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ranciscozuluaga/Desktop/"/>
    </mc:Choice>
  </mc:AlternateContent>
  <xr:revisionPtr revIDLastSave="0" documentId="8_{CDBB48EF-9E95-1A4F-AAF7-A4B09AF33F53}" xr6:coauthVersionLast="46" xr6:coauthVersionMax="46" xr10:uidLastSave="{00000000-0000-0000-0000-000000000000}"/>
  <bookViews>
    <workbookView xWindow="0" yWindow="460" windowWidth="25600" windowHeight="14580" xr2:uid="{00000000-000D-0000-FFFF-FFFF00000000}"/>
  </bookViews>
  <sheets>
    <sheet name="Data" sheetId="1" r:id="rId1"/>
    <sheet name="Category Pivot &amp; Graph" sheetId="5" r:id="rId2"/>
    <sheet name="SubCategory Pivot &amp; Graph" sheetId="6" r:id="rId3"/>
    <sheet name="Pivot by Month &amp; Graph" sheetId="33" r:id="rId4"/>
  </sheets>
  <definedNames>
    <definedName name="_xlnm._FilterDatabase" localSheetId="0" hidden="1">Data!$A$1:$U$4115</definedName>
    <definedName name="Kickstarter_data">Kickstarter[#All]</definedName>
  </definedNames>
  <calcPr calcId="191029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M2" i="1"/>
  <c r="L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<sst xmlns="http://schemas.openxmlformats.org/spreadsheetml/2006/main" count="28929" uniqueCount="8394">
  <si>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</si>
  <si>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</si>
  <si>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</si>
  <si>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</si>
  <si>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</si>
  <si>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</si>
  <si>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</si>
  <si>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</si>
  <si>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</si>
  <si>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</si>
  <si>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</si>
  <si>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</si>
  <si>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</si>
  <si>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</si>
  <si>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</si>
  <si>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</si>
  <si>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</si>
  <si>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</si>
  <si>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</si>
  <si>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</si>
  <si>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</si>
  <si>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</si>
  <si>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</si>
  <si>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</si>
  <si>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</si>
  <si>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</si>
  <si>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</si>
  <si>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</si>
  <si>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</si>
  <si>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</si>
  <si>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</si>
  <si>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</si>
  <si>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</si>
  <si>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</si>
  <si>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</si>
  <si>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</si>
  <si>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</si>
  <si>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</si>
  <si>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</si>
  <si>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</si>
  <si>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</si>
  <si>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</si>
  <si>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</si>
  <si>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</si>
  <si>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</si>
  <si>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</si>
  <si>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</si>
  <si>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</si>
  <si>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</si>
  <si>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</si>
  <si>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</si>
  <si>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</si>
  <si>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</si>
  <si>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</si>
  <si>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</si>
  <si>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</si>
  <si>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</si>
  <si>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</si>
  <si>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</si>
  <si>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</si>
  <si>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</si>
  <si>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</si>
  <si>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</si>
  <si>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</si>
  <si>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</si>
  <si>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</si>
  <si>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</si>
  <si>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</si>
  <si>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</si>
  <si>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</si>
  <si>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</si>
  <si>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</si>
  <si>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</si>
  <si>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</si>
  <si>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</si>
  <si>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</si>
  <si>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</si>
  <si>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</si>
  <si>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</si>
  <si>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</si>
  <si>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</si>
  <si>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</si>
  <si>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</si>
  <si>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</si>
  <si>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</si>
  <si>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</si>
  <si>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</si>
  <si>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</si>
  <si>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</si>
  <si>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</si>
  <si>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</si>
  <si>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</si>
  <si>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</si>
  <si>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</si>
  <si>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</si>
  <si>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</si>
  <si>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</si>
  <si>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</si>
  <si>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</si>
  <si>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</si>
  <si>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</si>
  <si>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</si>
  <si>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</si>
  <si>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</si>
  <si>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</si>
  <si>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</si>
  <si>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</si>
  <si>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</si>
  <si>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</si>
  <si>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</si>
  <si>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</si>
  <si>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</si>
  <si>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</si>
  <si>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</si>
  <si>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</si>
  <si>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</si>
  <si>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</si>
  <si>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</si>
  <si>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</si>
  <si>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</si>
  <si>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</si>
  <si>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</si>
  <si>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</si>
  <si>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</si>
  <si>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</si>
  <si>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</si>
  <si>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</si>
  <si>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</si>
  <si>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</si>
  <si>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</si>
  <si>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</si>
  <si>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</si>
  <si>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</si>
  <si>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</si>
  <si>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</si>
  <si>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</si>
  <si>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</si>
  <si>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</si>
  <si>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</si>
  <si>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</si>
  <si>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</si>
  <si>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</si>
  <si>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</si>
  <si>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</si>
  <si>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</si>
  <si>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</si>
  <si>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</si>
  <si>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</si>
  <si>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</si>
  <si>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</si>
  <si>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</si>
  <si>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</si>
  <si>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</si>
  <si>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</si>
  <si>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</si>
  <si>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</si>
  <si>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</si>
  <si>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</si>
  <si>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</si>
  <si>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</si>
  <si>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</si>
  <si>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</si>
  <si>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</si>
  <si>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</si>
  <si>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</si>
  <si>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</si>
  <si>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</si>
  <si>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</si>
  <si>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</si>
  <si>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</si>
  <si>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</si>
  <si>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</si>
  <si>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</si>
  <si>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</si>
  <si>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</si>
  <si>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</si>
  <si>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</si>
  <si>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</si>
  <si>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</si>
  <si>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</si>
  <si>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</si>
  <si>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</si>
  <si>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</si>
  <si>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</si>
  <si>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</si>
  <si>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</si>
  <si>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</si>
  <si>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</si>
  <si>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</si>
  <si>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</si>
  <si>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</si>
  <si>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</si>
  <si>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</si>
  <si>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</si>
  <si>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</si>
  <si>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</si>
  <si>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</si>
  <si>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</si>
  <si>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</si>
  <si>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</si>
  <si>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</si>
  <si>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</si>
  <si>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</si>
  <si>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</si>
  <si>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</si>
  <si>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</si>
  <si>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</si>
  <si>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</si>
  <si>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</si>
  <si>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</si>
  <si>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</si>
  <si>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</si>
  <si>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</si>
  <si>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</si>
  <si>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</si>
  <si>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</si>
  <si>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</si>
  <si>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</si>
  <si>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</si>
  <si>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</si>
  <si>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</si>
  <si>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</si>
  <si>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</si>
  <si>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</si>
  <si>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</si>
  <si>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</si>
  <si>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</si>
  <si>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</si>
  <si>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</si>
  <si>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</si>
  <si>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</si>
  <si>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</si>
  <si>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</si>
  <si>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</si>
  <si>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</si>
  <si>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</si>
  <si>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</si>
  <si>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</si>
  <si>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</si>
  <si>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</si>
  <si>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</si>
  <si>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</si>
  <si>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</si>
  <si>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</si>
  <si>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</si>
  <si>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</si>
  <si>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</si>
  <si>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</si>
  <si>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</si>
  <si>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</si>
  <si>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</si>
  <si>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</si>
  <si>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</si>
  <si>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</si>
  <si>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</si>
  <si>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</si>
  <si>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</si>
  <si>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</si>
  <si>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</si>
  <si>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</si>
  <si>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</si>
  <si>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</si>
  <si>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</si>
  <si>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</si>
  <si>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</si>
  <si>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</si>
  <si>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</si>
  <si>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</si>
  <si>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</si>
  <si>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</si>
  <si>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</si>
  <si>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</si>
  <si>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</si>
  <si>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</si>
  <si>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</si>
  <si>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</si>
  <si>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</si>
  <si>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</si>
  <si>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</si>
  <si>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</si>
  <si>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</si>
  <si>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</si>
  <si>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</si>
  <si>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</si>
  <si>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</si>
  <si>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</si>
  <si>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</si>
  <si>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</si>
  <si>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</si>
  <si>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</si>
  <si>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</si>
  <si>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</si>
  <si>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</si>
  <si>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</si>
  <si>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</si>
  <si>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</si>
  <si>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</si>
  <si>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</si>
  <si>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</si>
  <si>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</si>
  <si>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</si>
  <si>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</si>
  <si>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</si>
  <si>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</si>
  <si>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</si>
  <si>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</si>
  <si>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</si>
  <si>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</si>
  <si>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</si>
  <si>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</si>
  <si>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</si>
  <si>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</si>
  <si>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</si>
  <si>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</si>
  <si>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</si>
  <si>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</si>
  <si>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</si>
  <si>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</si>
  <si>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</si>
  <si>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</si>
  <si>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</si>
  <si>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</si>
  <si>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</si>
  <si>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</si>
  <si>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</si>
  <si>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</si>
  <si>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</si>
  <si>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</si>
  <si>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</si>
  <si>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</si>
  <si>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</si>
  <si>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</si>
  <si>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</si>
  <si>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</si>
  <si>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</si>
  <si>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</si>
  <si>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</si>
  <si>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</si>
  <si>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</si>
  <si>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</si>
  <si>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</si>
  <si>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</si>
  <si>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</si>
  <si>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</si>
  <si>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</si>
  <si>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</si>
  <si>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</si>
  <si>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</si>
  <si>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</si>
  <si>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</si>
  <si>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</si>
  <si>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</si>
  <si>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</si>
  <si>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</si>
  <si>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</si>
  <si>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</si>
  <si>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</si>
  <si>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</si>
  <si>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</si>
  <si>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</si>
  <si>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</si>
  <si>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</si>
  <si>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</si>
  <si>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</si>
  <si>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</si>
  <si>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</si>
  <si>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</si>
  <si>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</si>
  <si>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</si>
  <si>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</si>
  <si>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</si>
  <si>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</si>
  <si>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</si>
  <si>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</si>
  <si>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</si>
  <si>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</si>
  <si>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</si>
  <si>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</si>
  <si>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</si>
  <si>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</si>
  <si>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</si>
  <si>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</si>
  <si>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</si>
  <si>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</si>
  <si>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</si>
  <si>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</si>
  <si>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</si>
  <si>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</si>
  <si>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</si>
  <si>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</si>
  <si>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</si>
  <si>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</si>
  <si>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</si>
  <si>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</si>
  <si>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</si>
  <si>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</si>
  <si>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</si>
  <si>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</si>
  <si>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</si>
  <si>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</si>
  <si>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</si>
  <si>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</si>
  <si>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</si>
  <si>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</si>
  <si>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</si>
  <si>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</si>
  <si>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</si>
  <si>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</si>
  <si>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</si>
  <si>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</si>
  <si>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</si>
  <si>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</si>
  <si>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</si>
  <si>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</si>
  <si>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</si>
  <si>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</si>
  <si>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</si>
  <si>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</si>
  <si>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</si>
  <si>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</si>
  <si>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</si>
  <si>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</si>
  <si>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</si>
  <si>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</si>
  <si>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</si>
  <si>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</si>
  <si>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</si>
  <si>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</si>
  <si>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</si>
  <si>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</si>
  <si>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</si>
  <si>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</si>
  <si>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</si>
  <si>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</si>
  <si>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</si>
  <si>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</si>
  <si>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</si>
  <si>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</si>
  <si>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</si>
  <si>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</si>
  <si>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</si>
  <si>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</si>
  <si>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</si>
  <si>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</si>
  <si>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</si>
  <si>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</si>
  <si>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</si>
  <si>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</si>
  <si>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</si>
  <si>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</si>
  <si>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</si>
  <si>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</si>
  <si>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</si>
  <si>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</si>
  <si>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</si>
  <si>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</si>
  <si>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</si>
  <si>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</si>
  <si>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</si>
  <si>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</si>
  <si>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</si>
  <si>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</si>
  <si>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</si>
  <si>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</si>
  <si>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</si>
  <si>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</si>
  <si>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</si>
  <si>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</si>
  <si>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</si>
  <si>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</si>
  <si>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</si>
  <si>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</si>
  <si>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</si>
  <si>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</si>
  <si>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</si>
  <si>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</si>
  <si>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</si>
  <si>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</si>
  <si>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</si>
  <si>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</si>
  <si>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</si>
  <si>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</si>
  <si>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</si>
  <si>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</si>
  <si>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</si>
  <si>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</si>
  <si>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</si>
  <si>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</si>
  <si>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</si>
  <si>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</si>
  <si>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</si>
  <si>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</si>
  <si>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</si>
  <si>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</si>
  <si>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</si>
  <si>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</si>
  <si>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</si>
  <si>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</si>
  <si>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</si>
  <si>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</si>
  <si>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</si>
  <si>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</si>
  <si>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</si>
  <si>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</si>
  <si>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</si>
  <si>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</si>
  <si>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</si>
  <si>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</si>
  <si>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</si>
  <si>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</si>
  <si>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</si>
  <si>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</si>
  <si>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</si>
  <si>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</si>
  <si>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</si>
  <si>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</si>
  <si>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</si>
  <si>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</si>
  <si>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</si>
  <si>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</si>
  <si>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</si>
  <si>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</si>
  <si>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</si>
  <si>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</si>
  <si>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</si>
  <si>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</si>
  <si>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</si>
  <si>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</si>
  <si>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</si>
  <si>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</si>
  <si>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</si>
  <si>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</si>
  <si>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</si>
  <si>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</si>
  <si>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</si>
  <si>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</si>
  <si>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</si>
  <si>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</si>
  <si>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</si>
  <si>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</si>
  <si>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</si>
  <si>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</si>
  <si>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</si>
  <si>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</si>
  <si>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</si>
  <si>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</si>
  <si>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</si>
  <si>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</si>
  <si>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</si>
  <si>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</si>
  <si>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</si>
  <si>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</si>
  <si>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</si>
  <si>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</si>
  <si>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</si>
  <si>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</si>
  <si>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</si>
  <si>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</si>
  <si>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</si>
  <si>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</si>
  <si>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</si>
  <si>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</si>
  <si>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</si>
  <si>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</si>
  <si>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</si>
  <si>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</si>
  <si>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</si>
  <si>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</si>
  <si>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</si>
  <si>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</si>
  <si>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</si>
  <si>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</si>
  <si>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</si>
  <si>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</si>
  <si>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</si>
  <si>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</si>
  <si>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</si>
  <si>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</si>
  <si>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</si>
  <si>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</si>
  <si>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</si>
  <si>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</si>
  <si>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</si>
  <si>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</si>
  <si>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</si>
  <si>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</si>
  <si>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</si>
  <si>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</si>
  <si>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</si>
  <si>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</si>
  <si>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</si>
  <si>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</si>
  <si>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</si>
  <si>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</si>
  <si>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</si>
  <si>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</si>
  <si>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</si>
  <si>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</si>
  <si>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</si>
  <si>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</si>
  <si>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</si>
  <si>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</si>
  <si>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</si>
  <si>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</si>
  <si>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</si>
  <si>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</si>
  <si>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</si>
  <si>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</si>
  <si>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</si>
  <si>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</si>
  <si>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</si>
  <si>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</si>
  <si>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</si>
  <si>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</si>
  <si>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</si>
  <si>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</si>
  <si>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</si>
  <si>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</si>
  <si>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</si>
  <si>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</si>
  <si>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</si>
  <si>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</si>
  <si>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</si>
  <si>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</si>
  <si>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</si>
  <si>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</si>
  <si>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</si>
  <si>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</si>
  <si>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</si>
  <si>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</si>
  <si>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</si>
  <si>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</si>
  <si>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</si>
  <si>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</si>
  <si>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</si>
  <si>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</si>
  <si>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</si>
  <si>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</si>
  <si>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</si>
  <si>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</si>
  <si>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</si>
  <si>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</si>
  <si>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</si>
  <si>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</si>
  <si>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</si>
  <si>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</si>
  <si>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</si>
  <si>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</si>
  <si>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</si>
  <si>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</si>
  <si>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</si>
  <si>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</si>
  <si>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</si>
  <si>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</si>
  <si>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</si>
  <si>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</si>
  <si>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</si>
  <si>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</si>
  <si>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</si>
  <si>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</si>
  <si>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</si>
  <si>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</si>
  <si>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</si>
  <si>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</si>
  <si>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</si>
  <si>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</si>
  <si>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</si>
  <si>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</si>
  <si>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</si>
  <si>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</si>
  <si>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</si>
  <si>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</si>
  <si>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</si>
  <si>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</si>
  <si>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</si>
  <si>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</si>
  <si>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</si>
  <si>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</si>
  <si>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</si>
  <si>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</si>
  <si>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</si>
  <si>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</si>
  <si>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</si>
  <si>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</si>
  <si>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</si>
  <si>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</si>
  <si>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</si>
  <si>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</si>
  <si>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</si>
  <si>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</si>
  <si>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</si>
  <si>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</si>
  <si>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</si>
  <si>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</si>
  <si>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</si>
  <si>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</si>
  <si>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</si>
  <si>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</si>
  <si>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</si>
  <si>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</si>
  <si>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</si>
  <si>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</si>
  <si>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</si>
  <si>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</si>
  <si>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</si>
  <si>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</si>
  <si>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</si>
  <si>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</si>
  <si>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</si>
  <si>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</si>
  <si>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</si>
  <si>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</si>
  <si>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</si>
  <si>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</si>
  <si>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</si>
  <si>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</si>
  <si>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</si>
  <si>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</si>
  <si>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</si>
  <si>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</si>
  <si>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</si>
  <si>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</si>
  <si>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</si>
  <si>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</si>
  <si>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</si>
  <si>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</si>
  <si>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</si>
  <si>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</si>
  <si>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</si>
  <si>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</si>
  <si>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</si>
  <si>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</si>
  <si>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</si>
  <si>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</si>
  <si>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</si>
  <si>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</si>
  <si>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</si>
  <si>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</si>
  <si>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</si>
  <si>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</si>
  <si>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</si>
  <si>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</si>
  <si>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</si>
  <si>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</si>
  <si>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</si>
  <si>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</si>
  <si>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</si>
  <si>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</si>
  <si>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</si>
  <si>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</si>
  <si>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</si>
  <si>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</si>
  <si>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</si>
  <si>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</si>
  <si>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</si>
  <si>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</si>
  <si>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</si>
  <si>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</si>
  <si>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</si>
  <si>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</si>
  <si>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</si>
  <si>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</si>
  <si>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</si>
  <si>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</si>
  <si>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</si>
  <si>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</si>
  <si>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</si>
  <si>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</si>
  <si>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</si>
  <si>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</si>
  <si>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</si>
  <si>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</si>
  <si>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</si>
  <si>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</si>
  <si>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</si>
  <si>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</si>
  <si>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</si>
  <si>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</si>
  <si>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</si>
  <si>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</si>
  <si>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</si>
  <si>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</si>
  <si>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</si>
  <si>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</si>
  <si>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</si>
  <si>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</si>
  <si>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</si>
  <si>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</si>
  <si>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</si>
  <si>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</si>
  <si>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</si>
  <si>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</si>
  <si>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</si>
  <si>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</si>
  <si>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</si>
  <si>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</si>
  <si>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</si>
  <si>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</si>
  <si>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</si>
  <si>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</si>
  <si>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</si>
  <si>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</si>
  <si>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</si>
  <si>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</si>
  <si>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</si>
  <si>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</si>
  <si>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</si>
  <si>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</si>
  <si>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</si>
  <si>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</si>
  <si>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</si>
  <si>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</si>
  <si>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</si>
  <si>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</si>
  <si>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</si>
  <si>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</si>
  <si>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</si>
  <si>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</si>
  <si>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</si>
  <si>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</si>
  <si>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</si>
  <si>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</si>
  <si>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</si>
  <si>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</si>
  <si>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</si>
  <si>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</si>
  <si>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</si>
  <si>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</si>
  <si>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</si>
  <si>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</si>
  <si>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</si>
  <si>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</si>
  <si>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</si>
  <si>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</si>
  <si>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</si>
  <si>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</si>
  <si>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</si>
  <si>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</si>
  <si>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</si>
  <si>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</si>
  <si>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</si>
  <si>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</si>
  <si>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</si>
  <si>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</si>
  <si>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</si>
  <si>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</si>
  <si>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</si>
  <si>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</si>
  <si>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</si>
  <si>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</si>
  <si>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</si>
  <si>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</si>
  <si>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</si>
  <si>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</si>
  <si>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</si>
  <si>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</si>
  <si>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</si>
  <si>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</si>
  <si>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</si>
  <si>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</si>
  <si>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</si>
  <si>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</si>
  <si>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</si>
  <si>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</si>
  <si>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</si>
  <si>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</si>
  <si>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</si>
  <si>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</si>
  <si>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</si>
  <si>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</si>
  <si>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</si>
  <si>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</si>
  <si>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</si>
  <si>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</si>
  <si>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</si>
  <si>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</si>
  <si>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</si>
  <si>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</si>
  <si>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</si>
  <si>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</si>
  <si>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</si>
  <si>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</si>
  <si>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</si>
  <si>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</si>
  <si>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</si>
  <si>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</si>
  <si>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</si>
  <si>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</si>
  <si>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</si>
  <si>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</si>
  <si>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</si>
  <si>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</si>
  <si>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</si>
  <si>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</si>
  <si>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</si>
  <si>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</si>
  <si>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</si>
  <si>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</si>
  <si>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</si>
  <si>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</si>
  <si>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</si>
  <si>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</si>
  <si>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</si>
  <si>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</si>
  <si>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</si>
  <si>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</si>
  <si>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</si>
  <si>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</si>
  <si>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</si>
  <si>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</si>
  <si>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</si>
  <si>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</si>
  <si>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</si>
  <si>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</si>
  <si>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</si>
  <si>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</si>
  <si>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</si>
  <si>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</si>
  <si>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</si>
  <si>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</si>
  <si>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</si>
  <si>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</si>
  <si>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</si>
  <si>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</si>
  <si>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</si>
  <si>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</si>
  <si>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</si>
  <si>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</si>
  <si>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</si>
  <si>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</si>
  <si>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</si>
  <si>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</si>
  <si>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</si>
  <si>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</si>
  <si>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</si>
  <si>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</si>
  <si>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</si>
  <si>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</si>
  <si>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</si>
  <si>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</si>
  <si>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</si>
  <si>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</si>
  <si>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</si>
  <si>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</si>
  <si>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</si>
  <si>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</si>
  <si>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</si>
  <si>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</si>
  <si>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</si>
  <si>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</si>
  <si>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</si>
  <si>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</si>
  <si>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</si>
  <si>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</si>
  <si>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</si>
  <si>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</si>
  <si>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</si>
  <si>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</si>
  <si>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</si>
  <si>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</si>
  <si>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</si>
  <si>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</si>
  <si>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</si>
  <si>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</si>
  <si>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</si>
  <si>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</si>
  <si>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</si>
  <si>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</si>
  <si>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</si>
  <si>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</si>
  <si>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</si>
  <si>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</si>
  <si>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</si>
  <si>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</si>
  <si>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</si>
  <si>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</si>
  <si>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</si>
  <si>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</si>
  <si>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</si>
  <si>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</si>
  <si>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</si>
  <si>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</si>
  <si>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</si>
  <si>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</si>
  <si>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</si>
  <si>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</si>
  <si>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</si>
  <si>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</si>
  <si>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</si>
  <si>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</si>
  <si>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</si>
  <si>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</si>
  <si>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</si>
  <si>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</si>
  <si>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</si>
  <si>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</si>
  <si>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</si>
  <si>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</si>
  <si>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</si>
  <si>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</si>
  <si>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</si>
  <si>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</si>
  <si>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</si>
  <si>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</si>
  <si>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</si>
  <si>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</si>
  <si>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</si>
  <si>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</si>
  <si>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</si>
  <si>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</si>
  <si>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</si>
  <si>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</si>
  <si>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</si>
  <si>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</si>
  <si>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</si>
  <si>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</si>
  <si>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</si>
  <si>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</si>
  <si>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</si>
  <si>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</si>
  <si>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</si>
  <si>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</si>
  <si>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</si>
  <si>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</si>
  <si>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</si>
  <si>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</si>
  <si>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</si>
  <si>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</si>
  <si>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</si>
  <si>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</si>
  <si>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</si>
  <si>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</si>
  <si>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</si>
  <si>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</si>
  <si>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</si>
  <si>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</si>
  <si>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</si>
  <si>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</si>
  <si>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</si>
  <si>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</si>
  <si>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</si>
  <si>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</si>
  <si>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</si>
  <si>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</si>
  <si>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</si>
  <si>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</si>
  <si>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</si>
  <si>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</si>
  <si>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</si>
  <si>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</si>
  <si>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</si>
  <si>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</si>
  <si>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</si>
  <si>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</si>
  <si>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</si>
  <si>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</si>
  <si>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</si>
  <si>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</si>
  <si>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</si>
  <si>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</si>
  <si>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</si>
  <si>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</si>
  <si>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</si>
  <si>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</si>
  <si>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</si>
  <si>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</si>
  <si>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</si>
  <si>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</si>
  <si>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</si>
  <si>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</si>
  <si>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</si>
  <si>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</si>
  <si>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</si>
  <si>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</si>
  <si>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</si>
  <si>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</si>
  <si>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</si>
  <si>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</si>
  <si>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</si>
  <si>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</si>
  <si>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</si>
  <si>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</si>
  <si>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</si>
  <si>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</si>
  <si>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</si>
  <si>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</si>
  <si>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</si>
  <si>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</si>
  <si>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</si>
  <si>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</si>
  <si>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</si>
  <si>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</si>
  <si>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</si>
  <si>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</si>
  <si>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</si>
  <si>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</si>
  <si>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</si>
  <si>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</si>
  <si>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</si>
  <si>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</si>
  <si>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</si>
  <si>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</si>
  <si>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</si>
  <si>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</si>
  <si>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</si>
  <si>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</si>
  <si>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</si>
  <si>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</si>
  <si>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</si>
  <si>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</si>
  <si>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</si>
  <si>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</si>
  <si>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</si>
  <si>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</si>
  <si>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</si>
  <si>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</si>
  <si>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</si>
  <si>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</si>
  <si>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</si>
  <si>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</si>
  <si>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</si>
  <si>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</si>
  <si>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</si>
  <si>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</si>
  <si>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</si>
  <si>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</si>
  <si>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</si>
  <si>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</si>
  <si>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</si>
  <si>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</si>
  <si>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</si>
  <si>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</si>
  <si>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</si>
  <si>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</si>
  <si>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</si>
  <si>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</si>
  <si>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</si>
  <si>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</si>
  <si>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</si>
  <si>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</si>
  <si>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</si>
  <si>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</si>
  <si>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</si>
  <si>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</si>
  <si>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</si>
  <si>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</si>
  <si>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</si>
  <si>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</si>
  <si>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</si>
  <si>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</si>
  <si>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</si>
  <si>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</si>
  <si>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</si>
  <si>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</si>
  <si>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</si>
  <si>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</si>
  <si>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</si>
  <si>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</si>
  <si>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</si>
  <si>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</si>
  <si>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</si>
  <si>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</si>
  <si>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</si>
  <si>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</si>
  <si>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</si>
  <si>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</si>
  <si>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</si>
  <si>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</si>
  <si>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</si>
  <si>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</si>
  <si>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</si>
  <si>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</si>
  <si>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</si>
  <si>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</si>
  <si>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</si>
  <si>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</si>
  <si>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</si>
  <si>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</si>
  <si>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</si>
  <si>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</si>
  <si>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</si>
  <si>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</si>
  <si>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</si>
  <si>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</si>
  <si>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</si>
  <si>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</si>
  <si>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</si>
  <si>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</si>
  <si>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</si>
  <si>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</si>
  <si>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</si>
  <si>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</si>
  <si>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</si>
  <si>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</si>
  <si>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</si>
  <si>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</si>
  <si>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</si>
  <si>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</si>
  <si>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</si>
  <si>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</si>
  <si>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</si>
  <si>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</si>
  <si>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</si>
  <si>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</si>
  <si>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</si>
  <si>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</si>
  <si>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</si>
  <si>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</si>
  <si>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</si>
  <si>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</si>
  <si>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</si>
  <si>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</si>
  <si>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</si>
  <si>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</si>
  <si>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</si>
  <si>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</si>
  <si>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</si>
  <si>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</si>
  <si>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</si>
  <si>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</si>
  <si>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</si>
  <si>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</si>
  <si>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</si>
  <si>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</si>
  <si>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</si>
  <si>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</si>
  <si>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</si>
  <si>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</si>
  <si>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</si>
  <si>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</si>
  <si>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</si>
  <si>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</si>
  <si>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</si>
  <si>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</si>
  <si>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</si>
  <si>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</si>
  <si>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</si>
  <si>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</si>
  <si>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</si>
  <si>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</si>
  <si>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</si>
  <si>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</si>
  <si>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</si>
  <si>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</si>
  <si>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</si>
  <si>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</si>
  <si>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</si>
  <si>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</si>
  <si>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</si>
  <si>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</si>
  <si>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</si>
  <si>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</si>
  <si>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</si>
  <si>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</si>
  <si>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</si>
  <si>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</si>
  <si>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</si>
  <si>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</si>
  <si>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</si>
  <si>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</si>
  <si>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</si>
  <si>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</si>
  <si>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</si>
  <si>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</si>
  <si>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</si>
  <si>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</si>
  <si>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</si>
  <si>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</si>
  <si>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</si>
  <si>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</si>
  <si>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</si>
  <si>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</si>
  <si>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</si>
  <si>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</si>
  <si>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</si>
  <si>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</si>
  <si>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</si>
  <si>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</si>
  <si>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</si>
  <si>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</si>
  <si>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</si>
  <si>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</si>
  <si>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</si>
  <si>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</si>
  <si>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</si>
  <si>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</si>
  <si>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</si>
  <si>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</si>
  <si>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</si>
  <si>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</si>
  <si>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</si>
  <si>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</si>
  <si>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</si>
  <si>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</si>
  <si>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</si>
  <si>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</si>
  <si>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</si>
  <si>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</si>
  <si>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</si>
  <si>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</si>
  <si>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</si>
  <si>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</si>
  <si>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</si>
  <si>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</si>
  <si>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</si>
  <si>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</si>
  <si>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</si>
  <si>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</si>
  <si>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</si>
  <si>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</si>
  <si>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</si>
  <si>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</si>
  <si>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</si>
  <si>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</si>
  <si>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</si>
  <si>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</si>
  <si>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</si>
  <si>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</si>
  <si>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</si>
  <si>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</si>
  <si>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</si>
  <si>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</si>
  <si>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</si>
  <si>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</si>
  <si>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</si>
  <si>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</si>
  <si>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</si>
  <si>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</si>
  <si>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</si>
  <si>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</si>
  <si>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</si>
  <si>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</si>
  <si>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</si>
  <si>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</si>
  <si>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</si>
  <si>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</si>
  <si>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</si>
  <si>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</si>
  <si>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</si>
  <si>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</si>
  <si>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</si>
  <si>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</si>
  <si>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</si>
  <si>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</si>
  <si>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</si>
  <si>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</si>
  <si>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</si>
  <si>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</si>
  <si>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</si>
  <si>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</si>
  <si>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</si>
  <si>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</si>
  <si>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</si>
  <si>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</si>
  <si>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</si>
  <si>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</si>
  <si>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</si>
  <si>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</si>
  <si>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</si>
  <si>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</si>
  <si>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</si>
  <si>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</si>
  <si>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</si>
  <si>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</si>
  <si>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</si>
  <si>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</si>
  <si>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</si>
  <si>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</si>
  <si>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</si>
  <si>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</si>
  <si>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</si>
  <si>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</si>
  <si>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</si>
  <si>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</si>
  <si>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</si>
  <si>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</si>
  <si>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</si>
  <si>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</si>
  <si>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</si>
  <si>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</si>
  <si>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</si>
  <si>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</si>
  <si>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</si>
  <si>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</si>
  <si>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</si>
  <si>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</si>
  <si>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</si>
  <si>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</si>
  <si>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</si>
  <si>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</si>
  <si>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</si>
  <si>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</si>
  <si>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</si>
  <si>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</si>
  <si>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</si>
  <si>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</si>
  <si>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</si>
  <si>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</si>
  <si>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</si>
  <si>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</si>
  <si>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</si>
  <si>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</si>
  <si>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</si>
  <si>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</si>
  <si>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</si>
  <si>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</si>
  <si>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</si>
  <si>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</si>
  <si>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</si>
  <si>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</si>
  <si>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</si>
  <si>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</si>
  <si>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</si>
  <si>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</si>
  <si>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</si>
  <si>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</si>
  <si>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</si>
  <si>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</si>
  <si>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</si>
  <si>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</si>
  <si>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</si>
  <si>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</si>
  <si>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</si>
  <si>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</si>
  <si>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</si>
  <si>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</si>
  <si>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</si>
  <si>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</si>
  <si>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</si>
  <si>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</si>
  <si>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</si>
  <si>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</si>
  <si>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</si>
  <si>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</si>
  <si>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</si>
  <si>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</si>
  <si>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</si>
  <si>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</si>
  <si>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</si>
  <si>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</si>
  <si>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</si>
  <si>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</si>
  <si>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</si>
  <si>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</si>
  <si>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</si>
  <si>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</si>
  <si>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</si>
  <si>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</si>
  <si>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</si>
  <si>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</si>
  <si>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</si>
  <si>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</si>
  <si>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</si>
  <si>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</si>
  <si>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</si>
  <si>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</si>
  <si>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</si>
  <si>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</si>
  <si>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</si>
  <si>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</si>
  <si>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</si>
  <si>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</si>
  <si>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</si>
  <si>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</si>
  <si>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</si>
  <si>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</si>
  <si>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</si>
  <si>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</si>
  <si>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</si>
  <si>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</si>
  <si>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</si>
  <si>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</si>
  <si>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</si>
  <si>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</si>
  <si>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</si>
  <si>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</si>
  <si>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</si>
  <si>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</si>
  <si>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</si>
  <si>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</si>
  <si>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</si>
  <si>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</si>
  <si>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</si>
  <si>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</si>
  <si>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</si>
  <si>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</si>
  <si>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</si>
  <si>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</si>
  <si>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</si>
  <si>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</si>
  <si>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</si>
  <si>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</si>
  <si>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</si>
  <si>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</si>
  <si>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</si>
  <si>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</si>
  <si>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</si>
  <si>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</si>
  <si>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</si>
  <si>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</si>
  <si>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</si>
  <si>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</si>
  <si>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</si>
  <si>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</si>
  <si>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</si>
  <si>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</si>
  <si>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</si>
  <si>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</si>
  <si>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</si>
  <si>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</si>
  <si>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</si>
  <si>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</si>
  <si>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</si>
  <si>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</si>
  <si>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</si>
  <si>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</si>
  <si>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</si>
  <si>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</si>
  <si>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</si>
  <si>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</si>
  <si>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</si>
  <si>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</si>
  <si>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</si>
  <si>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</si>
  <si>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</si>
  <si>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</si>
  <si>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</si>
  <si>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</si>
  <si>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</si>
  <si>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</si>
  <si>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</si>
  <si>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</si>
  <si>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</si>
  <si>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</si>
  <si>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</si>
  <si>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</si>
  <si>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</si>
  <si>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</si>
  <si>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</si>
  <si>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</si>
  <si>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</si>
  <si>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</si>
  <si>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</si>
  <si>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</si>
  <si>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</si>
  <si>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</si>
  <si>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</si>
  <si>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</si>
  <si>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</si>
  <si>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</si>
  <si>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</si>
  <si>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</si>
  <si>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</si>
  <si>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</si>
  <si>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</si>
  <si>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</si>
  <si>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</si>
  <si>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</si>
  <si>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</si>
  <si>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</si>
  <si>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</si>
  <si>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</si>
  <si>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</si>
  <si>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</si>
  <si>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</si>
  <si>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</si>
  <si>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</si>
  <si>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</si>
  <si>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</si>
  <si>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</si>
  <si>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</si>
  <si>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</si>
  <si>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</si>
  <si>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</si>
  <si>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</si>
  <si>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</si>
  <si>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</si>
  <si>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</si>
  <si>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</si>
  <si>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</si>
  <si>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</si>
  <si>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</si>
  <si>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</si>
  <si>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</si>
  <si>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</si>
  <si>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</si>
  <si>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</si>
  <si>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</si>
  <si>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</si>
  <si>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</si>
  <si>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</si>
  <si>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</si>
  <si>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</si>
  <si>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</si>
  <si>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</si>
  <si>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</si>
  <si>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</si>
  <si>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</si>
  <si>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</si>
  <si>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</si>
  <si>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</si>
  <si>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</si>
  <si>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</si>
  <si>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</si>
  <si>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</si>
  <si>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</si>
  <si>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</si>
  <si>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</si>
  <si>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</si>
  <si>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</si>
  <si>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</si>
  <si>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</si>
  <si>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</si>
  <si>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</si>
  <si>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</si>
  <si>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</si>
  <si>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</si>
  <si>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</si>
  <si>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</si>
  <si>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</si>
  <si>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</si>
  <si>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</si>
  <si>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</si>
  <si>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</si>
  <si>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</si>
  <si>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</si>
  <si>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</si>
  <si>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</si>
  <si>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</si>
  <si>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</si>
  <si>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</si>
  <si>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</si>
  <si>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</si>
  <si>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</si>
  <si>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</si>
  <si>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</si>
  <si>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</si>
  <si>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</si>
  <si>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</si>
  <si>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</si>
  <si>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</si>
  <si>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</si>
  <si>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</si>
  <si>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</si>
  <si>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</si>
  <si>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</si>
  <si>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</si>
  <si>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</si>
  <si>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</si>
  <si>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</si>
  <si>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</si>
  <si>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</si>
  <si>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</si>
  <si>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</si>
  <si>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</si>
  <si>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</si>
  <si>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</si>
  <si>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</si>
  <si>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</si>
  <si>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</si>
  <si>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</si>
  <si>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</si>
  <si>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</si>
  <si>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</si>
  <si>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</si>
  <si>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</si>
  <si>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</si>
  <si>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</si>
  <si>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</si>
  <si>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</si>
  <si>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</si>
  <si>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</si>
  <si>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</si>
  <si>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</si>
  <si>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</si>
  <si>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</si>
  <si>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</si>
  <si>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</si>
  <si>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</si>
  <si>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</si>
  <si>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</si>
  <si>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</si>
  <si>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</si>
  <si>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</si>
  <si>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</si>
  <si>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</si>
  <si>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</si>
  <si>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</si>
  <si>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</si>
  <si>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</si>
  <si>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</si>
  <si>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</si>
  <si>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</si>
  <si>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</si>
  <si>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</si>
  <si>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</si>
  <si>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</si>
  <si>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</si>
  <si>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</si>
  <si>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</si>
  <si>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</si>
  <si>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</si>
  <si>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</si>
  <si>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</si>
  <si>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</si>
  <si>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</si>
  <si>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</si>
  <si>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</si>
  <si>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</si>
  <si>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</si>
  <si>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</si>
  <si>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</si>
  <si>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</si>
  <si>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</si>
  <si>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</si>
  <si>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</si>
  <si>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</si>
  <si>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</si>
  <si>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</si>
  <si>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</si>
  <si>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</si>
  <si>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</si>
  <si>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</si>
  <si>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</si>
  <si>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</si>
  <si>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</si>
  <si>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</si>
  <si>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</si>
  <si>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</si>
  <si>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</si>
  <si>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</si>
  <si>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</si>
  <si>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</si>
  <si>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</si>
  <si>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</si>
  <si>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</si>
  <si>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</si>
  <si>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</si>
  <si>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</si>
  <si>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</si>
  <si>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</si>
  <si>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</si>
  <si>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</si>
  <si>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</si>
  <si>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</si>
  <si>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</si>
  <si>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</si>
  <si>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</si>
  <si>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</si>
  <si>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</si>
  <si>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</si>
  <si>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</si>
  <si>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</si>
  <si>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</si>
  <si>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</si>
  <si>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</si>
  <si>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</si>
  <si>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</si>
  <si>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</si>
  <si>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</si>
  <si>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</si>
  <si>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</si>
  <si>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</si>
  <si>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</si>
  <si>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</si>
  <si>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</si>
  <si>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</si>
  <si>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</si>
  <si>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</si>
  <si>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</si>
  <si>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</si>
  <si>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</si>
  <si>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</si>
  <si>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</si>
  <si>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</si>
  <si>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</si>
  <si>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</si>
  <si>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</si>
  <si>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</si>
  <si>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</si>
  <si>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</si>
  <si>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</si>
  <si>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</si>
  <si>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</si>
  <si>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</si>
  <si>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</si>
  <si>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</si>
  <si>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</si>
  <si>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</si>
  <si>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</si>
  <si>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</si>
  <si>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</si>
  <si>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</si>
  <si>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</si>
  <si>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</si>
  <si>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</si>
  <si>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</si>
  <si>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</si>
  <si>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</si>
  <si>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</si>
  <si>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</si>
  <si>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</si>
  <si>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</si>
  <si>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</si>
  <si>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</si>
  <si>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</si>
  <si>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</si>
  <si>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</si>
  <si>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</si>
  <si>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</si>
  <si>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</si>
  <si>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</si>
  <si>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</si>
  <si>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</si>
  <si>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</si>
  <si>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</si>
  <si>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</si>
  <si>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</si>
  <si>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</si>
  <si>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</si>
  <si>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</si>
  <si>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</si>
  <si>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</si>
  <si>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</si>
  <si>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</si>
  <si>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</si>
  <si>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</si>
  <si>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</si>
  <si>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</si>
  <si>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</si>
  <si>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</si>
  <si>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</si>
  <si>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</si>
  <si>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</si>
  <si>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</si>
  <si>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</si>
  <si>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</si>
  <si>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</si>
  <si>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</si>
  <si>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</si>
  <si>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</si>
  <si>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</si>
  <si>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</si>
  <si>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</si>
  <si>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</si>
  <si>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</si>
  <si>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</si>
  <si>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</si>
  <si>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</si>
  <si>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</si>
  <si>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</si>
  <si>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</si>
  <si>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</si>
  <si>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</si>
  <si>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</si>
  <si>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</si>
  <si>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</si>
  <si>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</si>
  <si>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</si>
  <si>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</si>
  <si>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</si>
  <si>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</si>
  <si>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</si>
  <si>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</si>
  <si>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</si>
  <si>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</si>
  <si>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</si>
  <si>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</si>
  <si>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</si>
  <si>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</si>
  <si>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</si>
  <si>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</si>
  <si>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</si>
  <si>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</si>
  <si>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</si>
  <si>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</si>
  <si>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</si>
  <si>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</si>
  <si>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</si>
  <si>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</si>
  <si>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</si>
  <si>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</si>
  <si>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</si>
  <si>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</si>
  <si>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</si>
  <si>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</si>
  <si>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</si>
  <si>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</si>
  <si>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</si>
  <si>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</si>
  <si>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</si>
  <si>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</si>
  <si>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</si>
  <si>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</si>
  <si>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</si>
  <si>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</si>
  <si>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</si>
  <si>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</si>
  <si>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</si>
  <si>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</si>
  <si>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</si>
  <si>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</si>
  <si>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</si>
  <si>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</si>
  <si>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</si>
  <si>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</si>
  <si>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</si>
  <si>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</si>
  <si>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</si>
  <si>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</si>
  <si>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</si>
  <si>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</si>
  <si>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</si>
  <si>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</si>
  <si>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</si>
  <si>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</si>
  <si>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</si>
  <si>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</si>
  <si>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</si>
  <si>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</si>
  <si>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</si>
  <si>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</si>
  <si>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</si>
  <si>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</si>
  <si>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</si>
  <si>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</si>
  <si>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</si>
  <si>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</si>
  <si>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</si>
  <si>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</si>
  <si>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</si>
  <si>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</si>
  <si>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</si>
  <si>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</si>
  <si>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</si>
  <si>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</si>
  <si>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</si>
  <si>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</si>
  <si>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</si>
  <si>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</si>
  <si>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</si>
  <si>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</si>
  <si>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</si>
  <si>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</si>
  <si>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</si>
  <si>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</si>
  <si>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</si>
  <si>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</si>
  <si>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</si>
  <si>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</si>
  <si>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</si>
  <si>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</si>
  <si>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</si>
  <si>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</si>
  <si>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</si>
  <si>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</si>
  <si>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</si>
  <si>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</si>
  <si>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</si>
  <si>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</si>
  <si>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</si>
  <si>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</si>
  <si>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</si>
  <si>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</si>
  <si>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</si>
  <si>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</si>
  <si>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</si>
  <si>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</si>
  <si>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</si>
  <si>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</si>
  <si>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</si>
  <si>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</si>
  <si>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</si>
  <si>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</si>
  <si>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</si>
  <si>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</si>
  <si>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</si>
  <si>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</si>
  <si>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</si>
  <si>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</si>
  <si>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</si>
  <si>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</si>
  <si>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</si>
  <si>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</si>
  <si>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</si>
  <si>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</si>
  <si>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</si>
  <si>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</si>
  <si>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</si>
  <si>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</si>
  <si>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</si>
  <si>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</si>
  <si>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</si>
  <si>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</si>
  <si>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</si>
  <si>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</si>
  <si>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</si>
  <si>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</si>
  <si>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</si>
  <si>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</si>
  <si>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</si>
  <si>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</si>
  <si>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</si>
  <si>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</si>
  <si>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</si>
  <si>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</si>
  <si>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</si>
  <si>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</si>
  <si>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</si>
  <si>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</si>
  <si>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</si>
  <si>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</si>
  <si>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</si>
  <si>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</si>
  <si>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</si>
  <si>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</si>
  <si>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</si>
  <si>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</si>
  <si>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</si>
  <si>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</si>
  <si>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</si>
  <si>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</si>
  <si>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</si>
  <si>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</si>
  <si>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</si>
  <si>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</si>
  <si>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</si>
  <si>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</si>
  <si>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</si>
  <si>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</si>
  <si>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</si>
  <si>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</si>
  <si>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</si>
  <si>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</si>
  <si>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</si>
  <si>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</si>
  <si>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</si>
  <si>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</si>
  <si>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</si>
  <si>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</si>
  <si>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</si>
  <si>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</si>
  <si>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</si>
  <si>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</si>
  <si>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</si>
  <si>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</si>
  <si>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</si>
  <si>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</si>
  <si>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</si>
  <si>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</si>
  <si>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</si>
  <si>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</si>
  <si>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</si>
  <si>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</si>
  <si>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</si>
  <si>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</si>
  <si>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</si>
  <si>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</si>
  <si>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</si>
  <si>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</si>
  <si>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</si>
  <si>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</si>
  <si>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</si>
  <si>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</si>
  <si>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</si>
  <si>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</si>
  <si>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</si>
  <si>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</si>
  <si>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</si>
  <si>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</si>
  <si>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</si>
  <si>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</si>
  <si>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</si>
  <si>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</si>
  <si>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</si>
  <si>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</si>
  <si>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</si>
  <si>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</si>
  <si>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</si>
  <si>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</si>
  <si>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</si>
  <si>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</si>
  <si>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</si>
  <si>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</si>
  <si>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</si>
  <si>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</si>
  <si>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</si>
  <si>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</si>
  <si>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</si>
  <si>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</si>
  <si>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</si>
  <si>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</si>
  <si>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</si>
  <si>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</si>
  <si>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</si>
  <si>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</si>
  <si>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</si>
  <si>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</si>
  <si>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</si>
  <si>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</si>
  <si>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</si>
  <si>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</si>
  <si>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</si>
  <si>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</si>
  <si>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</si>
  <si>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</si>
  <si>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</si>
  <si>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</si>
  <si>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</si>
  <si>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</si>
  <si>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</si>
  <si>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</si>
  <si>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</si>
  <si>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</si>
  <si>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</si>
  <si>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</si>
  <si>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</si>
  <si>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</si>
  <si>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</si>
  <si>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</si>
  <si>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</si>
  <si>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</si>
  <si>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</si>
  <si>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</si>
  <si>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</si>
  <si>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</si>
  <si>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</si>
  <si>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</si>
  <si>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</si>
  <si>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</si>
  <si>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</si>
  <si>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</si>
  <si>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</si>
  <si>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</si>
  <si>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</si>
  <si>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</si>
  <si>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</si>
  <si>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</si>
  <si>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</si>
  <si>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</si>
  <si>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</si>
  <si>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</si>
  <si>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</si>
  <si>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</si>
  <si>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</si>
  <si>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</si>
  <si>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</si>
  <si>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</si>
  <si>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</si>
  <si>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</si>
  <si>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</si>
  <si>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</si>
  <si>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</si>
  <si>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</si>
  <si>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</si>
  <si>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</si>
  <si>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</si>
  <si>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</si>
  <si>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</si>
  <si>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</si>
  <si>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</si>
  <si>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</si>
  <si>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</si>
  <si>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</si>
  <si>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</si>
  <si>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</si>
  <si>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</si>
  <si>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</si>
  <si>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</si>
  <si>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</si>
  <si>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</si>
  <si>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</si>
  <si>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</si>
  <si>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</si>
  <si>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</si>
  <si>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</si>
  <si>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</si>
  <si>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</si>
  <si>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</si>
  <si>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</si>
  <si>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</si>
  <si>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</si>
  <si>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</si>
  <si>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</si>
  <si>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</si>
  <si>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</si>
  <si>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</si>
  <si>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</si>
  <si>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</si>
  <si>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</si>
  <si>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</si>
  <si>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</si>
  <si>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</si>
  <si>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</si>
  <si>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</si>
  <si>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</si>
  <si>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</si>
  <si>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</si>
  <si>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</si>
  <si>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</si>
  <si>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</si>
  <si>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</si>
  <si>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</si>
  <si>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</si>
  <si>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</si>
  <si>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</si>
  <si>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</si>
  <si>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</si>
  <si>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</si>
  <si>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</si>
  <si>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</si>
  <si>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</si>
  <si>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</si>
  <si>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</si>
  <si>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</si>
  <si>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</si>
  <si>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</si>
  <si>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</si>
  <si>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</si>
  <si>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</si>
  <si>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</si>
  <si>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</si>
  <si>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</si>
  <si>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</si>
  <si>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</si>
  <si>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</si>
  <si>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</si>
  <si>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</si>
  <si>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</si>
  <si>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</si>
  <si>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</si>
  <si>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</si>
  <si>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</si>
  <si>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</si>
  <si>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</si>
  <si>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</si>
  <si>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</si>
  <si>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</si>
  <si>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</si>
  <si>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</si>
  <si>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</si>
  <si>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</si>
  <si>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</si>
  <si>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</si>
  <si>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</si>
  <si>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</si>
  <si>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</si>
  <si>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</si>
  <si>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</si>
  <si>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</si>
  <si>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</si>
  <si>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</si>
  <si>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</si>
  <si>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</si>
  <si>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</si>
  <si>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</si>
  <si>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</si>
  <si>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</si>
  <si>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</si>
  <si>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</si>
  <si>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</si>
  <si>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</si>
  <si>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</si>
  <si>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</si>
  <si>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</si>
  <si>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</si>
  <si>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</si>
  <si>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</si>
  <si>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</si>
  <si>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</si>
  <si>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</si>
  <si>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</si>
  <si>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</si>
  <si>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</si>
  <si>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</si>
  <si>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</si>
  <si>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</si>
  <si>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</si>
  <si>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</si>
  <si>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</si>
  <si>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</si>
  <si>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</si>
  <si>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</si>
  <si>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</si>
  <si>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</si>
  <si>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</si>
  <si>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</si>
  <si>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</si>
  <si>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</si>
  <si>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</si>
  <si>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</si>
  <si>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</si>
  <si>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</si>
  <si>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</si>
  <si>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</si>
  <si>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</si>
  <si>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</si>
  <si>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</si>
  <si>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</si>
  <si>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</si>
  <si>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</si>
  <si>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</si>
  <si>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</si>
  <si>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</si>
  <si>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</si>
  <si>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</si>
  <si>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</si>
  <si>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</si>
  <si>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</si>
  <si>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</si>
  <si>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</si>
  <si>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</si>
  <si>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</si>
  <si>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</si>
  <si>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</si>
  <si>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</si>
  <si>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</si>
  <si>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</si>
  <si>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</si>
  <si>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</si>
  <si>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</si>
  <si>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</si>
  <si>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</si>
  <si>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</si>
  <si>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</si>
  <si>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</si>
  <si>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</si>
  <si>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</si>
  <si>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</si>
  <si>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</si>
  <si>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</si>
  <si>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</si>
  <si>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</si>
  <si>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</si>
  <si>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</si>
  <si>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</si>
  <si>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</si>
  <si>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</si>
  <si>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</si>
  <si>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</si>
  <si>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</si>
  <si>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</si>
  <si>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</si>
  <si>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</si>
  <si>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</si>
  <si>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</si>
  <si>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</si>
  <si>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</si>
  <si>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</si>
  <si>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</si>
  <si>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</si>
  <si>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</si>
  <si>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</si>
  <si>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</si>
  <si>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</si>
  <si>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</si>
  <si>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</si>
  <si>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</si>
  <si>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</si>
  <si>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</si>
  <si>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</si>
  <si>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</si>
  <si>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</si>
  <si>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</si>
  <si>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</si>
  <si>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</si>
  <si>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</si>
  <si>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</si>
  <si>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</si>
  <si>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</si>
  <si>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</si>
  <si>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</si>
  <si>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</si>
  <si>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</si>
  <si>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</si>
  <si>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</si>
  <si>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</si>
  <si>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</si>
  <si>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</si>
  <si>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</si>
  <si>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</si>
  <si>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</si>
  <si>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</si>
  <si>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</si>
  <si>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</si>
  <si>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</si>
  <si>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</si>
  <si>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</si>
  <si>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</si>
  <si>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</si>
  <si>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</si>
  <si>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</si>
  <si>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</si>
  <si>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</si>
  <si>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</si>
  <si>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</si>
  <si>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</si>
  <si>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</si>
  <si>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</si>
  <si>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</si>
  <si>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</si>
  <si>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</si>
  <si>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</si>
  <si>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</si>
  <si>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</si>
  <si>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</si>
  <si>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</si>
  <si>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</si>
  <si>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</si>
  <si>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</si>
  <si>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</si>
  <si>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</si>
  <si>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</si>
  <si>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</si>
  <si>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</si>
  <si>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</si>
  <si>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</si>
  <si>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</si>
  <si>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</si>
  <si>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</si>
  <si>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</si>
  <si>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</si>
  <si>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</si>
  <si>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</si>
  <si>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</si>
  <si>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</si>
  <si>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</si>
  <si>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</si>
  <si>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</si>
  <si>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</si>
  <si>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</si>
  <si>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</si>
  <si>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</si>
  <si>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</si>
  <si>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</si>
  <si>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</si>
  <si>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</si>
  <si>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</si>
  <si>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</si>
  <si>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</si>
  <si>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</si>
  <si>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</si>
  <si>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</si>
  <si>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</si>
  <si>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</si>
  <si>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</si>
  <si>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</si>
  <si>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</si>
  <si>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</si>
  <si>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</si>
  <si>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</si>
  <si>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</si>
  <si>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</si>
  <si>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</si>
  <si>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</si>
  <si>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</si>
  <si>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</si>
  <si>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</si>
  <si>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</si>
  <si>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</si>
  <si>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</si>
  <si>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</si>
  <si>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</si>
  <si>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</si>
  <si>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</si>
  <si>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</si>
  <si>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</si>
  <si>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</si>
  <si>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</si>
  <si>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</si>
  <si>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</si>
  <si>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</si>
  <si>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</si>
  <si>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</si>
  <si>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</si>
  <si>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</si>
  <si>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</si>
  <si>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</si>
  <si>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</si>
  <si>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</si>
  <si>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</si>
  <si>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</si>
  <si>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</si>
  <si>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</si>
  <si>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</si>
  <si>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</si>
  <si>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</si>
  <si>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</si>
  <si>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</si>
  <si>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</si>
  <si>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</si>
  <si>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</si>
  <si>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</si>
  <si>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</si>
  <si>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</si>
  <si>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</si>
  <si>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</si>
  <si>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</si>
  <si>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</si>
  <si>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</si>
  <si>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</si>
  <si>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</si>
  <si>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</si>
  <si>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</si>
  <si>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</si>
  <si>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</si>
  <si>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</si>
  <si>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</si>
  <si>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</si>
  <si>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</si>
  <si>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</si>
  <si>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</si>
  <si>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</si>
  <si>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</si>
  <si>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</si>
  <si>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</si>
  <si>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</si>
  <si>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</si>
  <si>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</si>
  <si>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</si>
  <si>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</si>
  <si>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</si>
  <si>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</si>
  <si>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</si>
  <si>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</si>
  <si>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</si>
  <si>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</si>
  <si>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</si>
  <si>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</si>
  <si>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</si>
  <si>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</si>
  <si>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</si>
  <si>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</si>
  <si>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</si>
  <si>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</si>
  <si>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</si>
  <si>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</si>
  <si>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</si>
  <si>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</si>
  <si>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</si>
  <si>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</si>
  <si>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</si>
  <si>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</si>
  <si>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</si>
  <si>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</si>
  <si>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</si>
  <si>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</si>
  <si>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</si>
  <si>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</si>
  <si>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</si>
  <si>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</si>
  <si>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</si>
  <si>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</si>
  <si>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</si>
  <si>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</si>
  <si>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</si>
  <si>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</si>
  <si>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</si>
  <si>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</si>
  <si>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</si>
  <si>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</si>
  <si>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</si>
  <si>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</si>
  <si>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</si>
  <si>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</si>
  <si>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</si>
  <si>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</si>
  <si>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</si>
  <si>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</si>
  <si>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</si>
  <si>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</si>
  <si>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</si>
  <si>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</si>
  <si>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</si>
  <si>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</si>
  <si>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</si>
  <si>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</si>
  <si>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</si>
  <si>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</si>
  <si>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</si>
  <si>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</si>
  <si>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</si>
  <si>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</si>
  <si>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</si>
  <si>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</si>
  <si>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</si>
  <si>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</si>
  <si>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</si>
  <si>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</si>
  <si>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</si>
  <si>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</si>
  <si>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</si>
  <si>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</si>
  <si>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</si>
  <si>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</si>
  <si>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</si>
  <si>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</si>
  <si>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</si>
  <si>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</si>
  <si>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</si>
  <si>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</si>
  <si>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</si>
  <si>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</si>
  <si>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</si>
  <si>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</si>
  <si>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</si>
  <si>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</si>
  <si>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</si>
  <si>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</si>
  <si>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</si>
  <si>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</si>
  <si>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</si>
  <si>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</si>
  <si>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</si>
  <si>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</si>
  <si>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</si>
  <si>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</si>
  <si>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</si>
  <si>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</si>
  <si>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</si>
  <si>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</si>
  <si>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</si>
  <si>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</si>
  <si>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</si>
  <si>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</si>
  <si>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</si>
  <si>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</si>
  <si>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</si>
  <si>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</si>
  <si>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</si>
  <si>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</si>
  <si>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</si>
  <si>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</si>
  <si>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</si>
  <si>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</si>
  <si>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</si>
  <si>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</si>
  <si>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</si>
  <si>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</si>
  <si>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</si>
  <si>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</si>
  <si>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</si>
  <si>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</si>
  <si>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</si>
  <si>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</si>
  <si>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</si>
  <si>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</si>
  <si>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</si>
  <si>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</si>
  <si>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</si>
  <si>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</si>
  <si>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</si>
  <si>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</si>
  <si>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</si>
  <si>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</si>
  <si>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</si>
  <si>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</si>
  <si>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</si>
  <si>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</si>
  <si>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</si>
  <si>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</si>
  <si>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</si>
  <si>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</si>
  <si>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</si>
  <si>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</si>
  <si>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</si>
  <si>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</si>
  <si>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</si>
  <si>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</si>
  <si>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</si>
  <si>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</si>
  <si>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</si>
  <si>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</si>
  <si>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</si>
  <si>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</si>
  <si>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</si>
  <si>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</si>
  <si>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</si>
  <si>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</si>
  <si>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</si>
  <si>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</si>
  <si>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</si>
  <si>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</si>
  <si>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</si>
  <si>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</si>
  <si>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</si>
  <si>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</si>
  <si>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</si>
  <si>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</si>
  <si>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</si>
  <si>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</si>
  <si>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</si>
  <si>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</si>
  <si>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</si>
  <si>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</si>
  <si>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</si>
  <si>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</si>
  <si>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</si>
  <si>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</si>
  <si>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</si>
  <si>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</si>
  <si>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</si>
  <si>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</si>
  <si>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</si>
  <si>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</si>
  <si>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</si>
  <si>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</si>
  <si>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</si>
  <si>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</si>
  <si>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</si>
  <si>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</si>
  <si>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</si>
  <si>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</si>
  <si>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</si>
  <si>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</si>
  <si>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</si>
  <si>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</si>
  <si>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</si>
  <si>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</si>
  <si>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</si>
  <si>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</si>
  <si>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</si>
  <si>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</si>
  <si>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</si>
  <si>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</si>
  <si>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</si>
  <si>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</si>
  <si>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</si>
  <si>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</si>
  <si>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</si>
  <si>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</si>
  <si>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</si>
  <si>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</si>
  <si>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</si>
  <si>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</si>
  <si>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</si>
  <si>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</si>
  <si>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</si>
  <si>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</si>
  <si>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</si>
  <si>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</si>
  <si>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</si>
  <si>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</si>
  <si>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</si>
  <si>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</si>
  <si>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</si>
  <si>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</si>
  <si>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</si>
  <si>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</si>
  <si>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</si>
  <si>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</si>
  <si>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</si>
  <si>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</si>
  <si>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</si>
  <si>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</si>
  <si>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</si>
  <si>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</si>
  <si>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</si>
  <si>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</si>
  <si>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</si>
  <si>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</si>
  <si>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</si>
  <si>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</si>
  <si>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</si>
  <si>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</si>
  <si>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</si>
  <si>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</si>
  <si>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</si>
  <si>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</si>
  <si>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</si>
  <si>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</si>
  <si>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</si>
  <si>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</si>
  <si>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</si>
  <si>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</si>
  <si>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</si>
  <si>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</si>
  <si>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</si>
  <si>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</si>
  <si>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</si>
  <si>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</si>
  <si>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</si>
  <si>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</si>
  <si>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</si>
  <si>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</si>
  <si>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</si>
  <si>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</si>
  <si>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</si>
  <si>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</si>
  <si>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</si>
  <si>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</si>
  <si>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</si>
  <si>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</si>
  <si>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</si>
  <si>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</si>
  <si>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</si>
  <si>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</si>
  <si>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</si>
  <si>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</si>
  <si>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</si>
  <si>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</si>
  <si>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</si>
  <si>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</si>
  <si>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</si>
  <si>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</si>
  <si>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</si>
  <si>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</si>
  <si>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</si>
  <si>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</si>
  <si>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</si>
  <si>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</si>
  <si>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</si>
  <si>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</si>
  <si>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</si>
  <si>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</si>
  <si>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</si>
  <si>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</si>
  <si>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</si>
  <si>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</si>
  <si>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</si>
  <si>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</si>
  <si>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</si>
  <si>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</si>
  <si>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</si>
  <si>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</si>
  <si>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</si>
  <si>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</si>
  <si>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</si>
  <si>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</si>
  <si>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</si>
  <si>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</si>
  <si>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</si>
  <si>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</si>
  <si>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</si>
  <si>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</si>
  <si>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</si>
  <si>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</si>
  <si>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</si>
  <si>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</si>
  <si>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</si>
  <si>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</si>
  <si>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</si>
  <si>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</si>
  <si>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</si>
  <si>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</si>
  <si>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</si>
  <si>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</si>
  <si>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</si>
  <si>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</si>
  <si>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</si>
  <si>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</si>
  <si>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</si>
  <si>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</si>
  <si>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</si>
  <si>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</si>
  <si>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</si>
  <si>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</si>
  <si>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</si>
  <si>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</si>
  <si>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</si>
  <si>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</si>
  <si>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</si>
  <si>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</si>
  <si>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</si>
  <si>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</si>
  <si>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</si>
  <si>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</si>
  <si>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</si>
  <si>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</si>
  <si>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</si>
  <si>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</si>
  <si>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</si>
  <si>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</si>
  <si>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</si>
  <si>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</si>
  <si>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</si>
  <si>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</si>
  <si>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</si>
  <si>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</si>
  <si>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</si>
  <si>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</si>
  <si>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</si>
  <si>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</si>
  <si>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</si>
  <si>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</si>
  <si>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</si>
  <si>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</si>
  <si>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</si>
  <si>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</si>
  <si>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</si>
  <si>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</si>
  <si>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</si>
  <si>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</si>
  <si>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</si>
  <si>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</si>
  <si>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</si>
  <si>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</si>
  <si>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</si>
  <si>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</si>
  <si>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</si>
  <si>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</si>
  <si>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</si>
  <si>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</si>
  <si>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</si>
  <si>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</si>
  <si>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</si>
  <si>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</si>
  <si>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</si>
  <si>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</si>
  <si>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</si>
  <si>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</si>
  <si>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</si>
  <si>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</si>
  <si>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</si>
  <si>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</si>
  <si>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</si>
  <si>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</si>
  <si>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</si>
  <si>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</si>
  <si>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</si>
  <si>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</si>
  <si>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</si>
  <si>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</si>
  <si>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</si>
  <si>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</si>
  <si>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</si>
  <si>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</si>
  <si>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</si>
  <si>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</si>
  <si>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</si>
  <si>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</si>
  <si>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</si>
  <si>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</si>
  <si>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</si>
  <si>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</si>
  <si>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</si>
  <si>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</si>
  <si>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</si>
  <si>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</si>
  <si>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</si>
  <si>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</si>
  <si>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</si>
  <si>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</si>
  <si>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</si>
  <si>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</si>
  <si>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</si>
  <si>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</si>
  <si>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</si>
  <si>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</si>
  <si>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</si>
  <si>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</si>
  <si>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</si>
  <si>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</si>
  <si>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</si>
  <si>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</si>
  <si>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</si>
  <si>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</si>
  <si>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</si>
  <si>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</si>
  <si>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</si>
  <si>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</si>
  <si>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</si>
  <si>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</si>
  <si>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</si>
  <si>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</si>
  <si>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</si>
  <si>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</si>
  <si>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</si>
  <si>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</si>
  <si>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</si>
  <si>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</si>
  <si>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</si>
  <si>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</si>
  <si>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</si>
  <si>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</si>
  <si>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</si>
  <si>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</si>
  <si>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</si>
  <si>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</si>
  <si>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</si>
  <si>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</si>
  <si>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</si>
  <si>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</si>
  <si>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</si>
  <si>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</si>
  <si>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</si>
  <si>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</si>
  <si>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</si>
  <si>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</si>
  <si>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</si>
  <si>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</si>
  <si>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</si>
  <si>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</si>
  <si>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</si>
  <si>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</si>
  <si>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</si>
  <si>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</si>
  <si>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</si>
  <si>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</si>
  <si>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</si>
  <si>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</si>
  <si>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</si>
  <si>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</si>
  <si>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</si>
  <si>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</si>
  <si>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</si>
  <si>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</si>
  <si>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</si>
  <si>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</si>
  <si>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</si>
  <si>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</si>
  <si>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</si>
  <si>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</si>
  <si>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</si>
  <si>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</si>
  <si>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</si>
  <si>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</si>
  <si>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</si>
  <si>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</si>
  <si>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</si>
  <si>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</si>
  <si>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</si>
  <si>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</si>
  <si>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</si>
  <si>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</si>
  <si>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</si>
  <si>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</si>
  <si>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</si>
  <si>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</si>
  <si>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</si>
  <si>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</si>
  <si>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</si>
  <si>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</si>
  <si>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</si>
  <si>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</si>
  <si>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</si>
  <si>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</si>
  <si>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</si>
  <si>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</si>
  <si>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</si>
  <si>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</si>
  <si>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</si>
  <si>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</si>
  <si>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</si>
  <si>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</si>
  <si>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</si>
  <si>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</si>
  <si>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</si>
  <si>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</si>
  <si>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</si>
  <si>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</si>
  <si>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</si>
  <si>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</si>
  <si>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</si>
  <si>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</si>
  <si>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</si>
  <si>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</si>
  <si>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</si>
  <si>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</si>
  <si>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</si>
  <si>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</si>
  <si>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</si>
  <si>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</si>
  <si>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</si>
  <si>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</si>
  <si>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</si>
  <si>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</si>
  <si>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</si>
  <si>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</si>
  <si>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</si>
  <si>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</si>
  <si>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</si>
  <si>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</si>
  <si>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</si>
  <si>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</si>
  <si>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</si>
  <si>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</si>
  <si>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</si>
  <si>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</si>
  <si>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</si>
  <si>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</si>
  <si>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</si>
  <si>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</si>
  <si>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</si>
  <si>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</si>
  <si>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</si>
  <si>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</si>
  <si>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</si>
  <si>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</si>
  <si>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</si>
  <si>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</si>
  <si>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</si>
  <si>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</si>
  <si>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</si>
  <si>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</si>
  <si>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</si>
  <si>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</si>
  <si>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</si>
  <si>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</si>
  <si>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</si>
  <si>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</si>
  <si>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</si>
  <si>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</si>
  <si>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</si>
  <si>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</si>
  <si>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</si>
  <si>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</si>
  <si>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</si>
  <si>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</si>
  <si>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</si>
  <si>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</si>
  <si>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</si>
  <si>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</si>
  <si>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</si>
  <si>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</si>
  <si>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</si>
  <si>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</si>
  <si>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</si>
  <si>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</si>
  <si>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</si>
  <si>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</si>
  <si>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</si>
  <si>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</si>
  <si>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</si>
  <si>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</si>
  <si>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</si>
  <si>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</si>
  <si>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</si>
  <si>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</si>
  <si>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</si>
  <si>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</si>
  <si>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</si>
  <si>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</si>
  <si>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</si>
  <si>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</si>
  <si>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</si>
  <si>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</si>
  <si>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</si>
  <si>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</si>
  <si>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</si>
  <si>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</si>
  <si>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</si>
  <si>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</si>
  <si>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</si>
  <si>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</si>
  <si>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</si>
  <si>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</si>
  <si>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</si>
  <si>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</si>
  <si>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</si>
  <si>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</si>
  <si>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</si>
  <si>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</si>
  <si>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</si>
  <si>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</si>
  <si>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</si>
  <si>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</si>
  <si>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</si>
  <si>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</si>
  <si>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</si>
  <si>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</si>
  <si>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</si>
  <si>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</si>
  <si>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</si>
  <si>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</si>
  <si>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</si>
  <si>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</si>
  <si>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</si>
  <si>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</si>
  <si>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</si>
  <si>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</si>
  <si>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</si>
  <si>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</si>
  <si>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</si>
  <si>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</si>
  <si>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</si>
  <si>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</si>
  <si>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</si>
  <si>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</si>
  <si>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</si>
  <si>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</si>
  <si>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</si>
  <si>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</si>
  <si>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</si>
  <si>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</si>
  <si>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</si>
  <si>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</si>
  <si>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</si>
  <si>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</si>
  <si>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</si>
  <si>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</si>
  <si>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</si>
  <si>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</si>
  <si>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</si>
  <si>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</si>
  <si>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</si>
  <si>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</si>
  <si>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</si>
  <si>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</si>
  <si>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</si>
  <si>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</si>
  <si>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</si>
  <si>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</si>
  <si>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</si>
  <si>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</si>
  <si>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</si>
  <si>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</si>
  <si>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</si>
  <si>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</si>
  <si>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</si>
  <si>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</si>
  <si>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</si>
  <si>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</si>
  <si>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</si>
  <si>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</si>
  <si>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</si>
  <si>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</si>
  <si>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</si>
  <si>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</si>
  <si>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</si>
  <si>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</si>
  <si>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</si>
  <si>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</si>
  <si>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</si>
  <si>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</si>
  <si>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</si>
  <si>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</si>
  <si>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</si>
  <si>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</si>
  <si>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</si>
  <si>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</si>
  <si>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</si>
  <si>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</si>
  <si>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</si>
  <si>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</si>
  <si>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</si>
  <si>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</si>
  <si>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</si>
  <si>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</si>
  <si>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</si>
  <si>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</si>
  <si>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</si>
  <si>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</si>
  <si>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</si>
  <si>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</si>
  <si>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</si>
  <si>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</si>
  <si>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</si>
  <si>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</si>
  <si>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</si>
  <si>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</si>
  <si>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</si>
  <si>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</si>
  <si>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</si>
  <si>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</si>
  <si>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</si>
  <si>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</si>
  <si>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</si>
  <si>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</si>
  <si>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</si>
  <si>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</si>
  <si>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</si>
  <si>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</si>
  <si>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</si>
  <si>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</si>
  <si>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</si>
  <si>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</si>
  <si>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</si>
  <si>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</si>
  <si>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</si>
  <si>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</si>
  <si>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</si>
  <si>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</si>
  <si>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</si>
  <si>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</si>
  <si>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</si>
  <si>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</si>
  <si>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</si>
  <si>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</si>
  <si>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</si>
  <si>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</si>
  <si>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</si>
  <si>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</si>
  <si>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</si>
  <si>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</si>
  <si>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</si>
  <si>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</si>
  <si>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</si>
  <si>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</si>
  <si>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</si>
  <si>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</si>
  <si>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</si>
  <si>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</si>
  <si>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</si>
  <si>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</si>
  <si>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</si>
  <si>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</si>
  <si>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</si>
  <si>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</si>
  <si>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</si>
  <si>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</si>
  <si>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</si>
  <si>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</si>
  <si>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</si>
  <si>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</si>
  <si>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</si>
  <si>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</si>
  <si>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</si>
  <si>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</si>
  <si>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</si>
  <si>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</si>
  <si>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</si>
  <si>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</si>
  <si>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</si>
  <si>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</si>
  <si>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</si>
  <si>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</si>
  <si>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</si>
  <si>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</si>
  <si>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</si>
  <si>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</si>
  <si>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</si>
  <si>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</si>
  <si>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</si>
  <si>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</si>
  <si>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</si>
  <si>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</si>
  <si>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</si>
  <si>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</si>
  <si>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</si>
  <si>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</si>
  <si>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</si>
  <si>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</si>
  <si>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</si>
  <si>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</si>
  <si>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</si>
  <si>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</si>
  <si>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</si>
  <si>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</si>
  <si>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</si>
  <si>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</si>
  <si>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</si>
  <si>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</si>
  <si>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</si>
  <si>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</si>
  <si>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</si>
  <si>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</si>
  <si>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</si>
  <si>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</si>
  <si>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</si>
  <si>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</si>
  <si>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</si>
  <si>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</si>
  <si>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</si>
  <si>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</si>
  <si>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</si>
  <si>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</si>
  <si>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</si>
  <si>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</si>
  <si>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</si>
  <si>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</si>
  <si>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</si>
  <si>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</si>
  <si>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</si>
  <si>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</si>
  <si>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</si>
  <si>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</si>
  <si>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</si>
  <si>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</si>
  <si>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</si>
  <si>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</si>
  <si>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</si>
  <si>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</si>
  <si>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</si>
  <si>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</si>
  <si>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</si>
  <si>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</si>
  <si>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</si>
  <si>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</si>
  <si>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</si>
  <si>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</si>
  <si>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</si>
  <si>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</si>
  <si>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</si>
  <si>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</si>
  <si>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</si>
  <si>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</si>
  <si>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</si>
  <si>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</si>
  <si>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</si>
  <si>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</si>
  <si>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</si>
  <si>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</si>
  <si>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</si>
  <si>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</si>
  <si>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</si>
  <si>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</si>
  <si>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</si>
  <si>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</si>
  <si>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</si>
  <si>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</si>
  <si>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</si>
  <si>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</si>
  <si>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</si>
  <si>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</si>
  <si>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</si>
  <si>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</si>
  <si>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</si>
  <si>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</si>
  <si>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</si>
  <si>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</si>
  <si>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</si>
  <si>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</si>
  <si>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</si>
  <si>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</si>
  <si>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</si>
  <si>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</si>
  <si>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</si>
  <si>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</si>
  <si>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</si>
  <si>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</si>
  <si>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</si>
  <si>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</si>
  <si>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</si>
  <si>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</si>
  <si>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</si>
  <si>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</si>
  <si>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</si>
  <si>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</si>
  <si>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</si>
  <si>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</si>
  <si>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</si>
  <si>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</si>
  <si>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</si>
  <si>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</si>
  <si>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</si>
  <si>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</si>
  <si>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</si>
  <si>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</si>
  <si>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</si>
  <si>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</si>
  <si>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</si>
  <si>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</si>
  <si>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</si>
  <si>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</si>
  <si>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</si>
  <si>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</si>
  <si>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</si>
  <si>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</si>
  <si>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</si>
  <si>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</si>
  <si>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</si>
  <si>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</si>
  <si>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</si>
  <si>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</si>
  <si>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</si>
  <si>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</si>
  <si>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</si>
  <si>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</si>
  <si>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</si>
  <si>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</si>
  <si>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</si>
  <si>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</si>
  <si>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</si>
  <si>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</si>
  <si>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</si>
  <si>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</si>
  <si>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</si>
  <si>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</si>
  <si>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</si>
  <si>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</si>
  <si>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</si>
  <si>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</si>
  <si>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</si>
  <si>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</si>
  <si>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</si>
  <si>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</si>
  <si>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</si>
  <si>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</si>
  <si>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</si>
  <si>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</si>
  <si>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</si>
  <si>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</si>
  <si>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</si>
  <si>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</si>
  <si>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</si>
  <si>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</si>
  <si>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</si>
  <si>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</si>
  <si>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</si>
  <si>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</si>
  <si>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</si>
  <si>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</si>
  <si>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</si>
  <si>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</si>
  <si>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</si>
  <si>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</si>
  <si>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</si>
  <si>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</si>
  <si>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</si>
  <si>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</si>
  <si>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</si>
  <si>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</si>
  <si>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</si>
  <si>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</si>
  <si>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</si>
  <si>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</si>
  <si>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</si>
  <si>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</si>
  <si>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</si>
  <si>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</si>
  <si>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</si>
  <si>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</si>
  <si>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</si>
  <si>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</si>
  <si>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</si>
  <si>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</si>
  <si>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</si>
  <si>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</si>
  <si>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</si>
  <si>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</si>
  <si>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</si>
  <si>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</si>
  <si>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</si>
  <si>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</si>
  <si>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</si>
  <si>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</si>
  <si>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</si>
  <si>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</si>
  <si>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</si>
  <si>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</si>
  <si>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</si>
  <si>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</si>
  <si>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</si>
  <si>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</si>
  <si>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</si>
  <si>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</si>
  <si>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</si>
  <si>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</si>
  <si>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</si>
  <si>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</si>
  <si>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</si>
  <si>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</si>
  <si>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</si>
  <si>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</si>
  <si>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</si>
  <si>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</si>
  <si>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</si>
  <si>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</si>
  <si>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</si>
  <si>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</si>
  <si>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</si>
  <si>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</si>
  <si>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</si>
  <si>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</si>
  <si>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</si>
  <si>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</si>
  <si>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</si>
  <si>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</si>
  <si>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</si>
  <si>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</si>
  <si>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</si>
  <si>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</si>
  <si>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</si>
  <si>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</si>
  <si>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</si>
  <si>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</si>
  <si>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</si>
  <si>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</si>
  <si>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</si>
  <si>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</si>
  <si>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</si>
  <si>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</si>
  <si>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</si>
  <si>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</si>
  <si>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</si>
  <si>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</si>
  <si>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</si>
  <si>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</si>
  <si>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</si>
  <si>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</si>
  <si>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</si>
  <si>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</si>
  <si>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</si>
  <si>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</si>
  <si>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</si>
  <si>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</si>
  <si>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</si>
  <si>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</si>
  <si>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</si>
  <si>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</si>
  <si>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</si>
  <si>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</si>
  <si>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</si>
  <si>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</si>
  <si>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</si>
  <si>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</si>
  <si>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</si>
  <si>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</si>
  <si>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</si>
  <si>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</si>
  <si>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</si>
  <si>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</si>
  <si>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</si>
  <si>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</si>
  <si>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</si>
  <si>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</si>
  <si>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</si>
  <si>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</si>
  <si>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</si>
  <si>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</si>
  <si>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</si>
  <si>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</si>
  <si>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</si>
  <si>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</si>
  <si>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</si>
  <si>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</si>
  <si>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</si>
  <si>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</si>
  <si>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</si>
  <si>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</si>
  <si>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</si>
  <si>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</si>
  <si>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</si>
  <si>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</si>
  <si>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</si>
  <si>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</si>
  <si>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</si>
  <si>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</si>
  <si>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</si>
  <si>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</si>
  <si>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</si>
  <si>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</si>
  <si>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</si>
  <si>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</si>
  <si>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</si>
  <si>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</si>
  <si>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</si>
  <si>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</si>
  <si>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</si>
  <si>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</si>
  <si>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</si>
  <si>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</si>
  <si>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</si>
  <si>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</si>
  <si>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</si>
  <si>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</si>
  <si>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</si>
  <si>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</si>
  <si>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</si>
  <si>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</si>
  <si>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</si>
  <si>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</si>
  <si>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</si>
  <si>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</si>
  <si>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</si>
  <si>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</si>
  <si>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</si>
  <si>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</si>
  <si>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</si>
  <si>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</si>
  <si>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</si>
  <si>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</si>
  <si>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</si>
  <si>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</si>
  <si>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</si>
  <si>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</si>
  <si>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</si>
  <si>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</si>
  <si>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</si>
  <si>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</si>
  <si>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</si>
  <si>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</si>
  <si>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</si>
  <si>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</si>
  <si>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</si>
  <si>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</si>
  <si>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</si>
  <si>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</si>
  <si>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</si>
  <si>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</si>
  <si>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</si>
  <si>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</si>
  <si>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</si>
  <si>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</si>
  <si>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</si>
  <si>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</si>
  <si>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</si>
  <si>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</si>
  <si>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</si>
  <si>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</si>
  <si>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</si>
  <si>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</si>
  <si>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</si>
  <si>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</si>
  <si>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</si>
  <si>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</si>
  <si>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</si>
  <si>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</si>
  <si>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</si>
  <si>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</si>
  <si>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</si>
  <si>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</si>
  <si>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</si>
  <si>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</si>
  <si>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</si>
  <si>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</si>
  <si>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</si>
  <si>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</si>
  <si>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</si>
  <si>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</si>
  <si>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</si>
  <si>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</si>
  <si>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</si>
  <si>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</si>
  <si>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</si>
  <si>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</si>
  <si>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</si>
  <si>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</si>
  <si>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</si>
  <si>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</si>
  <si>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</si>
  <si>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</si>
  <si>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</si>
  <si>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</si>
  <si>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</si>
  <si>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</si>
  <si>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</si>
  <si>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</si>
  <si>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</si>
  <si>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</si>
  <si>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</si>
  <si>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</si>
  <si>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</si>
  <si>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</si>
  <si>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</si>
  <si>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</si>
  <si>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</si>
  <si>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</si>
  <si>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</si>
  <si>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</si>
  <si>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</si>
  <si>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</si>
  <si>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</si>
  <si>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</si>
  <si>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</si>
  <si>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</si>
  <si>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</si>
  <si>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</si>
  <si>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</si>
  <si>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</si>
  <si>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</si>
  <si>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</si>
  <si>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</si>
  <si>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</si>
  <si>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</si>
  <si>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</si>
  <si>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</si>
  <si>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</si>
  <si>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</si>
  <si>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</si>
  <si>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</si>
  <si>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</si>
  <si>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</si>
  <si>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</si>
  <si>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</si>
  <si>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</si>
  <si>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</si>
  <si>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</si>
  <si>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</si>
  <si>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</si>
  <si>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</si>
  <si>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</si>
  <si>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</si>
  <si>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</si>
  <si>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</si>
  <si>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</si>
  <si>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</si>
  <si>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</si>
  <si>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</si>
  <si>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</si>
  <si>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</si>
  <si>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</si>
  <si>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</si>
  <si>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</si>
  <si>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</si>
  <si>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</si>
  <si>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</si>
  <si>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</si>
  <si>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</si>
  <si>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</si>
  <si>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</si>
  <si>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</si>
  <si>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</si>
  <si>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</si>
  <si>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</si>
  <si>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</si>
  <si>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</si>
  <si>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</si>
  <si>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</si>
  <si>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</si>
  <si>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</si>
  <si>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</si>
  <si>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</si>
  <si>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</si>
  <si>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</si>
  <si>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</si>
  <si>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</si>
  <si>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</si>
  <si>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</si>
  <si>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</si>
  <si>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</si>
  <si>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</si>
  <si>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</si>
  <si>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</si>
  <si>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</si>
  <si>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</si>
  <si>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</si>
  <si>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</si>
  <si>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</si>
  <si>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</si>
  <si>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</si>
  <si>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</si>
  <si>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</si>
  <si>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</si>
  <si>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</si>
  <si>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</si>
  <si>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</si>
  <si>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</si>
  <si>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</si>
  <si>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</si>
  <si>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</si>
  <si>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</si>
  <si>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</si>
  <si>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</si>
  <si>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</si>
  <si>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</si>
  <si>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</si>
  <si>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</si>
  <si>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</si>
  <si>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</si>
  <si>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</si>
  <si>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</si>
  <si>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</si>
  <si>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</si>
  <si>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</si>
  <si>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</si>
  <si>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</si>
  <si>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</si>
  <si>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</si>
  <si>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</si>
  <si>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</si>
  <si>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</si>
  <si>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</si>
  <si>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</si>
  <si>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</si>
  <si>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</si>
  <si>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</si>
  <si>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</si>
  <si>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</si>
  <si>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</si>
  <si>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</si>
  <si>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</si>
  <si>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</si>
  <si>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</si>
  <si>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</si>
  <si>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</si>
  <si>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</si>
  <si>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</si>
  <si>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</si>
  <si>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</si>
  <si>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</si>
  <si>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</si>
  <si>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</si>
  <si>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</si>
  <si>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</si>
  <si>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</si>
  <si>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</si>
  <si>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</si>
  <si>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</si>
  <si>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</si>
  <si>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</si>
  <si>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</si>
  <si>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</si>
  <si>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</si>
  <si>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</si>
  <si>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</si>
  <si>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</si>
  <si>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</si>
  <si>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</si>
  <si>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</si>
  <si>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</si>
  <si>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</si>
  <si>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</si>
  <si>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</si>
  <si>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</si>
  <si>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</si>
  <si>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</si>
  <si>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</si>
  <si>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</si>
  <si>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</si>
  <si>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</si>
  <si>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</si>
  <si>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</si>
  <si>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</si>
  <si>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</si>
  <si>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</si>
  <si>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</si>
  <si>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</si>
  <si>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</si>
  <si>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</si>
  <si>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</si>
  <si>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</si>
  <si>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</si>
  <si>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</si>
  <si>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</si>
  <si>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</si>
  <si>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</si>
  <si>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</si>
  <si>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</si>
  <si>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</si>
  <si>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</si>
  <si>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</si>
  <si>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</si>
  <si>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</si>
  <si>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</si>
  <si>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</si>
  <si>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</si>
  <si>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</si>
  <si>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</si>
  <si>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</si>
  <si>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</si>
  <si>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</si>
  <si>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</si>
  <si>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</si>
  <si>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</si>
  <si>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</si>
  <si>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</si>
  <si>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</si>
  <si>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</si>
  <si>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</si>
  <si>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</si>
  <si>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</si>
  <si>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</si>
  <si>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</si>
  <si>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</si>
  <si>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</si>
  <si>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</si>
  <si>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</si>
  <si>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</si>
  <si>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</si>
  <si>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</si>
  <si>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</si>
  <si>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</si>
  <si>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</si>
  <si>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</si>
  <si>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</si>
  <si>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</si>
  <si>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</si>
  <si>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</si>
  <si>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</si>
  <si>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</si>
  <si>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</si>
  <si>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</si>
  <si>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</si>
  <si>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</si>
  <si>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</si>
  <si>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</si>
  <si>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</si>
  <si>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</si>
  <si>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</si>
  <si>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</si>
  <si>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</si>
  <si>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</si>
  <si>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</si>
  <si>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</si>
  <si>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</si>
  <si>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</si>
  <si>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</si>
  <si>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</si>
  <si>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</si>
  <si>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</si>
  <si>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</si>
  <si>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</si>
  <si>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</si>
  <si>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</si>
  <si>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</si>
  <si>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</si>
  <si>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</si>
  <si>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</si>
  <si>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</si>
  <si>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</si>
  <si>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</si>
  <si>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</si>
  <si>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</si>
  <si>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</si>
  <si>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</si>
  <si>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</si>
  <si>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</si>
  <si>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</si>
  <si>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</si>
  <si>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</si>
  <si>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</si>
  <si>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</si>
  <si>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</si>
  <si>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</si>
  <si>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</si>
  <si>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</si>
  <si>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</si>
  <si>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</si>
  <si>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</si>
  <si>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</si>
  <si>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</si>
  <si>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</si>
  <si>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</si>
  <si>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</si>
  <si>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</si>
  <si>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</si>
  <si>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</si>
  <si>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</si>
  <si>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</si>
  <si>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</si>
  <si>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</si>
  <si>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</si>
  <si>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</si>
  <si>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</si>
  <si>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</si>
  <si>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</si>
  <si>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</si>
  <si>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</si>
  <si>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</si>
  <si>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</si>
  <si>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</si>
  <si>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</si>
  <si>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</si>
  <si>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</si>
  <si>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</si>
  <si>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</si>
  <si>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</si>
  <si>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</si>
  <si>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</si>
  <si>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</si>
  <si>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</si>
  <si>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</si>
  <si>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</si>
  <si>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</si>
  <si>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</si>
  <si>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</si>
  <si>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</si>
  <si>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</si>
  <si>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</si>
  <si>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</si>
  <si>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</si>
  <si>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</si>
  <si>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</si>
  <si>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</si>
  <si>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</si>
  <si>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</si>
  <si>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</si>
  <si>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</si>
  <si>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</si>
  <si>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</si>
  <si>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</si>
  <si>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</si>
  <si>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</si>
  <si>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</si>
  <si>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</si>
  <si>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</si>
  <si>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</si>
  <si>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</si>
  <si>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</si>
  <si>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</si>
  <si>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</si>
  <si>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</si>
  <si>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</si>
  <si>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</si>
  <si>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</si>
  <si>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</si>
  <si>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</si>
  <si>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</si>
  <si>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</si>
  <si>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</si>
  <si>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</si>
  <si>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</si>
  <si>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</si>
  <si>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</si>
  <si>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</si>
  <si>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</si>
  <si>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</si>
  <si>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</si>
  <si>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</si>
  <si>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</si>
  <si>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</si>
  <si>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</si>
  <si>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</si>
  <si>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</si>
  <si>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</si>
  <si>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</si>
  <si>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</si>
  <si>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</si>
  <si>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</si>
  <si>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</si>
  <si>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</si>
  <si>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</si>
  <si>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</si>
  <si>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</si>
  <si>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</si>
  <si>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</si>
  <si>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</si>
  <si>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</si>
  <si>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</si>
  <si>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</si>
  <si>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</si>
  <si>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</si>
  <si>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</si>
  <si>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</si>
  <si>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</si>
  <si>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</si>
  <si>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</si>
  <si>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</si>
  <si>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</si>
  <si>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</si>
  <si>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</si>
  <si>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</si>
  <si>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</si>
  <si>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</si>
  <si>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</si>
  <si>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</si>
  <si>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</si>
  <si>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</si>
  <si>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</si>
  <si>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</si>
  <si>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</si>
  <si>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</si>
  <si>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</si>
  <si>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</si>
  <si>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</si>
  <si>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</si>
  <si>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</si>
  <si>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</si>
  <si>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</si>
  <si>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</si>
  <si>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</si>
  <si>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</si>
  <si>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</si>
  <si>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</si>
  <si>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</si>
  <si>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</si>
  <si>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</si>
  <si>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</si>
  <si>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</si>
  <si>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</si>
  <si>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</si>
  <si>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</si>
  <si>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</si>
  <si>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</si>
  <si>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</si>
  <si>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</si>
  <si>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</si>
  <si>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</si>
  <si>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</si>
  <si>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</si>
  <si>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</si>
  <si>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</si>
  <si>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</si>
  <si>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</si>
  <si>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</si>
  <si>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</si>
  <si>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</si>
  <si>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</si>
  <si>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</si>
  <si>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</si>
  <si>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</si>
  <si>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</si>
  <si>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</si>
  <si>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</si>
  <si>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</si>
  <si>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</si>
  <si>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</si>
  <si>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</si>
  <si>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</si>
  <si>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</si>
  <si>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</si>
  <si>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</si>
  <si>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</si>
  <si>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</si>
  <si>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</si>
  <si>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</si>
  <si>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</si>
  <si>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</si>
  <si>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</si>
  <si>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</si>
  <si>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</si>
  <si>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</si>
  <si>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</si>
  <si>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</si>
  <si>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</si>
  <si>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</si>
  <si>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</si>
  <si>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</si>
  <si>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</si>
  <si>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</si>
  <si>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</si>
  <si>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</si>
  <si>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</si>
  <si>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</si>
  <si>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</si>
  <si>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</si>
  <si>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</si>
  <si>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</si>
  <si>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</si>
  <si>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</si>
  <si>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</si>
  <si>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</si>
  <si>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</si>
  <si>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</si>
  <si>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</si>
  <si>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</si>
  <si>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</si>
  <si>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</si>
  <si>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</si>
  <si>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</si>
  <si>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</si>
  <si>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</si>
  <si>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</si>
  <si>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</si>
  <si>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</si>
  <si>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</si>
  <si>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</si>
  <si>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</si>
  <si>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</si>
  <si>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</si>
  <si>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</si>
  <si>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</si>
  <si>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</si>
  <si>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</si>
  <si>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</si>
  <si>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</si>
  <si>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</si>
  <si>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</si>
  <si>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</si>
  <si>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</si>
  <si>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</si>
  <si>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</si>
  <si>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</si>
  <si>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</si>
  <si>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</si>
  <si>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</si>
  <si>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</si>
  <si>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</si>
  <si>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</si>
  <si>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</si>
  <si>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</si>
  <si>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</si>
  <si>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</si>
  <si>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</si>
  <si>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</si>
  <si>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</si>
  <si>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</si>
  <si>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</si>
  <si>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</si>
  <si>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</si>
  <si>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</si>
  <si>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</si>
  <si>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</si>
  <si>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</si>
  <si>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</si>
  <si>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</si>
  <si>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</si>
  <si>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</si>
  <si>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</si>
  <si>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</si>
  <si>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</si>
  <si>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</si>
  <si>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</si>
  <si>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</si>
  <si>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</si>
  <si>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</si>
  <si>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</si>
  <si>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</si>
  <si>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</si>
  <si>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</si>
  <si>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</si>
  <si>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</si>
  <si>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</si>
  <si>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</si>
  <si>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</si>
  <si>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</si>
  <si>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</si>
  <si>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</si>
  <si>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</si>
  <si>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</si>
  <si>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</si>
  <si>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</si>
  <si>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</si>
  <si>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</si>
  <si>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</si>
  <si>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</si>
  <si>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</si>
  <si>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</si>
  <si>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</si>
  <si>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</si>
  <si>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</si>
  <si>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</si>
  <si>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</si>
  <si>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</si>
  <si>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</si>
  <si>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</si>
  <si>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</si>
  <si>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</si>
  <si>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</si>
  <si>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</si>
  <si>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</si>
  <si>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</si>
  <si>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</si>
  <si>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</si>
  <si>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</si>
  <si>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</si>
  <si>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</si>
  <si>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</si>
  <si>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</si>
  <si>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</si>
  <si>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</si>
  <si>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</si>
  <si>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</si>
  <si>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</si>
  <si>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</si>
  <si>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</si>
  <si>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</si>
  <si>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</si>
  <si>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</si>
  <si>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</si>
  <si>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</si>
  <si>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</si>
  <si>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</si>
  <si>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</si>
  <si>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</si>
  <si>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</si>
  <si>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</si>
  <si>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</si>
  <si>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</si>
  <si>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</si>
  <si>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</si>
  <si>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</si>
  <si>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</si>
  <si>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</si>
  <si>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</si>
  <si>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</si>
  <si>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</si>
  <si>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</si>
  <si>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</si>
  <si>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</si>
  <si>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</si>
  <si>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</si>
  <si>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</si>
  <si>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</si>
  <si>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</si>
  <si>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</si>
  <si>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</si>
  <si>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</si>
  <si>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</si>
  <si>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</si>
  <si>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</si>
  <si>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</si>
  <si>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</si>
  <si>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</si>
  <si>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</si>
  <si>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</si>
  <si>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</si>
  <si>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</si>
  <si>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</si>
  <si>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</si>
  <si>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</si>
  <si>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</si>
  <si>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</si>
  <si>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</si>
  <si>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</si>
  <si>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</si>
  <si>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</si>
  <si>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</si>
  <si>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</si>
  <si>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</si>
  <si>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</si>
  <si>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</si>
  <si>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</si>
  <si>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</si>
  <si>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</si>
  <si>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</si>
  <si>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</si>
  <si>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</si>
  <si>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</si>
  <si>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</si>
  <si>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</si>
  <si>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</si>
  <si>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</si>
  <si>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</si>
  <si>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</si>
  <si>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</si>
  <si>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</si>
  <si>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</si>
  <si>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</si>
  <si>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</si>
  <si>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</si>
  <si>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</si>
  <si>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</si>
  <si>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</si>
  <si>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</si>
  <si>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</si>
  <si>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</si>
  <si>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</si>
  <si>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</si>
  <si>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</si>
  <si>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</si>
  <si>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</si>
  <si>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</si>
  <si>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</si>
  <si>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</si>
  <si>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</si>
  <si>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</si>
  <si>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</si>
  <si>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</si>
  <si>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</si>
  <si>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</si>
  <si>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</si>
  <si>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</si>
  <si>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</si>
  <si>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</si>
  <si>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</si>
  <si>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</si>
  <si>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</si>
  <si>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</si>
  <si>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</si>
  <si>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</si>
  <si>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</si>
  <si>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</si>
  <si>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</si>
  <si>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</si>
  <si>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</si>
  <si>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</si>
  <si>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</si>
  <si>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</si>
  <si>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</si>
  <si>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</si>
  <si>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</si>
  <si>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</si>
  <si>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</si>
  <si>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</si>
  <si>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</si>
  <si>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</si>
  <si>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</si>
  <si>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</si>
  <si>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</si>
  <si>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</si>
  <si>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</si>
  <si>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</si>
  <si>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</si>
  <si>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</si>
  <si>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</si>
  <si>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</si>
  <si>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</si>
  <si>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</si>
  <si>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</si>
  <si>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</si>
  <si>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</si>
  <si>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</si>
  <si>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</si>
  <si>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</si>
  <si>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</si>
  <si>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</si>
  <si>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</si>
  <si>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</si>
  <si>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</si>
  <si>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</si>
  <si>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</si>
  <si>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</si>
  <si>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</si>
  <si>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</si>
  <si>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</si>
  <si>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</si>
  <si>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</si>
  <si>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</si>
  <si>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</si>
  <si>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</si>
  <si>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</si>
  <si>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</si>
  <si>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</si>
  <si>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</si>
  <si>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</si>
  <si>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</si>
  <si>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</si>
  <si>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</si>
  <si>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</si>
  <si>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</si>
  <si>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</si>
  <si>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</si>
  <si>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</si>
  <si>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</si>
  <si>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</si>
  <si>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</si>
  <si>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</si>
  <si>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</si>
  <si>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</si>
  <si>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</si>
  <si>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</si>
  <si>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</si>
  <si>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</si>
  <si>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</si>
  <si>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</si>
  <si>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</si>
  <si>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</si>
  <si>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</si>
  <si>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</si>
  <si>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</si>
  <si>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</si>
  <si>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</si>
  <si>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</si>
  <si>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</si>
  <si>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</si>
  <si>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</si>
  <si>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</si>
  <si>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</si>
  <si>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</si>
  <si>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</si>
  <si>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</si>
  <si>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</si>
  <si>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</si>
  <si>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</si>
  <si>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</si>
  <si>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</si>
  <si>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</si>
  <si>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</si>
  <si>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</si>
  <si>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</si>
  <si>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</si>
  <si>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</si>
  <si>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</si>
  <si>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</si>
  <si>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</si>
  <si>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</si>
  <si>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</si>
  <si>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</si>
  <si>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</si>
  <si>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</si>
  <si>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</si>
  <si>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</si>
  <si>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</si>
  <si>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</si>
  <si>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</si>
  <si>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</si>
  <si>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</si>
  <si>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</si>
  <si>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</si>
  <si>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</si>
  <si>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</si>
  <si>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</si>
  <si>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</si>
  <si>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</si>
  <si>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</si>
  <si>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</si>
  <si>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</si>
  <si>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</si>
  <si>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</si>
  <si>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</si>
  <si>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</si>
  <si>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</si>
  <si>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</si>
  <si>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</si>
  <si>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</si>
  <si>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</si>
  <si>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</si>
  <si>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</si>
  <si>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</si>
  <si>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</si>
  <si>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</si>
  <si>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</si>
  <si>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</si>
  <si>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</si>
  <si>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</si>
  <si>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</si>
  <si>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</si>
  <si>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</si>
  <si>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</si>
  <si>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</si>
  <si>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</si>
  <si>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</si>
  <si>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</si>
  <si>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</si>
  <si>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</si>
  <si>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</si>
  <si>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</si>
  <si>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</si>
  <si>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</si>
  <si>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</si>
  <si>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</si>
  <si>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</si>
  <si>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</si>
  <si>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</si>
  <si>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</si>
  <si>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</si>
  <si>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</si>
  <si>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</si>
  <si>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</si>
  <si>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</si>
  <si>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</si>
  <si>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</si>
  <si>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</si>
  <si>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</si>
  <si>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</si>
  <si>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</si>
  <si>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</si>
  <si>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</si>
  <si>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</si>
  <si>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</si>
  <si>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</si>
  <si>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</si>
  <si>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</si>
  <si>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</si>
  <si>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</si>
  <si>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</si>
  <si>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</si>
  <si>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</si>
  <si>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</si>
  <si>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</si>
  <si>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</si>
  <si>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</si>
  <si>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</si>
  <si>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</si>
  <si>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</si>
  <si>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</si>
  <si>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</si>
  <si>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</si>
  <si>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</si>
  <si>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</si>
  <si>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</si>
  <si>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</si>
  <si>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</si>
  <si>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</si>
  <si>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</si>
  <si>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</si>
  <si>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</si>
  <si>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</si>
  <si>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</si>
  <si>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</si>
  <si>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</si>
  <si>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</si>
  <si>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</si>
  <si>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</si>
  <si>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</si>
  <si>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</si>
  <si>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</si>
  <si>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</si>
  <si>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</si>
  <si>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</si>
  <si>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</si>
  <si>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</si>
  <si>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</si>
  <si>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</si>
  <si>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</si>
  <si>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</si>
  <si>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</si>
  <si>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</si>
  <si>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</si>
  <si>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</si>
  <si>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</si>
  <si>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</si>
  <si>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</si>
  <si>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</si>
  <si>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</si>
  <si>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</si>
  <si>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</si>
  <si>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</si>
  <si>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</si>
  <si>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</si>
  <si>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</si>
  <si>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</si>
  <si>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</si>
  <si>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</si>
  <si>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</si>
  <si>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</si>
  <si>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</si>
  <si>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</si>
  <si>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</si>
  <si>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</si>
  <si>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</si>
  <si>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</si>
  <si>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</si>
  <si>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</si>
  <si>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</si>
  <si>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</si>
  <si>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</si>
  <si>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</si>
  <si>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</si>
  <si>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</si>
  <si>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</si>
  <si>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</si>
  <si>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</si>
  <si>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</si>
  <si>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</si>
  <si>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</si>
  <si>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</si>
  <si>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</si>
  <si>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</si>
  <si>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</si>
  <si>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</si>
  <si>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</si>
  <si>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</si>
  <si>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</si>
  <si>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</si>
  <si>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</si>
  <si>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</si>
  <si>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</si>
  <si>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</si>
  <si>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</si>
  <si>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</si>
  <si>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</si>
  <si>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</si>
  <si>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</si>
  <si>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</si>
  <si>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</si>
  <si>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</si>
  <si>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</si>
  <si>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</si>
  <si>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</si>
  <si>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</si>
  <si>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</si>
  <si>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</si>
  <si>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</si>
  <si>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</si>
  <si>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</si>
  <si>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</si>
  <si>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</si>
  <si>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</si>
  <si>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</si>
  <si>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</si>
  <si>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</si>
  <si>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</si>
  <si>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</si>
  <si>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</si>
  <si>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</si>
  <si>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</si>
  <si>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</si>
  <si>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</si>
  <si>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</si>
  <si>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</si>
  <si>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</si>
  <si>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</si>
  <si>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</si>
  <si>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</si>
  <si>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</si>
  <si>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</si>
  <si>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</si>
  <si>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</si>
  <si>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</si>
  <si>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</si>
  <si>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</si>
  <si>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</si>
  <si>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</si>
  <si>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</si>
  <si>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</si>
  <si>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</si>
  <si>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</si>
  <si>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</si>
  <si>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</si>
  <si>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</si>
  <si>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</si>
  <si>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</si>
  <si>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</si>
  <si>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</si>
  <si>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</si>
  <si>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</si>
  <si>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</si>
  <si>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</si>
  <si>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</si>
  <si>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</si>
  <si>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</si>
  <si>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</si>
  <si>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</si>
  <si>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</si>
  <si>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</si>
  <si>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</si>
  <si>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</si>
  <si>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</si>
  <si>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</si>
  <si>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</si>
  <si>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</si>
  <si>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</si>
  <si>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</si>
  <si>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</si>
  <si>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</si>
  <si>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</si>
  <si>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</si>
  <si>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</si>
  <si>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</si>
  <si>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</si>
  <si>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</si>
  <si>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</si>
  <si>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</si>
  <si>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</si>
  <si>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</si>
  <si>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</si>
  <si>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</si>
  <si>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</si>
  <si>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</si>
  <si>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</si>
  <si>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</si>
  <si>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</si>
  <si>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</si>
  <si>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</si>
  <si>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</si>
  <si>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</si>
  <si>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</si>
  <si>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</si>
  <si>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</si>
  <si>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</si>
  <si>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</si>
  <si>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</si>
  <si>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</si>
  <si>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</si>
  <si>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</si>
  <si>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</si>
  <si>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</si>
  <si>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</si>
  <si>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</si>
  <si>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</si>
  <si>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</si>
  <si>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</si>
  <si>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</si>
  <si>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</si>
  <si>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</si>
  <si>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</si>
  <si>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</si>
  <si>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</si>
  <si>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</si>
  <si>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</si>
  <si>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</si>
  <si>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</si>
  <si>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</si>
  <si>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</si>
  <si>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</si>
  <si>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</si>
  <si>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</si>
  <si>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</si>
  <si>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</si>
  <si>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</si>
  <si>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</si>
  <si>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</si>
  <si>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</si>
  <si>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</si>
  <si>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</si>
  <si>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</si>
  <si>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</si>
  <si>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</si>
  <si>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</si>
  <si>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</si>
  <si>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</si>
  <si>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</si>
  <si>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</si>
  <si>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</si>
  <si>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</si>
  <si>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</si>
  <si>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</si>
  <si>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</si>
  <si>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</si>
  <si>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</si>
  <si>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</si>
  <si>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</si>
  <si>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</si>
  <si>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</si>
  <si>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</si>
  <si>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</si>
  <si>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</si>
  <si>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</si>
  <si>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</si>
  <si>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</si>
  <si>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</si>
  <si>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</si>
  <si>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</si>
  <si>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</si>
  <si>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</si>
  <si>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</si>
  <si>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</si>
  <si>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</si>
  <si>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</si>
  <si>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</si>
  <si>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</si>
  <si>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</si>
  <si>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</si>
  <si>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</si>
  <si>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</si>
  <si>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</si>
  <si>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</si>
  <si>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</si>
  <si>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</si>
  <si>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</si>
  <si>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</si>
  <si>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</si>
  <si>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</si>
  <si>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</si>
  <si>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</si>
  <si>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</si>
  <si>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</si>
  <si>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</si>
  <si>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</si>
  <si>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</si>
  <si>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</si>
  <si>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</si>
  <si>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</si>
  <si>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</si>
  <si>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</si>
  <si>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</si>
  <si>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</si>
  <si>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</si>
  <si>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</si>
  <si>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</si>
  <si>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</si>
  <si>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</si>
  <si>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</si>
  <si>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</si>
  <si>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</si>
  <si>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</si>
  <si>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</si>
  <si>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</si>
  <si>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</si>
  <si>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</si>
  <si>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</si>
  <si>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</si>
  <si>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</si>
  <si>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</si>
  <si>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</si>
  <si>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</si>
  <si>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</si>
  <si>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</si>
  <si>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</si>
  <si>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</si>
  <si>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</si>
  <si>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</si>
  <si>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</si>
  <si>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</si>
  <si>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</si>
  <si>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</si>
  <si>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</si>
  <si>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</si>
  <si>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</si>
  <si>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</si>
  <si>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</si>
  <si>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</si>
  <si>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</si>
  <si>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</si>
  <si>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</si>
  <si>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</si>
  <si>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</si>
  <si>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</si>
  <si>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</si>
  <si>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</si>
  <si>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</si>
  <si>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</si>
  <si>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</si>
  <si>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</si>
  <si>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</si>
  <si>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</si>
  <si>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</si>
  <si>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</si>
  <si>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</si>
  <si>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</si>
  <si>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</si>
  <si>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</si>
  <si>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</si>
  <si>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</si>
  <si>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</si>
  <si>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</si>
  <si>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</si>
  <si>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</si>
  <si>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</si>
  <si>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</si>
  <si>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</si>
  <si>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</si>
  <si>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</si>
  <si>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</si>
  <si>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</si>
  <si>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</si>
  <si>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</si>
  <si>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</si>
  <si>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</si>
  <si>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</si>
  <si>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</si>
  <si>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</si>
  <si>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</si>
  <si>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</si>
  <si>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</si>
  <si>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</si>
  <si>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</si>
  <si>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</si>
  <si>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</si>
  <si>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</si>
  <si>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</si>
  <si>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</si>
  <si>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</si>
  <si>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</si>
  <si>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</si>
  <si>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</si>
  <si>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</si>
  <si>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</si>
  <si>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</si>
  <si>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</si>
  <si>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</si>
  <si>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</si>
  <si>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</si>
  <si>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</si>
  <si>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</si>
  <si>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</si>
  <si>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</si>
  <si>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</si>
  <si>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</si>
  <si>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</si>
  <si>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</si>
  <si>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</si>
  <si>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</si>
  <si>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</si>
  <si>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</si>
  <si>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</si>
  <si>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</si>
  <si>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</si>
  <si>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</si>
  <si>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</si>
  <si>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</si>
  <si>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</si>
  <si>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</si>
  <si>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</si>
  <si>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</si>
  <si>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</si>
  <si>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</si>
  <si>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</si>
  <si>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</si>
  <si>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</si>
  <si>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</si>
  <si>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</si>
  <si>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</si>
  <si>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</si>
  <si>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</si>
  <si>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</si>
  <si>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</si>
  <si>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</si>
  <si>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</si>
  <si>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</si>
  <si>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</si>
  <si>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</si>
  <si>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</si>
  <si>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</si>
  <si>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</si>
  <si>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</si>
  <si>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</si>
  <si>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</si>
  <si>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</si>
  <si>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</si>
  <si>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</si>
  <si>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</si>
  <si>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</si>
  <si>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</si>
  <si>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</si>
  <si>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</si>
  <si>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</si>
  <si>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</si>
  <si>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</si>
  <si>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</si>
  <si>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</si>
  <si>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</si>
  <si>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</si>
  <si>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</si>
  <si>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</si>
  <si>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</si>
  <si>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</si>
  <si>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</si>
  <si>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</si>
  <si>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</si>
  <si>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</si>
  <si>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</si>
  <si>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</si>
  <si>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</si>
  <si>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</si>
  <si>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</si>
  <si>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</si>
  <si>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</si>
  <si>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</si>
  <si>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</si>
  <si>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</si>
  <si>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</si>
  <si>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</si>
  <si>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</si>
  <si>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</si>
  <si>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</si>
  <si>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</si>
  <si>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</si>
  <si>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</si>
  <si>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</si>
  <si>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</si>
  <si>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</si>
  <si>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</si>
  <si>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</si>
  <si>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</si>
  <si>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</si>
  <si>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</si>
  <si>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</si>
  <si>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</si>
  <si>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</si>
  <si>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</si>
  <si>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</si>
  <si>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</si>
  <si>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</si>
  <si>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</si>
  <si>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</si>
  <si>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</si>
  <si>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</si>
  <si>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</si>
  <si>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</si>
  <si>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</si>
  <si>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</si>
  <si>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</si>
  <si>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</si>
  <si>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</si>
  <si>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</si>
  <si>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</si>
  <si>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</si>
  <si>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</si>
  <si>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</si>
  <si>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</si>
  <si>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</si>
  <si>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</si>
  <si>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</si>
  <si>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</si>
  <si>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</si>
  <si>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</si>
  <si>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</si>
  <si>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</si>
  <si>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</si>
  <si>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</si>
  <si>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</si>
  <si>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</si>
  <si>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</si>
  <si>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</si>
  <si>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</si>
  <si>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</si>
  <si>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</si>
  <si>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</si>
  <si>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</si>
  <si>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</si>
  <si>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</si>
  <si>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</si>
  <si>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</si>
  <si>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</si>
  <si>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</si>
  <si>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</si>
  <si>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</si>
  <si>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</si>
  <si>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</si>
  <si>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</si>
  <si>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</si>
  <si>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</si>
  <si>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</si>
  <si>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</si>
  <si>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</si>
  <si>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</si>
  <si>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</si>
  <si>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</si>
  <si>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</si>
  <si>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</si>
  <si>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</si>
  <si>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</si>
  <si>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</si>
  <si>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</si>
  <si>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</si>
  <si>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</si>
  <si>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</si>
  <si>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</si>
  <si>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</si>
  <si>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</si>
  <si>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</si>
  <si>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</si>
  <si>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</si>
  <si>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</si>
  <si>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</si>
  <si>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</si>
  <si>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</si>
  <si>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</si>
  <si>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</si>
  <si>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</si>
  <si>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</si>
  <si>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</si>
  <si>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</si>
  <si>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</si>
  <si>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</si>
  <si>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</si>
  <si>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</si>
  <si>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</si>
  <si>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</si>
  <si>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</si>
  <si>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</si>
  <si>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</si>
  <si>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</si>
  <si>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</si>
  <si>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</si>
  <si>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</si>
  <si>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</si>
  <si>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</si>
  <si>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</si>
  <si>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</si>
  <si>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</si>
  <si>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</si>
  <si>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</si>
  <si>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</si>
  <si>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</si>
  <si>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</si>
  <si>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</si>
  <si>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</si>
  <si>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</si>
  <si>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</si>
  <si>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</si>
  <si>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</si>
  <si>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</si>
  <si>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</si>
  <si>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</si>
  <si>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</si>
  <si>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</si>
  <si>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</si>
  <si>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</si>
  <si>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</si>
  <si>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</si>
  <si>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</si>
  <si>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</si>
  <si>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</si>
  <si>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</si>
  <si>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</si>
  <si>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</si>
  <si>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</si>
  <si>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</si>
  <si>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</si>
  <si>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</si>
  <si>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</si>
  <si>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</si>
  <si>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</si>
  <si>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</si>
  <si>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</si>
  <si>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</si>
  <si>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</si>
  <si>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</si>
  <si>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</si>
  <si>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</si>
  <si>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</si>
  <si>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</si>
  <si>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</si>
  <si>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</si>
  <si>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</si>
  <si>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</si>
  <si>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</si>
  <si>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</si>
  <si>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</si>
  <si>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</si>
  <si>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</si>
  <si>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</si>
  <si>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</si>
  <si>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</si>
  <si>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</si>
  <si>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</si>
  <si>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</si>
  <si>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</si>
  <si>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</si>
  <si>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</si>
  <si>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</si>
  <si>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</si>
  <si>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</si>
  <si>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</si>
  <si>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</si>
  <si>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</si>
  <si>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</si>
  <si>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</si>
  <si>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</si>
  <si>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</si>
  <si>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</si>
  <si>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</si>
  <si>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</si>
  <si>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</si>
  <si>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</si>
  <si>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</si>
  <si>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</si>
  <si>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</si>
  <si>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</si>
  <si>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</si>
  <si>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</si>
  <si>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</si>
  <si>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</si>
  <si>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</si>
  <si>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</si>
  <si>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</si>
  <si>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</si>
  <si>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</si>
  <si>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</si>
  <si>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</si>
  <si>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</si>
  <si>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</si>
  <si>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</si>
  <si>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</si>
  <si>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</si>
  <si>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</si>
  <si>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</si>
  <si>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</si>
  <si>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</si>
  <si>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</si>
  <si>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</si>
  <si>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</si>
  <si>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</si>
  <si>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</si>
  <si>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</si>
  <si>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</si>
  <si>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</si>
  <si>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</si>
  <si>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</si>
  <si>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</si>
  <si>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</si>
  <si>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</si>
  <si>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</si>
  <si>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</si>
  <si>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</si>
  <si>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</si>
  <si>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</si>
  <si>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</si>
  <si>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</si>
  <si>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</si>
  <si>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</si>
  <si>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</si>
  <si>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</si>
  <si>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</si>
  <si>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</si>
  <si>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</si>
  <si>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</si>
  <si>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</si>
  <si>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</si>
  <si>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</si>
  <si>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</si>
  <si>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</si>
  <si>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</si>
  <si>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</si>
  <si>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</si>
  <si>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</si>
  <si>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</si>
  <si>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</si>
  <si>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</si>
  <si>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</si>
  <si>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</si>
  <si>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</si>
  <si>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</si>
  <si>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</si>
  <si>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</si>
  <si>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</si>
  <si>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</si>
  <si>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</si>
  <si>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</si>
  <si>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</si>
  <si>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</si>
  <si>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</si>
  <si>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</si>
  <si>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</si>
  <si>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</si>
  <si>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</si>
  <si>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</si>
  <si>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</si>
  <si>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</si>
  <si>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</si>
  <si>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</si>
  <si>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</si>
  <si>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</si>
  <si>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</si>
  <si>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</si>
  <si>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</si>
  <si>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</si>
  <si>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</si>
  <si>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</si>
  <si>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</si>
  <si>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</si>
  <si>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</si>
  <si>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</si>
  <si>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</si>
  <si>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</si>
  <si>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</si>
  <si>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</si>
  <si>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</si>
  <si>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</si>
  <si>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</si>
  <si>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</si>
  <si>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</si>
  <si>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</si>
  <si>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</si>
  <si>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</si>
  <si>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</si>
  <si>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</si>
  <si>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</si>
  <si>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</si>
  <si>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</si>
  <si>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</si>
  <si>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</si>
  <si>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</si>
  <si>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</si>
  <si>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</si>
  <si>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</si>
  <si>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</si>
  <si>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</si>
  <si>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</si>
  <si>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</si>
  <si>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</si>
  <si>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</si>
  <si>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</si>
  <si>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</si>
  <si>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</si>
  <si>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</si>
  <si>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</si>
  <si>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</si>
  <si>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</si>
  <si>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</si>
  <si>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</si>
  <si>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</si>
  <si>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</si>
  <si>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</si>
  <si>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</si>
  <si>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</si>
  <si>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</si>
  <si>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</si>
  <si>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</si>
  <si>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</si>
  <si>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</si>
  <si>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</si>
  <si>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</si>
  <si>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</si>
  <si>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</si>
  <si>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</si>
  <si>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</si>
  <si>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</si>
  <si>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</si>
  <si>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</si>
  <si>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</si>
  <si>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</si>
  <si>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</si>
  <si>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</si>
  <si>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</si>
  <si>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</si>
  <si>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</si>
  <si>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</si>
  <si>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</si>
  <si>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</si>
  <si>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</si>
  <si>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</si>
  <si>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</si>
  <si>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</si>
  <si>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</si>
  <si>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</si>
  <si>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</si>
  <si>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</si>
  <si>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</si>
  <si>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</si>
  <si>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</si>
  <si>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</si>
  <si>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</si>
  <si>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</si>
  <si>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</si>
  <si>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</si>
  <si>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</si>
  <si>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</si>
  <si>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</si>
  <si>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</si>
  <si>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</si>
  <si>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</si>
  <si>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</si>
  <si>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</si>
  <si>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</si>
  <si>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</si>
  <si>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</si>
  <si>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</si>
  <si>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</si>
  <si>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</si>
  <si>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</si>
  <si>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</si>
  <si>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</si>
  <si>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</si>
  <si>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</si>
  <si>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</si>
  <si>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</si>
  <si>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</si>
  <si>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</si>
  <si>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</si>
  <si>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</si>
  <si>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</si>
  <si>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</si>
  <si>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</si>
  <si>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</si>
  <si>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</si>
  <si>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</si>
  <si>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</si>
  <si>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</si>
  <si>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</si>
  <si>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</si>
  <si>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</si>
  <si>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</si>
  <si>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</si>
  <si>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</si>
  <si>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</si>
  <si>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</si>
  <si>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</si>
  <si>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</si>
  <si>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</si>
  <si>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</si>
  <si>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</si>
  <si>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</si>
  <si>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</si>
  <si>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</si>
  <si>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</si>
  <si>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</si>
  <si>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</si>
  <si>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</si>
  <si>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</si>
  <si>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</si>
  <si>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</si>
  <si>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</si>
  <si>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</si>
  <si>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</si>
  <si>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</si>
  <si>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</si>
  <si>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</si>
  <si>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</si>
  <si>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</si>
  <si>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</si>
  <si>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</si>
  <si>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</si>
  <si>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</si>
  <si>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</si>
  <si>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</si>
  <si>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</si>
  <si>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</si>
  <si>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</si>
  <si>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</si>
  <si>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</si>
  <si>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</si>
  <si>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</si>
  <si>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</si>
  <si>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</si>
  <si>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</si>
  <si>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</si>
  <si>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</si>
  <si>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</si>
  <si>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</si>
  <si>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</si>
  <si>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</si>
  <si>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</si>
  <si>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</si>
  <si>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</si>
  <si>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</si>
  <si>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</si>
  <si>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</si>
  <si>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</si>
  <si>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</si>
  <si>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</si>
  <si>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</si>
  <si>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</si>
  <si>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</si>
  <si>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</si>
  <si>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</si>
  <si>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</si>
  <si>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</si>
  <si>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</si>
  <si>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</si>
  <si>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</si>
  <si>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</si>
  <si>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</si>
  <si>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</si>
  <si>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</si>
  <si>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</si>
  <si>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</si>
  <si>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</si>
  <si>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</si>
  <si>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</si>
  <si>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</si>
  <si>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</si>
  <si>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</si>
  <si>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</si>
  <si>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</si>
  <si>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</si>
  <si>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</si>
  <si>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</si>
  <si>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</si>
  <si>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</si>
  <si>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</si>
  <si>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</si>
  <si>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</si>
  <si>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</si>
  <si>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</si>
  <si>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</si>
  <si>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</si>
  <si>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</si>
  <si>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</si>
  <si>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</si>
  <si>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</si>
  <si>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</si>
  <si>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</si>
  <si>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</si>
  <si>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</si>
  <si>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</si>
  <si>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</si>
  <si>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</si>
  <si>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</si>
  <si>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</si>
  <si>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</si>
  <si>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</si>
  <si>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</si>
  <si>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</si>
  <si>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</si>
  <si>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</si>
  <si>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</si>
  <si>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</si>
  <si>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</si>
  <si>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</si>
  <si>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</si>
  <si>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</si>
  <si>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</si>
  <si>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</si>
  <si>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</si>
  <si>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</si>
  <si>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</si>
  <si>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</si>
  <si>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</si>
  <si>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</si>
  <si>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</si>
  <si>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</si>
  <si>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</si>
  <si>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</si>
  <si>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</si>
  <si>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</si>
  <si>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</si>
  <si>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</si>
  <si>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</si>
  <si>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</si>
  <si>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</si>
  <si>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</si>
  <si>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</si>
  <si>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</si>
  <si>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</si>
  <si>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</si>
  <si>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</si>
  <si>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</si>
  <si>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</si>
  <si>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</si>
  <si>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</si>
  <si>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</si>
  <si>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</si>
  <si>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</si>
  <si>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</si>
  <si>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</si>
  <si>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</si>
  <si>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</si>
  <si>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</si>
  <si>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</si>
  <si>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</si>
  <si>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</si>
  <si>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</si>
  <si>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</si>
  <si>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</si>
  <si>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</si>
  <si>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</si>
  <si>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</si>
  <si>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</si>
  <si>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</si>
  <si>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</si>
  <si>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</si>
  <si>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</si>
  <si>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</si>
  <si>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</si>
  <si>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</si>
  <si>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</si>
  <si>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</si>
  <si>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</si>
  <si>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</si>
  <si>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</si>
  <si>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</si>
  <si>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</si>
  <si>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</si>
  <si>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</si>
  <si>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</si>
  <si>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</si>
  <si>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</si>
  <si>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</si>
  <si>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</si>
  <si>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</si>
  <si>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</si>
  <si>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</si>
  <si>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</si>
  <si>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</si>
  <si>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</si>
  <si>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</si>
  <si>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</si>
  <si>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</si>
  <si>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</si>
  <si>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</si>
  <si>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</si>
  <si>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</si>
  <si>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</si>
  <si>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</si>
  <si>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</si>
  <si>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</si>
  <si>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</si>
  <si>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</si>
  <si>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</si>
  <si>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</si>
  <si>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</si>
  <si>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</si>
  <si>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</si>
  <si>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</si>
  <si>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</si>
  <si>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</si>
  <si>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</si>
  <si>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</si>
  <si>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</si>
  <si>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</si>
  <si>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</si>
  <si>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</si>
  <si>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</si>
  <si>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</si>
  <si>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</si>
  <si>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</si>
  <si>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</si>
  <si>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</si>
  <si>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</si>
  <si>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</si>
  <si>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</si>
  <si>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</si>
  <si>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</si>
  <si>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</si>
  <si>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</si>
  <si>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</si>
  <si>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</si>
  <si>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</si>
  <si>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</si>
  <si>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</si>
  <si>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</si>
  <si>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</si>
  <si>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</si>
  <si>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</si>
  <si>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</si>
  <si>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</si>
  <si>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</si>
  <si>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</si>
  <si>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</si>
  <si>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</si>
  <si>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</si>
  <si>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</si>
  <si>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</si>
  <si>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</si>
  <si>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</si>
  <si>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</si>
  <si>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</si>
  <si>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</si>
  <si>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</si>
  <si>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</si>
  <si>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</si>
  <si>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</si>
  <si>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</si>
  <si>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</si>
  <si>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</si>
  <si>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</si>
  <si>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</si>
  <si>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</si>
  <si>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</si>
  <si>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</si>
  <si>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</si>
  <si>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</si>
  <si>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</si>
  <si>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</si>
  <si>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</si>
  <si>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</si>
  <si>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</si>
  <si>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</si>
  <si>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</si>
  <si>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</si>
  <si>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</si>
  <si>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</si>
  <si>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</si>
  <si>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</si>
  <si>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</si>
  <si>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</si>
  <si>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</si>
  <si>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</si>
  <si>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</si>
  <si>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</si>
  <si>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</si>
  <si>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</si>
  <si>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</si>
  <si>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</si>
  <si>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</si>
  <si>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</si>
  <si>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</si>
  <si>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</si>
  <si>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</si>
  <si>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</si>
  <si>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</si>
  <si>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</si>
  <si>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</si>
  <si>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</si>
  <si>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</si>
  <si>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</si>
  <si>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</si>
  <si>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</si>
  <si>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</si>
  <si>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</si>
  <si>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</si>
  <si>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</si>
  <si>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</si>
  <si>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</si>
  <si>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</si>
  <si>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</si>
  <si>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</si>
  <si>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</si>
  <si>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</si>
  <si>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</si>
  <si>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</si>
  <si>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</si>
  <si>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</si>
  <si>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</si>
  <si>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</si>
  <si>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</si>
  <si>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</si>
  <si>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</si>
  <si>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</si>
  <si>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</si>
  <si>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</si>
  <si>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</si>
  <si>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</si>
  <si>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</si>
  <si>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</si>
  <si>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</si>
  <si>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</si>
  <si>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</si>
  <si>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</si>
  <si>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</si>
  <si>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</si>
  <si>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</si>
  <si>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</si>
  <si>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</si>
  <si>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</si>
  <si>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</si>
  <si>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</si>
  <si>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</si>
  <si>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</si>
  <si>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</si>
  <si>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</si>
  <si>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</si>
  <si>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</si>
  <si>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</si>
  <si>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</si>
  <si>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</si>
  <si>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</si>
  <si>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</si>
  <si>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</si>
  <si>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</si>
  <si>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</si>
  <si>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</si>
  <si>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</si>
  <si>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</si>
  <si>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</si>
  <si>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</si>
  <si>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</si>
  <si>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</si>
  <si>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</si>
  <si>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</si>
  <si>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</si>
  <si>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</si>
  <si>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</si>
  <si>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</si>
  <si>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</si>
  <si>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</si>
  <si>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</si>
  <si>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</si>
  <si>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</si>
  <si>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</si>
  <si>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</si>
  <si>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</si>
  <si>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</si>
  <si>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</si>
  <si>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</si>
  <si>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</si>
  <si>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</si>
  <si>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</si>
  <si>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</si>
  <si>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</si>
  <si>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</si>
  <si>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</si>
  <si>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</si>
  <si>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</si>
  <si>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</si>
  <si>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</si>
  <si>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</si>
  <si>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</si>
  <si>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</si>
  <si>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</si>
  <si>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</si>
  <si>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</si>
  <si>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</si>
  <si>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</si>
  <si>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</si>
  <si>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</si>
  <si>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</si>
  <si>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</si>
  <si>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</si>
  <si>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</si>
  <si>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</si>
  <si>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</si>
  <si>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</si>
  <si>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</si>
  <si>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</si>
  <si>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</si>
  <si>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</si>
  <si>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</si>
  <si>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</si>
  <si>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</si>
  <si>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</si>
  <si>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</si>
  <si>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</si>
  <si>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</si>
  <si>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</si>
  <si>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</si>
  <si>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</si>
  <si>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</si>
  <si>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</si>
  <si>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</si>
  <si>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</si>
  <si>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</si>
  <si>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</si>
  <si>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</si>
  <si>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</si>
  <si>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</si>
  <si>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</si>
  <si>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</si>
  <si>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</si>
  <si>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</si>
  <si>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</si>
  <si>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</si>
  <si>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</si>
  <si>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</si>
  <si>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</si>
  <si>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</si>
  <si>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</si>
  <si>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</si>
  <si>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</si>
  <si>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</si>
  <si>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</si>
  <si>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</si>
  <si>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</si>
  <si>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</si>
  <si>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</si>
  <si>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</si>
  <si>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</si>
  <si>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</si>
  <si>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</si>
  <si>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</si>
  <si>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</si>
  <si>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</si>
  <si>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</si>
  <si>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</si>
  <si>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</si>
  <si>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</si>
  <si>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</si>
  <si>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</si>
  <si>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</si>
  <si>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</si>
  <si>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</si>
  <si>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</si>
  <si>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</si>
  <si>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</si>
  <si>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</si>
  <si>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</si>
  <si>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</si>
  <si>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</si>
  <si>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</si>
  <si>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</si>
  <si>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</si>
  <si>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</si>
  <si>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</si>
  <si>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</si>
  <si>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</si>
  <si>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</si>
  <si>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</si>
  <si>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</si>
  <si>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</si>
  <si>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</si>
  <si>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</si>
  <si>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</si>
  <si>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</si>
  <si>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</si>
  <si>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</si>
  <si>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</si>
  <si>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</si>
  <si>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</si>
  <si>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</si>
  <si>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</si>
  <si>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</si>
  <si>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</si>
  <si>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</si>
  <si>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</si>
  <si>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</si>
  <si>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</si>
  <si>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</si>
  <si>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</si>
  <si>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</si>
  <si>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</si>
  <si>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</si>
  <si>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</si>
  <si>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</si>
  <si>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</si>
  <si>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</si>
  <si>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</si>
  <si>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</si>
  <si>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</si>
  <si>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</si>
  <si>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</si>
  <si>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</si>
  <si>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</si>
  <si>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</si>
  <si>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</si>
  <si>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</si>
  <si>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</si>
  <si>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</si>
  <si>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</si>
  <si>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</si>
  <si>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</si>
  <si>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</si>
  <si>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</si>
  <si>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</si>
  <si>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</si>
  <si>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</si>
  <si>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</si>
  <si>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</si>
  <si>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</si>
  <si>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</si>
  <si>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</si>
  <si>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</si>
  <si>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</si>
  <si>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</si>
  <si>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</si>
  <si>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</si>
  <si>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</si>
  <si>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</si>
  <si>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</si>
  <si>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</si>
  <si>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</si>
  <si>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</si>
  <si>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</si>
  <si>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</si>
  <si>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</si>
  <si>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</si>
  <si>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</si>
  <si>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</si>
  <si>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</si>
  <si>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</si>
  <si>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</si>
  <si>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</si>
  <si>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</si>
  <si>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</si>
  <si>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</si>
  <si>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</si>
  <si>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</si>
  <si>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</si>
  <si>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</si>
  <si>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</si>
  <si>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</si>
  <si>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</si>
  <si>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</si>
  <si>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</si>
  <si>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</si>
  <si>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</si>
  <si>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</si>
  <si>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</si>
  <si>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</si>
  <si>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</si>
  <si>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</si>
  <si>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</si>
  <si>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</si>
  <si>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</si>
  <si>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</si>
  <si>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</si>
  <si>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</si>
  <si>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</si>
  <si>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</si>
  <si>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</si>
  <si>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</si>
  <si>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</si>
  <si>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</si>
  <si>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</si>
  <si>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</si>
  <si>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</si>
  <si>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</si>
  <si>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</si>
  <si>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</si>
  <si>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</si>
  <si>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</si>
  <si>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</si>
  <si>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</si>
  <si>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</si>
  <si>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</si>
  <si>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</si>
  <si>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</si>
  <si>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</si>
  <si>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</si>
  <si>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</si>
  <si>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</si>
  <si>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</si>
  <si>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</si>
  <si>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</si>
  <si>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</si>
  <si>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</si>
  <si>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</si>
  <si>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</si>
  <si>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</si>
  <si>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</si>
  <si>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</si>
  <si>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</si>
  <si>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</si>
  <si>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</si>
  <si>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</si>
  <si>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</si>
  <si>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</si>
  <si>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</si>
  <si>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</si>
  <si>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</si>
  <si>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</si>
  <si>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</si>
  <si>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</si>
  <si>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</si>
  <si>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</si>
  <si>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</si>
  <si>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</si>
  <si>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</si>
  <si>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</si>
  <si>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</si>
  <si>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</si>
  <si>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</si>
  <si>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</si>
  <si>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</si>
  <si>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</si>
  <si>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</si>
  <si>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</si>
  <si>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</si>
  <si>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</si>
  <si>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</si>
  <si>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</si>
  <si>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</si>
  <si>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</si>
  <si>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</si>
  <si>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</si>
  <si>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</si>
  <si>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</si>
  <si>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</si>
  <si>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</si>
  <si>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</si>
  <si>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</si>
  <si>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</si>
  <si>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</si>
  <si>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</si>
  <si>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</si>
  <si>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</si>
  <si>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</si>
  <si>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</si>
  <si>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</si>
  <si>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</si>
  <si>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</si>
  <si>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</si>
  <si>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</si>
  <si>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</si>
  <si>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</si>
  <si>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</si>
  <si>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</si>
  <si>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</si>
  <si>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</si>
  <si>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</si>
  <si>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</si>
  <si>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</si>
  <si>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</si>
  <si>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</si>
  <si>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</si>
  <si>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</si>
  <si>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</si>
  <si>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</si>
  <si>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</si>
  <si>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</si>
  <si>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</si>
  <si>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</si>
  <si>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</si>
  <si>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</si>
  <si>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</si>
  <si>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</si>
  <si>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</si>
  <si>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</si>
  <si>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</si>
  <si>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</si>
  <si>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</si>
  <si>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</si>
  <si>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</si>
  <si>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</si>
  <si>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</si>
  <si>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</si>
  <si>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</si>
  <si>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</si>
  <si>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</si>
  <si>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</si>
  <si>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</si>
  <si>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</si>
  <si>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</si>
  <si>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</si>
  <si>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</si>
  <si>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</si>
  <si>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</si>
  <si>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</si>
  <si>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</si>
  <si>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</si>
  <si>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</si>
  <si>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</si>
  <si>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</si>
  <si>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</si>
  <si>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</si>
  <si>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</si>
  <si>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</si>
  <si>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</si>
  <si>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</si>
  <si>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</si>
  <si>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</si>
  <si>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</si>
  <si>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</si>
  <si>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</si>
  <si>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</si>
  <si>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</si>
  <si>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</si>
  <si>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</si>
  <si>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</si>
  <si>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</si>
  <si>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</si>
  <si>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</si>
  <si>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</si>
  <si>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</si>
  <si>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</si>
  <si>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</si>
  <si>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</si>
  <si>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</si>
  <si>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</si>
  <si>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</si>
  <si>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</si>
  <si>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</si>
  <si>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</si>
  <si>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</si>
  <si>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</si>
  <si>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</si>
  <si>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</si>
  <si>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</si>
  <si>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</si>
  <si>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</si>
  <si>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</si>
  <si>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</si>
  <si>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</si>
  <si>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</si>
  <si>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</si>
  <si>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</si>
  <si>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</si>
  <si>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</si>
  <si>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</si>
  <si>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</si>
  <si>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</si>
  <si>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</si>
  <si>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</si>
  <si>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</si>
  <si>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</si>
  <si>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</si>
  <si>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</si>
  <si>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</si>
  <si>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</si>
  <si>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</si>
  <si>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</si>
  <si>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</si>
  <si>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</si>
  <si>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</si>
  <si>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</si>
  <si>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</si>
  <si>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</si>
  <si>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</si>
  <si>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</si>
  <si>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</si>
  <si>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</si>
  <si>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</si>
  <si>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</si>
  <si>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</si>
  <si>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</si>
  <si>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</si>
  <si>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</si>
  <si>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</si>
  <si>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</si>
  <si>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</si>
  <si>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</si>
  <si>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</si>
  <si>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</si>
  <si>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</si>
  <si>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</si>
  <si>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</si>
  <si>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</si>
  <si>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</si>
  <si>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</si>
  <si>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</si>
  <si>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</si>
  <si>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</si>
  <si>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</si>
  <si>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</si>
  <si>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</si>
  <si>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</si>
  <si>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</si>
  <si>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</si>
  <si>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</si>
  <si>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</si>
  <si>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</si>
  <si>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</si>
  <si>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</si>
  <si>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</si>
  <si>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</si>
  <si>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</si>
  <si>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</si>
  <si>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</si>
  <si>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</si>
  <si>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</si>
  <si>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</si>
  <si>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</si>
  <si>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</si>
  <si>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</si>
  <si>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</si>
  <si>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</si>
  <si>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</si>
  <si>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</si>
  <si>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</si>
  <si>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</si>
  <si>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</si>
  <si>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</si>
  <si>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</si>
  <si>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</si>
  <si>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</si>
  <si>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</si>
  <si>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</si>
  <si>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</si>
  <si>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</si>
  <si>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</si>
  <si>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</si>
  <si>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</si>
  <si>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</si>
  <si>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</si>
  <si>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</si>
  <si>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</si>
  <si>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</si>
  <si>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</si>
  <si>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</si>
  <si>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</si>
  <si>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</si>
  <si>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</si>
  <si>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</si>
  <si>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</si>
  <si>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</si>
  <si>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</si>
  <si>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</si>
  <si>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</si>
  <si>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</si>
  <si>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</si>
  <si>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</si>
  <si>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</si>
  <si>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</si>
  <si>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</si>
  <si>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</si>
  <si>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</si>
  <si>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</si>
  <si>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</si>
  <si>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</si>
  <si>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</si>
  <si>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</si>
  <si>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</si>
  <si>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</si>
  <si>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</si>
  <si>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</si>
  <si>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</si>
  <si>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</si>
  <si>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</si>
  <si>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</si>
  <si>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</si>
  <si>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</si>
  <si>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</si>
  <si>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</si>
  <si>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</si>
  <si>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</si>
  <si>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</si>
  <si>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</si>
  <si>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</si>
  <si>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</si>
  <si>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</si>
  <si>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</si>
  <si>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</si>
  <si>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</si>
  <si>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</si>
  <si>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</si>
  <si>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</si>
  <si>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</si>
  <si>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</si>
  <si>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</si>
  <si>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</si>
  <si>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</si>
  <si>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</si>
  <si>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</si>
  <si>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</si>
  <si>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</si>
  <si>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</si>
  <si>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</si>
  <si>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</si>
  <si>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</si>
  <si>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</si>
  <si>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</si>
  <si>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</si>
  <si>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</si>
  <si>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</si>
  <si>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</si>
  <si>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</si>
  <si>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</si>
  <si>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</si>
  <si>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</si>
  <si>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</si>
  <si>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</si>
  <si>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</si>
  <si>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</si>
  <si>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</si>
  <si>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</si>
  <si>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</si>
  <si>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</si>
  <si>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</si>
  <si>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</si>
  <si>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</si>
  <si>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</si>
  <si>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</si>
  <si>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</si>
  <si>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</si>
  <si>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</si>
  <si>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</si>
  <si>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</si>
  <si>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</si>
  <si>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</si>
  <si>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</si>
  <si>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</si>
  <si>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</si>
  <si>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</si>
  <si>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</si>
  <si>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</si>
  <si>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</si>
  <si>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</si>
  <si>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</si>
  <si>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</si>
  <si>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</si>
  <si>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</si>
  <si>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</si>
  <si>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</si>
  <si>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</si>
  <si>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</si>
  <si>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</si>
  <si>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</si>
  <si>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</si>
  <si>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</si>
  <si>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</si>
  <si>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</si>
  <si>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</si>
  <si>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</si>
  <si>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</si>
  <si>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</si>
  <si>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</si>
  <si>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</si>
  <si>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</si>
  <si>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</si>
  <si>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</si>
  <si>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</si>
  <si>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</si>
  <si>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</si>
  <si>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</si>
  <si>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</si>
  <si>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</si>
  <si>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</si>
  <si>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</si>
  <si>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</si>
  <si>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</si>
  <si>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</si>
  <si>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</si>
  <si>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</si>
  <si>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</si>
  <si>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</si>
  <si>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</si>
  <si>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</si>
  <si>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</si>
  <si>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</si>
  <si>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</si>
  <si>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</si>
  <si>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</si>
  <si>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</si>
  <si>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</si>
  <si>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</si>
  <si>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</si>
  <si>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</si>
  <si>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</si>
  <si>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</si>
  <si>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</si>
  <si>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</si>
  <si>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</si>
  <si>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</si>
  <si>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</si>
  <si>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</si>
  <si>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</si>
  <si>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</si>
  <si>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</si>
  <si>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</si>
  <si>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</si>
  <si>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</si>
  <si>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</si>
  <si>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</si>
  <si>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</si>
  <si>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</si>
  <si>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</si>
  <si>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</si>
  <si>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</si>
  <si>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</si>
  <si>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</si>
  <si>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</si>
  <si>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</si>
  <si>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</si>
  <si>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</si>
  <si>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</si>
  <si>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</si>
  <si>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</si>
  <si>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</si>
  <si>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</si>
  <si>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</si>
  <si>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</si>
  <si>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</si>
  <si>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</si>
  <si>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</si>
  <si>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</si>
  <si>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</si>
  <si>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</si>
  <si>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</si>
  <si>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</si>
  <si>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</si>
  <si>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</si>
  <si>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</si>
  <si>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</si>
  <si>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</si>
  <si>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</si>
  <si>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</si>
  <si>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</si>
  <si>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</si>
  <si>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</si>
  <si>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</si>
  <si>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</si>
  <si>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</si>
  <si>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</si>
  <si>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</si>
  <si>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</si>
  <si>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</si>
  <si>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</si>
  <si>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</si>
  <si>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</si>
  <si>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</si>
  <si>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</si>
  <si>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</si>
  <si>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</si>
  <si>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</si>
  <si>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</si>
  <si>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</si>
  <si>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</si>
  <si>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</si>
  <si>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</si>
  <si>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</si>
  <si>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</si>
  <si>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</si>
  <si>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</si>
  <si>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</si>
  <si>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</si>
  <si>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</si>
  <si>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</si>
  <si>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</si>
  <si>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</si>
  <si>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</si>
  <si>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</si>
  <si>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</si>
  <si>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</si>
  <si>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</si>
  <si>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</si>
  <si>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</si>
  <si>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</si>
  <si>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</si>
  <si>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</si>
  <si>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</si>
  <si>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</si>
  <si>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</si>
  <si>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</si>
  <si>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</si>
  <si>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</si>
  <si>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</si>
  <si>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</si>
  <si>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</si>
  <si>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</si>
  <si>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</si>
  <si>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</si>
  <si>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</si>
  <si>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</si>
  <si>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</si>
  <si>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</si>
  <si>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</si>
  <si>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</si>
  <si>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</si>
  <si>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</si>
  <si>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</si>
  <si>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</si>
  <si>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</si>
  <si>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</si>
  <si>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</si>
  <si>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</si>
  <si>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</si>
  <si>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</si>
  <si>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</si>
  <si>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</si>
  <si>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</si>
  <si>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</si>
  <si>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</si>
  <si>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</si>
  <si>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</si>
  <si>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</si>
  <si>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</si>
  <si>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</si>
  <si>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</si>
  <si>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</si>
  <si>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</si>
  <si>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</si>
  <si>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</si>
  <si>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</si>
  <si>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</si>
  <si>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</si>
  <si>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</si>
  <si>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</si>
  <si>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</si>
  <si>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</si>
  <si>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</si>
  <si>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</si>
  <si>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</si>
  <si>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</si>
  <si>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</si>
  <si>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</si>
  <si>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</si>
  <si>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</si>
  <si>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</si>
  <si>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</si>
  <si>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</si>
  <si>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</si>
  <si>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</si>
  <si>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</si>
  <si>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</si>
  <si>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</si>
  <si>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</si>
  <si>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</si>
  <si>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</si>
  <si>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</si>
  <si>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</si>
  <si>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</si>
  <si>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</si>
  <si>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</si>
  <si>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</si>
  <si>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</si>
  <si>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</si>
  <si>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</si>
  <si>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</si>
  <si>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</si>
  <si>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</si>
  <si>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</si>
  <si>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</si>
  <si>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</si>
  <si>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</si>
  <si>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</si>
  <si>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</si>
  <si>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</si>
  <si>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</si>
  <si>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</si>
  <si>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</si>
  <si>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</si>
  <si>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</si>
  <si>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</si>
  <si>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</si>
  <si>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</si>
  <si>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</si>
  <si>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</si>
  <si>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</si>
  <si>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</si>
  <si>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</si>
  <si>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</si>
  <si>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</si>
  <si>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</si>
  <si>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</si>
  <si>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</si>
  <si>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</si>
  <si>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</si>
  <si>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</si>
  <si>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</si>
  <si>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</si>
  <si>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</si>
  <si>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</si>
  <si>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</si>
  <si>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</si>
  <si>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</si>
  <si>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</si>
  <si>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</si>
  <si>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</si>
  <si>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</si>
  <si>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</si>
  <si>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</si>
  <si>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</si>
  <si>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</si>
  <si>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</si>
  <si>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</si>
  <si>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</si>
  <si>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</si>
  <si>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</si>
  <si>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</si>
  <si>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</si>
  <si>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</si>
  <si>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</si>
  <si>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</si>
  <si>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</si>
  <si>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</si>
  <si>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</si>
  <si>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</si>
  <si>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</si>
  <si>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</si>
  <si>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</si>
  <si>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</si>
  <si>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</si>
  <si>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</si>
  <si>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</si>
  <si>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</si>
  <si>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</si>
  <si>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</si>
  <si>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</si>
  <si>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</si>
  <si>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</si>
  <si>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</si>
  <si>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</si>
  <si>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</si>
  <si>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</si>
  <si>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</si>
  <si>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</si>
  <si>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</si>
  <si>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</si>
  <si>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</si>
  <si>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</si>
  <si>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</si>
  <si>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</si>
  <si>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</si>
  <si>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</si>
  <si>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</si>
  <si>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</si>
  <si>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</si>
  <si>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</si>
  <si>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</si>
  <si>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</si>
  <si>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</si>
  <si>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</si>
  <si>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</si>
  <si>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</si>
  <si>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</si>
  <si>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</si>
  <si>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</si>
  <si>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</si>
  <si>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</si>
  <si>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</si>
  <si>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</si>
  <si>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</si>
  <si>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</si>
  <si>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</si>
  <si>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</si>
  <si>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</si>
  <si>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</si>
  <si>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</si>
  <si>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</si>
  <si>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</si>
  <si>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</si>
  <si>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</si>
  <si>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</si>
  <si>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</si>
  <si>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</si>
  <si>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</si>
  <si>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</si>
  <si>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</si>
  <si>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</si>
  <si>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</si>
  <si>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</si>
  <si>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</si>
  <si>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</si>
  <si>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</si>
  <si>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</si>
  <si>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</si>
  <si>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</si>
  <si>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</si>
  <si>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</si>
  <si>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</si>
  <si>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</si>
  <si>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</si>
  <si>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</si>
  <si>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</si>
  <si>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</si>
  <si>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</si>
  <si>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</si>
  <si>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</si>
  <si>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</si>
  <si>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</si>
  <si>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</si>
  <si>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</si>
  <si>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</si>
  <si>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</si>
  <si>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</si>
  <si>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</si>
  <si>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</si>
  <si>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</si>
  <si>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</si>
  <si>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</si>
  <si>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</si>
  <si>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</si>
  <si>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</si>
  <si>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</si>
  <si>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</si>
  <si>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</si>
  <si>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</si>
  <si>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</si>
  <si>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</si>
  <si>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</si>
  <si>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</si>
  <si>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</si>
  <si>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</si>
  <si>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</si>
  <si>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</si>
  <si>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</si>
  <si>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</si>
  <si>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</si>
  <si>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</si>
  <si>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</si>
  <si>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</si>
  <si>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</si>
  <si>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</si>
  <si>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</si>
  <si>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</si>
  <si>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</si>
  <si>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</si>
  <si>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</si>
  <si>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</si>
  <si>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</si>
  <si>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</si>
  <si>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</si>
  <si>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</si>
  <si>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</si>
  <si>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</si>
  <si>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</si>
  <si>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</si>
  <si>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</si>
  <si>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</si>
  <si>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</si>
  <si>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</si>
  <si>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</si>
  <si>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</si>
  <si>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</si>
  <si>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</si>
  <si>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</si>
  <si>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</si>
  <si>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</si>
  <si>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</si>
  <si>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</si>
  <si>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</si>
  <si>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</si>
  <si>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</si>
  <si>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</si>
  <si>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</si>
  <si>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</si>
  <si>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</si>
  <si>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</si>
  <si>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</si>
  <si>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</si>
  <si>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</si>
  <si>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</si>
  <si>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</si>
  <si>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</si>
  <si>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</si>
  <si>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</si>
  <si>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</si>
  <si>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</si>
  <si>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</si>
  <si>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</si>
  <si>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</si>
  <si>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</si>
  <si>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</si>
  <si>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</si>
  <si>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</si>
  <si>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</si>
  <si>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</si>
  <si>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</si>
  <si>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</si>
  <si>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</si>
  <si>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</si>
  <si>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</si>
  <si>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</si>
  <si>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</si>
  <si>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</si>
  <si>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</si>
  <si>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</si>
  <si>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</si>
  <si>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</si>
  <si>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</si>
  <si>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</si>
  <si>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</si>
  <si>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</si>
  <si>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</si>
  <si>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</si>
  <si>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</si>
  <si>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</si>
  <si>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</si>
  <si>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</si>
  <si>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</si>
  <si>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</si>
  <si>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</si>
  <si>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</si>
  <si>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</si>
  <si>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</si>
  <si>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</si>
  <si>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</si>
  <si>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</si>
  <si>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</si>
  <si>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</si>
  <si>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</si>
  <si>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</si>
  <si>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</si>
  <si>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</si>
  <si>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</si>
  <si>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</si>
  <si>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</si>
  <si>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</si>
  <si>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</si>
  <si>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</si>
  <si>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</si>
  <si>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</si>
  <si>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</si>
  <si>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</si>
  <si>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</si>
  <si>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</si>
  <si>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</si>
  <si>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</si>
  <si>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</si>
  <si>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</si>
  <si>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</si>
  <si>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</si>
  <si>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</si>
  <si>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</si>
  <si>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</si>
  <si>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</si>
  <si>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</si>
  <si>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</si>
  <si>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</si>
  <si>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</si>
  <si>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</si>
  <si>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</si>
  <si>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</si>
  <si>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</si>
  <si>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</si>
  <si>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</si>
  <si>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</si>
  <si>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</si>
  <si>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</si>
  <si>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</si>
  <si>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</si>
  <si>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</si>
  <si>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</si>
  <si>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</si>
  <si>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</si>
  <si>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</si>
  <si>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</si>
  <si>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</si>
  <si>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</si>
  <si>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</si>
  <si>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</si>
  <si>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</si>
  <si>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</si>
  <si>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</si>
  <si>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</si>
  <si>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</si>
  <si>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</si>
  <si>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</si>
  <si>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</si>
  <si>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</si>
  <si>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</si>
  <si>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</si>
  <si>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</si>
  <si>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</si>
  <si>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</si>
  <si>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</si>
  <si>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</si>
  <si>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</si>
  <si>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</si>
  <si>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</si>
  <si>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</si>
  <si>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</si>
  <si>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</si>
  <si>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</si>
  <si>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</si>
  <si>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</si>
  <si>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</si>
  <si>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</si>
  <si>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</si>
  <si>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</si>
  <si>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</si>
  <si>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</si>
  <si>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</si>
  <si>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</si>
  <si>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</si>
  <si>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</si>
  <si>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</si>
  <si>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</si>
  <si>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</si>
  <si>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</si>
  <si>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</si>
  <si>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</si>
  <si>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</si>
  <si>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</si>
  <si>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</si>
  <si>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</si>
  <si>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</si>
  <si>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</si>
  <si>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</si>
  <si>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</si>
  <si>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</si>
  <si>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</si>
  <si>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</si>
  <si>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</si>
  <si>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</si>
  <si>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</si>
  <si>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</si>
  <si>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</si>
  <si>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</si>
  <si>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</si>
  <si>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</si>
  <si>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</si>
  <si>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</si>
  <si>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</si>
  <si>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</si>
  <si>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</si>
  <si>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</si>
  <si>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</si>
  <si>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</si>
  <si>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</si>
  <si>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</si>
  <si>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</si>
  <si>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</si>
  <si>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</si>
  <si>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</si>
  <si>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</si>
  <si>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</si>
  <si>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</si>
  <si>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</si>
  <si>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</si>
  <si>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</si>
  <si>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</si>
  <si>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</si>
  <si>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</si>
  <si>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</si>
  <si>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</si>
  <si>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</si>
  <si>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</si>
  <si>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</si>
  <si>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</si>
  <si>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</si>
  <si>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</si>
  <si>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</si>
  <si>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</si>
  <si>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</si>
  <si>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</si>
  <si>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</si>
  <si>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</si>
  <si>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</si>
  <si>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</si>
  <si>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</si>
  <si>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</si>
  <si>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</si>
  <si>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</si>
  <si>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</si>
  <si>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</si>
  <si>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</si>
  <si>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</si>
  <si>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</si>
  <si>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</si>
  <si>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</si>
  <si>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</si>
  <si>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</si>
  <si>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</si>
  <si>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</si>
  <si>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</si>
  <si>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</si>
  <si>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</si>
  <si>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</si>
  <si>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</si>
  <si>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</si>
  <si>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</si>
  <si>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</si>
  <si>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</si>
  <si>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</si>
  <si>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</si>
  <si>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</si>
  <si>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</si>
  <si>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</si>
  <si>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</si>
  <si>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</si>
  <si>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</si>
  <si>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</si>
  <si>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</si>
  <si>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</si>
  <si>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</si>
  <si>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</si>
  <si>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</si>
  <si>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</si>
  <si>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</si>
  <si>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</si>
  <si>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</si>
  <si>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</si>
  <si>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</si>
  <si>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</si>
  <si>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</si>
  <si>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</si>
  <si>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</si>
  <si>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</si>
  <si>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</si>
  <si>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</si>
  <si>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</si>
  <si>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</si>
  <si>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</si>
  <si>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</si>
  <si>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</si>
  <si>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</si>
  <si>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</si>
  <si>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</si>
  <si>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</si>
  <si>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</si>
  <si>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</si>
  <si>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</si>
  <si>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</si>
  <si>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</si>
  <si>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</si>
  <si>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</si>
  <si>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</si>
  <si>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</si>
  <si>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</si>
  <si>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</si>
  <si>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</si>
  <si>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</si>
  <si>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</si>
  <si>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</si>
  <si>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</si>
  <si>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</si>
  <si>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</si>
  <si>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</si>
  <si>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</si>
  <si>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</si>
  <si>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</si>
  <si>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</si>
  <si>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</si>
  <si>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</si>
  <si>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</si>
  <si>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</si>
  <si>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</si>
  <si>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</si>
  <si>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</si>
  <si>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</si>
  <si>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</si>
  <si>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</si>
  <si>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</si>
  <si>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</si>
  <si>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</si>
  <si>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</si>
  <si>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</si>
  <si>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</si>
  <si>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</si>
  <si>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</si>
  <si>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</si>
  <si>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</si>
  <si>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</si>
  <si>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</si>
  <si>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</si>
  <si>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</si>
  <si>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</si>
  <si>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</si>
  <si>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</si>
  <si>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</si>
  <si>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</si>
  <si>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</si>
  <si>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</si>
  <si>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</si>
  <si>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</si>
  <si>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</si>
  <si>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</si>
  <si>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</si>
  <si>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</si>
  <si>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</si>
  <si>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</si>
  <si>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</si>
  <si>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</si>
  <si>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</si>
  <si>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</si>
  <si>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</si>
  <si>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</si>
  <si>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</si>
  <si>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</si>
  <si>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</si>
  <si>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</si>
  <si>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</si>
  <si>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</si>
  <si>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</si>
  <si>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</si>
  <si>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</si>
  <si>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</si>
  <si>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</si>
  <si>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</si>
  <si>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</si>
  <si>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</si>
  <si>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</si>
  <si>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</si>
  <si>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</si>
  <si>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</si>
  <si>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</si>
  <si>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</si>
  <si>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</si>
  <si>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</si>
  <si>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</si>
  <si>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</si>
  <si>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</si>
  <si>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</si>
  <si>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</si>
  <si>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</si>
  <si>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</si>
  <si>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</si>
  <si>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</si>
  <si>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</si>
  <si>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</si>
  <si>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</si>
  <si>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</si>
  <si>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</si>
  <si>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</si>
  <si>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</si>
  <si>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</si>
  <si>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</si>
  <si>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</si>
  <si>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</si>
  <si>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</si>
  <si>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</si>
  <si>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</si>
  <si>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</si>
  <si>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</si>
  <si>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</si>
  <si>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</si>
  <si>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</si>
  <si>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</si>
  <si>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</si>
  <si>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</si>
  <si>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</si>
  <si>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</si>
  <si>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</si>
  <si>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</si>
  <si>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</si>
  <si>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</si>
  <si>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</si>
  <si>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</si>
  <si>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</si>
  <si>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</si>
  <si>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</si>
  <si>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</si>
  <si>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</si>
  <si>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</si>
  <si>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</si>
  <si>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</si>
  <si>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</si>
  <si>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</si>
  <si>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</si>
  <si>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</si>
  <si>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</si>
  <si>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</si>
  <si>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</si>
  <si>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</si>
  <si>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</si>
  <si>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</si>
  <si>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</si>
  <si>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</si>
  <si>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</si>
  <si>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</si>
  <si>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</si>
  <si>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</si>
  <si>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</si>
  <si>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</si>
  <si>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</si>
  <si>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</si>
  <si>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</si>
  <si>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</si>
  <si>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</si>
  <si>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</si>
  <si>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</si>
  <si>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</si>
  <si>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</si>
  <si>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</si>
  <si>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</si>
  <si>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</si>
  <si>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</si>
  <si>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</si>
  <si>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</si>
  <si>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</si>
  <si>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</si>
  <si>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</si>
  <si>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</si>
  <si>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</si>
  <si>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</si>
  <si>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</si>
  <si>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</si>
  <si>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</si>
  <si>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</si>
  <si>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</si>
  <si>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</si>
  <si>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</si>
  <si>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</si>
  <si>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</si>
  <si>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</si>
  <si>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</si>
  <si>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</si>
  <si>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</si>
  <si>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</si>
  <si>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</si>
  <si>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</si>
  <si>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</si>
  <si>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</si>
  <si>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</si>
  <si>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</si>
  <si>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</si>
  <si>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</si>
  <si>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</si>
  <si>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</si>
  <si>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</si>
  <si>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</si>
  <si>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</si>
  <si>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</si>
  <si>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</si>
  <si>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</si>
  <si>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</si>
  <si>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</si>
  <si>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</si>
  <si>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</si>
  <si>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</si>
  <si>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</si>
  <si>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</si>
  <si>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</si>
  <si>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</si>
  <si>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</si>
  <si>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</si>
  <si>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</si>
  <si>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</si>
  <si>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</si>
  <si>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</si>
  <si>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</si>
  <si>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</si>
  <si>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</si>
  <si>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</si>
  <si>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</si>
  <si>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</si>
  <si>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</si>
  <si>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</si>
  <si>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</si>
  <si>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</si>
  <si>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</si>
  <si>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</si>
  <si>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</si>
  <si>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</si>
  <si>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</si>
  <si>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</si>
  <si>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</si>
  <si>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</si>
  <si>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</si>
  <si>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</si>
  <si>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</si>
  <si>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</si>
  <si>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</si>
  <si>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</si>
  <si>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</si>
  <si>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</si>
  <si>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</si>
  <si>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</si>
  <si>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</si>
  <si>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</si>
  <si>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</si>
  <si>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</si>
  <si>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</si>
  <si>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</si>
  <si>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</si>
  <si>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</si>
  <si>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</si>
  <si>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</si>
  <si>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</si>
  <si>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</si>
  <si>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</si>
  <si>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</si>
  <si>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</si>
  <si>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</si>
  <si>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</si>
  <si>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</si>
  <si>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</si>
  <si>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</si>
  <si>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</si>
  <si>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</si>
  <si>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</si>
  <si>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</si>
  <si>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</si>
  <si>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</si>
  <si>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</si>
  <si>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</si>
  <si>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</si>
  <si>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</si>
  <si>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</si>
  <si>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</si>
  <si>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</si>
  <si>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</si>
  <si>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</si>
  <si>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</si>
  <si>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</si>
  <si>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</si>
  <si>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</si>
  <si>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</si>
  <si>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</si>
  <si>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</si>
  <si>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</si>
  <si>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</si>
  <si>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</si>
  <si>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</si>
  <si>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</si>
  <si>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</si>
  <si>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</si>
  <si>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</si>
  <si>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</si>
  <si>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</si>
  <si>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</si>
  <si>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</si>
  <si>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</si>
  <si>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</si>
  <si>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</si>
  <si>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</si>
  <si>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</si>
  <si>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</si>
  <si>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</si>
  <si>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</si>
  <si>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</si>
  <si>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</si>
  <si>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</si>
  <si>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</si>
  <si>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</si>
  <si>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</si>
  <si>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</si>
  <si>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</si>
  <si>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</si>
  <si>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</si>
  <si>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</si>
  <si>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</si>
  <si>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</si>
  <si>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</si>
  <si>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</si>
  <si>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</si>
  <si>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</si>
  <si>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</si>
  <si>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</si>
  <si>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</si>
  <si>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</si>
  <si>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</si>
  <si>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</si>
  <si>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</si>
  <si>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</si>
  <si>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</si>
  <si>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</si>
  <si>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</si>
  <si>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</si>
  <si>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</si>
  <si>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</si>
  <si>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</si>
  <si>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</si>
  <si>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</si>
  <si>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</si>
  <si>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</si>
  <si>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</si>
  <si>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</si>
  <si>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</si>
  <si>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</si>
  <si>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</si>
  <si>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</si>
  <si>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</si>
  <si>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</si>
  <si>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</si>
  <si>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</si>
  <si>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</si>
  <si>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</si>
  <si>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</si>
  <si>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</si>
  <si>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</si>
  <si>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</si>
  <si>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</si>
  <si>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</si>
  <si>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</si>
  <si>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</si>
  <si>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</si>
  <si>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</si>
  <si>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</si>
  <si>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</si>
  <si>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</si>
  <si>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</si>
  <si>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</si>
  <si>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</si>
  <si>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</si>
  <si>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</si>
  <si>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</si>
  <si>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</si>
  <si>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</si>
  <si>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</si>
  <si>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</si>
  <si>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</si>
  <si>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</si>
  <si>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</si>
  <si>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</si>
  <si>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</si>
  <si>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</si>
  <si>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</si>
  <si>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</si>
  <si>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</si>
  <si>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</si>
  <si>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</si>
  <si>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</si>
  <si>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</si>
  <si>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</si>
  <si>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</si>
  <si>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</si>
  <si>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</si>
  <si>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</si>
  <si>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</si>
  <si>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</si>
  <si>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</si>
  <si>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</si>
  <si>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</si>
  <si>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</si>
  <si>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</si>
  <si>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</si>
  <si>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</si>
  <si>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</si>
  <si>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</si>
  <si>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</si>
  <si>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</si>
  <si>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</si>
  <si>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</si>
  <si>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</si>
  <si>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</si>
  <si>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</si>
  <si>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</si>
  <si>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</si>
  <si>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</si>
  <si>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</si>
  <si>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</si>
  <si>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</si>
  <si>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</si>
  <si>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</si>
  <si>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</si>
  <si>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</si>
  <si>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</si>
  <si>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</si>
  <si>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</si>
  <si>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</si>
  <si>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</si>
  <si>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</si>
  <si>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</si>
  <si>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</si>
  <si>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</si>
  <si>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</si>
  <si>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</si>
  <si>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</si>
  <si>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</si>
  <si>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</si>
  <si>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</si>
  <si>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</si>
  <si>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</si>
  <si>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</si>
  <si>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</si>
  <si>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</si>
  <si>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</si>
  <si>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</si>
  <si>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</si>
  <si>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</si>
  <si>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</si>
  <si>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</si>
  <si>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</si>
  <si>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</si>
  <si>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</si>
  <si>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</si>
  <si>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</si>
  <si>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</si>
  <si>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</si>
  <si>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</si>
  <si>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</si>
  <si>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</si>
  <si>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</si>
  <si>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</si>
  <si>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</si>
  <si>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</si>
  <si>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</si>
  <si>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</si>
  <si>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</si>
  <si>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</si>
  <si>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</si>
  <si>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</si>
  <si>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</si>
  <si>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</si>
  <si>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</si>
  <si>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</si>
  <si>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</si>
  <si>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</si>
  <si>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</si>
  <si>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</si>
  <si>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</si>
  <si>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</si>
  <si>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</si>
  <si>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</si>
  <si>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</si>
  <si>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</si>
  <si>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</si>
  <si>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</si>
  <si>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</si>
  <si>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</si>
  <si>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</si>
  <si>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</si>
  <si>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</si>
  <si>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</si>
  <si>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</si>
  <si>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</si>
  <si>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</si>
  <si>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</si>
  <si>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</si>
  <si>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</si>
  <si>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</si>
  <si>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</si>
  <si>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</si>
  <si>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</si>
  <si>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</si>
  <si>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</si>
  <si>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</si>
  <si>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</si>
  <si>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</si>
  <si>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</si>
  <si>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</si>
  <si>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</si>
  <si>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</si>
  <si>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</si>
  <si>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</si>
  <si>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</si>
  <si>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</si>
  <si>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</si>
  <si>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</si>
  <si>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</si>
  <si>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</si>
  <si>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</si>
  <si>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</si>
  <si>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</si>
  <si>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</si>
  <si>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</si>
  <si>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</si>
  <si>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</si>
  <si>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</si>
  <si>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</si>
  <si>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</si>
  <si>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</si>
  <si>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</si>
  <si>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</si>
  <si>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</si>
  <si>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</si>
  <si>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</si>
  <si>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</si>
  <si>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</si>
  <si>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</si>
  <si>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</si>
  <si>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</si>
  <si>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</si>
  <si>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</si>
  <si>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</si>
  <si>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</si>
  <si>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</si>
  <si>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</si>
  <si>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</si>
  <si>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</si>
  <si>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</si>
  <si>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</si>
  <si>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</si>
  <si>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</si>
  <si>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</si>
  <si>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</si>
  <si>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</si>
  <si>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</si>
  <si>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</si>
  <si>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</si>
  <si>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</si>
  <si>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</si>
  <si>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</si>
  <si>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</si>
  <si>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</si>
  <si>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</si>
  <si>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</si>
  <si>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</si>
  <si>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</si>
  <si>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</si>
  <si>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</si>
  <si>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</si>
  <si>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</si>
  <si>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</si>
  <si>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</si>
  <si>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</si>
  <si>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</si>
  <si>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</si>
  <si>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</si>
  <si>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</si>
  <si>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</si>
  <si>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</si>
  <si>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</si>
  <si>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</si>
  <si>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</si>
  <si>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</si>
  <si>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</si>
  <si>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</si>
  <si>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</si>
  <si>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</si>
  <si>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</si>
  <si>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</si>
  <si>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</si>
  <si>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</si>
  <si>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</si>
  <si>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</si>
  <si>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</si>
  <si>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</si>
  <si>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</si>
  <si>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</si>
  <si>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</si>
  <si>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</si>
  <si>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</si>
  <si>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</si>
  <si>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</si>
  <si>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</si>
  <si>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</si>
  <si>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</si>
  <si>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</si>
  <si>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</si>
  <si>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</si>
  <si>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</si>
  <si>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</si>
  <si>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</si>
  <si>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</si>
  <si>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</si>
  <si>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</si>
  <si>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</si>
  <si>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</si>
  <si>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</si>
  <si>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</si>
  <si>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</si>
  <si>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</si>
  <si>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</si>
  <si>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</si>
  <si>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</si>
  <si>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</si>
  <si>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</si>
  <si>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</si>
  <si>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</si>
  <si>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</si>
  <si>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</si>
  <si>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</si>
  <si>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</si>
  <si>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</si>
  <si>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</si>
  <si>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</si>
  <si>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</si>
  <si>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</si>
  <si>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</si>
  <si>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</si>
  <si>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</si>
  <si>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</si>
  <si>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</si>
  <si>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</si>
  <si>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</si>
  <si>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</si>
  <si>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</si>
  <si>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</si>
  <si>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</si>
  <si>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</si>
  <si>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</si>
  <si>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</si>
  <si>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</si>
  <si>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</si>
  <si>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</si>
  <si>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</si>
  <si>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</si>
  <si>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</si>
  <si>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</si>
  <si>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</si>
  <si>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</si>
  <si>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</si>
  <si>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</si>
  <si>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</si>
  <si>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</si>
  <si>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</si>
  <si>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</si>
  <si>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</si>
  <si>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</si>
  <si>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</si>
  <si>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</si>
  <si>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</si>
  <si>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</si>
  <si>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</si>
  <si>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</si>
  <si>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</si>
  <si>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</si>
  <si>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</si>
  <si>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</si>
  <si>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</si>
  <si>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</si>
  <si>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</si>
  <si>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</si>
  <si>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</si>
  <si>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</si>
  <si>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</si>
  <si>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</si>
  <si>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</si>
  <si>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</si>
  <si>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</si>
  <si>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</si>
  <si>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</si>
  <si>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</si>
  <si>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</si>
  <si>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</si>
  <si>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</si>
  <si>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</si>
  <si>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</si>
  <si>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</si>
  <si>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</si>
  <si>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</si>
  <si>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</si>
  <si>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</si>
  <si>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</si>
  <si>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</si>
  <si>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</si>
  <si>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</si>
  <si>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</si>
  <si>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</si>
  <si>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</si>
  <si>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</si>
  <si>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</si>
  <si>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</si>
  <si>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</si>
  <si>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</si>
  <si>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</si>
  <si>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</si>
  <si>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</si>
  <si>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</si>
  <si>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</si>
  <si>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</si>
  <si>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</si>
  <si>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</si>
  <si>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</si>
  <si>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</si>
  <si>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</si>
  <si>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</si>
  <si>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</si>
  <si>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</si>
  <si>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</si>
  <si>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</si>
  <si>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</si>
  <si>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</si>
  <si>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</si>
  <si>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</si>
  <si>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</si>
  <si>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</si>
  <si>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</si>
  <si>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</si>
  <si>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</si>
  <si>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</si>
  <si>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</si>
  <si>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</si>
  <si>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</si>
  <si>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</si>
  <si>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</si>
  <si>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</si>
  <si>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</si>
  <si>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</si>
  <si>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</si>
  <si>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</si>
  <si>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</si>
  <si>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</si>
  <si>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</si>
  <si>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</si>
  <si>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</si>
  <si>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</si>
  <si>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</si>
  <si>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</si>
  <si>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</si>
  <si>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</si>
  <si>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</si>
  <si>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</si>
  <si>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</si>
  <si>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</si>
  <si>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</si>
  <si>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</si>
  <si>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</si>
  <si>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</si>
  <si>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</si>
  <si>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</si>
  <si>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</si>
  <si>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</si>
  <si>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</si>
  <si>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</si>
  <si>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</si>
  <si>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</si>
  <si>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</si>
  <si>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</si>
  <si>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</si>
  <si>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</si>
  <si>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</si>
  <si>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</si>
  <si>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</si>
  <si>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</si>
  <si>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</si>
  <si>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</si>
  <si>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</si>
  <si>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</si>
  <si>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</si>
  <si>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</si>
  <si>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</si>
  <si>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</si>
  <si>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</si>
  <si>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</si>
  <si>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</si>
  <si>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</si>
  <si>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</si>
  <si>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</si>
  <si>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</si>
  <si>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</si>
  <si>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</si>
  <si>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</si>
  <si>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</si>
  <si>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</si>
  <si>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</si>
  <si>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</si>
  <si>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</si>
  <si>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</si>
  <si>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</si>
  <si>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</si>
  <si>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</si>
  <si>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</si>
  <si>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</si>
  <si>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</si>
  <si>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</si>
  <si>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</si>
  <si>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</si>
  <si>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</si>
  <si>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</si>
  <si>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</si>
  <si>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</si>
  <si>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</si>
  <si>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</si>
  <si>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</si>
  <si>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</si>
  <si>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</si>
  <si>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</si>
  <si>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</si>
  <si>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</si>
  <si>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</si>
  <si>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</si>
  <si>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</si>
  <si>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</si>
  <si>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</si>
  <si>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</si>
  <si>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</si>
  <si>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</si>
  <si>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</si>
  <si>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</si>
  <si>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</si>
  <si>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</si>
  <si>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</si>
  <si>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</si>
  <si>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</si>
  <si>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</si>
  <si>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</si>
  <si>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</si>
  <si>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</si>
  <si>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</si>
  <si>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</si>
  <si>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</si>
  <si>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</si>
  <si>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</si>
  <si>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</si>
  <si>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</si>
  <si>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</si>
  <si>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</si>
  <si>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</si>
  <si>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</si>
  <si>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</si>
  <si>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</si>
  <si>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</si>
  <si>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</si>
  <si>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</si>
  <si>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</si>
  <si>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</si>
  <si>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</si>
  <si>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</si>
  <si>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</si>
  <si>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</si>
  <si>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</si>
  <si>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</si>
  <si>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</si>
  <si>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</si>
  <si>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</si>
  <si>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</si>
  <si>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</si>
  <si>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</si>
  <si>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</si>
  <si>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</si>
  <si>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</si>
  <si>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</si>
  <si>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</si>
  <si>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</si>
  <si>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</si>
  <si>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</si>
  <si>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</si>
  <si>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</si>
  <si>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</si>
  <si>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</si>
  <si>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</si>
  <si>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</si>
  <si>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</si>
  <si>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</si>
  <si>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</si>
  <si>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</si>
  <si>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</si>
  <si>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</si>
  <si>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</si>
  <si>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</si>
  <si>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</si>
  <si>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</si>
  <si>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</si>
  <si>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</si>
  <si>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</si>
  <si>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</si>
  <si>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</si>
  <si>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</si>
  <si>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</si>
  <si>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</si>
  <si>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</si>
  <si>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</si>
  <si>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</si>
  <si>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</si>
  <si>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</si>
  <si>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</si>
  <si>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</si>
  <si>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</si>
  <si>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</si>
  <si>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</si>
  <si>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</si>
  <si>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</si>
  <si>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</si>
  <si>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</si>
  <si>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</si>
  <si>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</si>
  <si>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</si>
  <si>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</si>
  <si>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</si>
  <si>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</si>
  <si>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</si>
  <si>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</si>
  <si>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</si>
  <si>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</si>
  <si>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</si>
  <si>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</si>
  <si>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</si>
  <si>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</si>
  <si>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</si>
  <si>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</si>
  <si>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</si>
  <si>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</si>
  <si>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</si>
  <si>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</si>
  <si>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</si>
  <si>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</si>
  <si>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</si>
  <si>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</si>
  <si>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</si>
  <si>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</si>
  <si>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</si>
  <si>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</si>
  <si>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</si>
  <si>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</si>
  <si>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</si>
  <si>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</si>
  <si>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</si>
  <si>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</si>
  <si>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</si>
  <si>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</si>
  <si>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</si>
  <si>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</si>
  <si>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</si>
  <si>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</si>
  <si>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</si>
  <si>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</si>
  <si>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</si>
  <si>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</si>
  <si>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</si>
  <si>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</si>
  <si>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</si>
  <si>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</si>
  <si>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</si>
  <si>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</si>
  <si>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</si>
  <si>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</si>
  <si>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</si>
  <si>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</si>
  <si>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</si>
  <si>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</si>
  <si>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</si>
  <si>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</si>
  <si>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</si>
  <si>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</si>
  <si>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</si>
  <si>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</si>
  <si>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</si>
  <si>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</si>
  <si>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</si>
  <si>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</si>
  <si>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</si>
  <si>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</si>
  <si>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</si>
  <si>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</si>
  <si>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</si>
  <si>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</si>
  <si>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</si>
  <si>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</si>
  <si>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</si>
  <si>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</si>
  <si>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</si>
  <si>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</si>
  <si>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</si>
  <si>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</si>
  <si>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</si>
  <si>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</si>
  <si>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</si>
  <si>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</si>
  <si>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</si>
  <si>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</si>
  <si>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</si>
  <si>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</si>
  <si>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</si>
  <si>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</si>
  <si>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</si>
  <si>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</si>
  <si>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</si>
  <si>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</si>
  <si>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</si>
  <si>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</si>
  <si>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</si>
  <si>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</si>
  <si>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</si>
  <si>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</si>
  <si>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</si>
  <si>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</si>
  <si>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</si>
  <si>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</si>
  <si>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</si>
  <si>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</si>
  <si>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</si>
  <si>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</si>
  <si>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</si>
  <si>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</si>
  <si>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</si>
  <si>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</si>
  <si>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</si>
  <si>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</si>
  <si>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</si>
  <si>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</si>
  <si>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</si>
  <si>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</si>
  <si>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</si>
  <si>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</si>
  <si>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</si>
  <si>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</si>
  <si>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</si>
  <si>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</si>
  <si>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</si>
  <si>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</si>
  <si>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</si>
  <si>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</si>
  <si>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</si>
  <si>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</si>
  <si>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</si>
  <si>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</si>
  <si>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</si>
  <si>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</si>
  <si>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</si>
  <si>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</si>
  <si>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</si>
  <si>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</si>
  <si>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</si>
  <si>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</si>
  <si>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</si>
  <si>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</si>
  <si>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</si>
  <si>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</si>
  <si>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</si>
  <si>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</si>
  <si>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</si>
  <si>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</si>
  <si>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</si>
  <si>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</si>
  <si>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</si>
  <si>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</si>
  <si>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</si>
  <si>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</si>
  <si>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</si>
  <si>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</si>
  <si>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</si>
  <si>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</si>
  <si>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</si>
  <si>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</si>
  <si>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</si>
  <si>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</si>
  <si>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</si>
  <si>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</si>
  <si>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</si>
  <si>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</si>
  <si>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</si>
  <si>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</si>
  <si>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</si>
  <si>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</si>
  <si>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</si>
  <si>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</si>
  <si>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</si>
  <si>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</si>
  <si>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</si>
  <si>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</si>
  <si>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</si>
  <si>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</si>
  <si>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</si>
  <si>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</si>
  <si>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</si>
  <si>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</si>
  <si>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</si>
  <si>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</si>
  <si>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</si>
  <si>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</si>
  <si>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</si>
  <si>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</si>
  <si>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</si>
  <si>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</si>
  <si>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</si>
  <si>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</si>
  <si>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</si>
  <si>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</si>
  <si>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</si>
  <si>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</si>
  <si>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</si>
  <si>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</si>
  <si>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</si>
  <si>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</si>
  <si>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</si>
  <si>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</si>
  <si>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</si>
  <si>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</si>
  <si>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</si>
  <si>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</si>
  <si>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</si>
  <si>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</si>
  <si>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</si>
  <si>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</si>
  <si>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</si>
  <si>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</si>
  <si>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</si>
  <si>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</si>
  <si>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</si>
  <si>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</si>
  <si>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</si>
  <si>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</si>
  <si>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</si>
  <si>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</si>
  <si>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</si>
  <si>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</si>
  <si>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</si>
  <si>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</si>
  <si>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</si>
  <si>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</si>
  <si>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</si>
  <si>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</si>
  <si>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</si>
  <si>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</si>
  <si>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</si>
  <si>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</si>
  <si>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</si>
  <si>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</si>
  <si>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</si>
  <si>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</si>
  <si>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</si>
  <si>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 xml:space="preserve">film </t>
  </si>
  <si>
    <t>food</t>
  </si>
  <si>
    <t xml:space="preserve">food/food </t>
  </si>
  <si>
    <t xml:space="preserve">food/small </t>
  </si>
  <si>
    <t xml:space="preserve">games/mobile </t>
  </si>
  <si>
    <t xml:space="preserve">games/tabletop </t>
  </si>
  <si>
    <t xml:space="preserve">games/video </t>
  </si>
  <si>
    <t>journalism</t>
  </si>
  <si>
    <t>music</t>
  </si>
  <si>
    <t xml:space="preserve">music/classical </t>
  </si>
  <si>
    <t xml:space="preserve">music/electronic </t>
  </si>
  <si>
    <t xml:space="preserve">music/indie </t>
  </si>
  <si>
    <t xml:space="preserve">music/world </t>
  </si>
  <si>
    <t>photography</t>
  </si>
  <si>
    <t>publishing</t>
  </si>
  <si>
    <t xml:space="preserve">publishing/art </t>
  </si>
  <si>
    <t xml:space="preserve">publishing/children's </t>
  </si>
  <si>
    <t xml:space="preserve">publishing/radio </t>
  </si>
  <si>
    <t>technology</t>
  </si>
  <si>
    <t xml:space="preserve">technology/space </t>
  </si>
  <si>
    <t>theater</t>
  </si>
  <si>
    <t>Grand Total</t>
  </si>
  <si>
    <t>Column Labels</t>
  </si>
  <si>
    <t>(All)</t>
  </si>
  <si>
    <t>outcome</t>
  </si>
  <si>
    <t>Count of outcome</t>
  </si>
  <si>
    <t xml:space="preserve"> podcasts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</si>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</sst>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9" fontId="0" fillId="0" borderId="0" xfId="2" applyFont="1" applyAlignment="1">
      <alignment vertical="center"/>
    </xf>
    <xf numFmtId="14" fontId="0" fillId="0" borderId="0" xfId="0" applyNumberFormat="1"/>
    <xf numFmtId="9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9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165" formatCode="m/d/yy;@"/>
    </dxf>
    <dxf>
      <numFmt numFmtId="165" formatCode="m/d/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&amp;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&amp;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&amp; Graph'!$A$5:$A$26</c:f>
              <c:strCache>
                <c:ptCount val="21"/>
                <c:pt idx="0">
                  <c:v>film </c:v>
                </c:pt>
                <c:pt idx="1">
                  <c:v>food</c:v>
                </c:pt>
                <c:pt idx="2">
                  <c:v>food/food </c:v>
                </c:pt>
                <c:pt idx="3">
                  <c:v>food/small </c:v>
                </c:pt>
                <c:pt idx="4">
                  <c:v>games/mobile </c:v>
                </c:pt>
                <c:pt idx="5">
                  <c:v>games/tabletop </c:v>
                </c:pt>
                <c:pt idx="6">
                  <c:v>games/video </c:v>
                </c:pt>
                <c:pt idx="7">
                  <c:v>journalism</c:v>
                </c:pt>
                <c:pt idx="8">
                  <c:v>music</c:v>
                </c:pt>
                <c:pt idx="9">
                  <c:v>music/classical </c:v>
                </c:pt>
                <c:pt idx="10">
                  <c:v>music/electronic </c:v>
                </c:pt>
                <c:pt idx="11">
                  <c:v>music/indie </c:v>
                </c:pt>
                <c:pt idx="12">
                  <c:v>music/world </c:v>
                </c:pt>
                <c:pt idx="13">
                  <c:v>photography</c:v>
                </c:pt>
                <c:pt idx="14">
                  <c:v>publishing</c:v>
                </c:pt>
                <c:pt idx="15">
                  <c:v>publishing/art </c:v>
                </c:pt>
                <c:pt idx="16">
                  <c:v>publishing/children's </c:v>
                </c:pt>
                <c:pt idx="17">
                  <c:v>publishing/radio </c:v>
                </c:pt>
                <c:pt idx="18">
                  <c:v>technology</c:v>
                </c:pt>
                <c:pt idx="19">
                  <c:v>technology/space </c:v>
                </c:pt>
                <c:pt idx="20">
                  <c:v>theater</c:v>
                </c:pt>
              </c:strCache>
            </c:strRef>
          </c:cat>
          <c:val>
            <c:numRef>
              <c:f>'Category Pivot &amp; Graph'!$B$5:$B$26</c:f>
              <c:numCache>
                <c:formatCode>General</c:formatCode>
                <c:ptCount val="21"/>
                <c:pt idx="0">
                  <c:v>40</c:v>
                </c:pt>
                <c:pt idx="2">
                  <c:v>20</c:v>
                </c:pt>
                <c:pt idx="7">
                  <c:v>24</c:v>
                </c:pt>
                <c:pt idx="12">
                  <c:v>20</c:v>
                </c:pt>
                <c:pt idx="14">
                  <c:v>10</c:v>
                </c:pt>
                <c:pt idx="15">
                  <c:v>20</c:v>
                </c:pt>
                <c:pt idx="18">
                  <c:v>160</c:v>
                </c:pt>
                <c:pt idx="19">
                  <c:v>18</c:v>
                </c:pt>
                <c:pt idx="2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6-3746-838B-942B08E19004}"/>
            </c:ext>
          </c:extLst>
        </c:ser>
        <c:ser>
          <c:idx val="1"/>
          <c:order val="1"/>
          <c:tx>
            <c:strRef>
              <c:f>'Category Pivot &amp;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&amp; Graph'!$A$5:$A$26</c:f>
              <c:strCache>
                <c:ptCount val="21"/>
                <c:pt idx="0">
                  <c:v>film </c:v>
                </c:pt>
                <c:pt idx="1">
                  <c:v>food</c:v>
                </c:pt>
                <c:pt idx="2">
                  <c:v>food/food </c:v>
                </c:pt>
                <c:pt idx="3">
                  <c:v>food/small </c:v>
                </c:pt>
                <c:pt idx="4">
                  <c:v>games/mobile </c:v>
                </c:pt>
                <c:pt idx="5">
                  <c:v>games/tabletop </c:v>
                </c:pt>
                <c:pt idx="6">
                  <c:v>games/video </c:v>
                </c:pt>
                <c:pt idx="7">
                  <c:v>journalism</c:v>
                </c:pt>
                <c:pt idx="8">
                  <c:v>music</c:v>
                </c:pt>
                <c:pt idx="9">
                  <c:v>music/classical </c:v>
                </c:pt>
                <c:pt idx="10">
                  <c:v>music/electronic </c:v>
                </c:pt>
                <c:pt idx="11">
                  <c:v>music/indie </c:v>
                </c:pt>
                <c:pt idx="12">
                  <c:v>music/world </c:v>
                </c:pt>
                <c:pt idx="13">
                  <c:v>photography</c:v>
                </c:pt>
                <c:pt idx="14">
                  <c:v>publishing</c:v>
                </c:pt>
                <c:pt idx="15">
                  <c:v>publishing/art </c:v>
                </c:pt>
                <c:pt idx="16">
                  <c:v>publishing/children's </c:v>
                </c:pt>
                <c:pt idx="17">
                  <c:v>publishing/radio </c:v>
                </c:pt>
                <c:pt idx="18">
                  <c:v>technology</c:v>
                </c:pt>
                <c:pt idx="19">
                  <c:v>technology/space </c:v>
                </c:pt>
                <c:pt idx="20">
                  <c:v>theater</c:v>
                </c:pt>
              </c:strCache>
            </c:strRef>
          </c:cat>
          <c:val>
            <c:numRef>
              <c:f>'Category Pivot &amp; Graph'!$C$5:$C$26</c:f>
              <c:numCache>
                <c:formatCode>General</c:formatCode>
                <c:ptCount val="21"/>
                <c:pt idx="0">
                  <c:v>180</c:v>
                </c:pt>
                <c:pt idx="1">
                  <c:v>20</c:v>
                </c:pt>
                <c:pt idx="2">
                  <c:v>120</c:v>
                </c:pt>
                <c:pt idx="4">
                  <c:v>40</c:v>
                </c:pt>
                <c:pt idx="6">
                  <c:v>100</c:v>
                </c:pt>
                <c:pt idx="8">
                  <c:v>100</c:v>
                </c:pt>
                <c:pt idx="11">
                  <c:v>20</c:v>
                </c:pt>
                <c:pt idx="13">
                  <c:v>117</c:v>
                </c:pt>
                <c:pt idx="14">
                  <c:v>87</c:v>
                </c:pt>
                <c:pt idx="16">
                  <c:v>40</c:v>
                </c:pt>
                <c:pt idx="18">
                  <c:v>211</c:v>
                </c:pt>
                <c:pt idx="19">
                  <c:v>2</c:v>
                </c:pt>
                <c:pt idx="2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6-3746-838B-942B08E19004}"/>
            </c:ext>
          </c:extLst>
        </c:ser>
        <c:ser>
          <c:idx val="2"/>
          <c:order val="2"/>
          <c:tx>
            <c:strRef>
              <c:f>'Category Pivot &amp;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&amp; Graph'!$A$5:$A$26</c:f>
              <c:strCache>
                <c:ptCount val="21"/>
                <c:pt idx="0">
                  <c:v>film </c:v>
                </c:pt>
                <c:pt idx="1">
                  <c:v>food</c:v>
                </c:pt>
                <c:pt idx="2">
                  <c:v>food/food </c:v>
                </c:pt>
                <c:pt idx="3">
                  <c:v>food/small </c:v>
                </c:pt>
                <c:pt idx="4">
                  <c:v>games/mobile </c:v>
                </c:pt>
                <c:pt idx="5">
                  <c:v>games/tabletop </c:v>
                </c:pt>
                <c:pt idx="6">
                  <c:v>games/video </c:v>
                </c:pt>
                <c:pt idx="7">
                  <c:v>journalism</c:v>
                </c:pt>
                <c:pt idx="8">
                  <c:v>music</c:v>
                </c:pt>
                <c:pt idx="9">
                  <c:v>music/classical </c:v>
                </c:pt>
                <c:pt idx="10">
                  <c:v>music/electronic </c:v>
                </c:pt>
                <c:pt idx="11">
                  <c:v>music/indie </c:v>
                </c:pt>
                <c:pt idx="12">
                  <c:v>music/world </c:v>
                </c:pt>
                <c:pt idx="13">
                  <c:v>photography</c:v>
                </c:pt>
                <c:pt idx="14">
                  <c:v>publishing</c:v>
                </c:pt>
                <c:pt idx="15">
                  <c:v>publishing/art </c:v>
                </c:pt>
                <c:pt idx="16">
                  <c:v>publishing/children's </c:v>
                </c:pt>
                <c:pt idx="17">
                  <c:v>publishing/radio </c:v>
                </c:pt>
                <c:pt idx="18">
                  <c:v>technology</c:v>
                </c:pt>
                <c:pt idx="19">
                  <c:v>technology/space </c:v>
                </c:pt>
                <c:pt idx="20">
                  <c:v>theater</c:v>
                </c:pt>
              </c:strCache>
            </c:strRef>
          </c:cat>
          <c:val>
            <c:numRef>
              <c:f>'Category Pivot &amp; Graph'!$D$5:$D$26</c:f>
              <c:numCache>
                <c:formatCode>General</c:formatCode>
                <c:ptCount val="21"/>
                <c:pt idx="3">
                  <c:v>6</c:v>
                </c:pt>
                <c:pt idx="8">
                  <c:v>20</c:v>
                </c:pt>
                <c:pt idx="2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6-3746-838B-942B08E19004}"/>
            </c:ext>
          </c:extLst>
        </c:ser>
        <c:ser>
          <c:idx val="3"/>
          <c:order val="3"/>
          <c:tx>
            <c:strRef>
              <c:f>'Category Pivot &amp;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&amp; Graph'!$A$5:$A$26</c:f>
              <c:strCache>
                <c:ptCount val="21"/>
                <c:pt idx="0">
                  <c:v>film </c:v>
                </c:pt>
                <c:pt idx="1">
                  <c:v>food</c:v>
                </c:pt>
                <c:pt idx="2">
                  <c:v>food/food </c:v>
                </c:pt>
                <c:pt idx="3">
                  <c:v>food/small </c:v>
                </c:pt>
                <c:pt idx="4">
                  <c:v>games/mobile </c:v>
                </c:pt>
                <c:pt idx="5">
                  <c:v>games/tabletop </c:v>
                </c:pt>
                <c:pt idx="6">
                  <c:v>games/video </c:v>
                </c:pt>
                <c:pt idx="7">
                  <c:v>journalism</c:v>
                </c:pt>
                <c:pt idx="8">
                  <c:v>music</c:v>
                </c:pt>
                <c:pt idx="9">
                  <c:v>music/classical </c:v>
                </c:pt>
                <c:pt idx="10">
                  <c:v>music/electronic </c:v>
                </c:pt>
                <c:pt idx="11">
                  <c:v>music/indie </c:v>
                </c:pt>
                <c:pt idx="12">
                  <c:v>music/world </c:v>
                </c:pt>
                <c:pt idx="13">
                  <c:v>photography</c:v>
                </c:pt>
                <c:pt idx="14">
                  <c:v>publishing</c:v>
                </c:pt>
                <c:pt idx="15">
                  <c:v>publishing/art </c:v>
                </c:pt>
                <c:pt idx="16">
                  <c:v>publishing/children's </c:v>
                </c:pt>
                <c:pt idx="17">
                  <c:v>publishing/radio </c:v>
                </c:pt>
                <c:pt idx="18">
                  <c:v>technology</c:v>
                </c:pt>
                <c:pt idx="19">
                  <c:v>technology/space </c:v>
                </c:pt>
                <c:pt idx="20">
                  <c:v>theater</c:v>
                </c:pt>
              </c:strCache>
            </c:strRef>
          </c:cat>
          <c:val>
            <c:numRef>
              <c:f>'Category Pivot &amp; Graph'!$E$5:$E$26</c:f>
              <c:numCache>
                <c:formatCode>General</c:formatCode>
                <c:ptCount val="21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320</c:v>
                </c:pt>
                <c:pt idx="9">
                  <c:v>40</c:v>
                </c:pt>
                <c:pt idx="10">
                  <c:v>40</c:v>
                </c:pt>
                <c:pt idx="11">
                  <c:v>140</c:v>
                </c:pt>
                <c:pt idx="13">
                  <c:v>103</c:v>
                </c:pt>
                <c:pt idx="14">
                  <c:v>60</c:v>
                </c:pt>
                <c:pt idx="17">
                  <c:v>20</c:v>
                </c:pt>
                <c:pt idx="18">
                  <c:v>169</c:v>
                </c:pt>
                <c:pt idx="19">
                  <c:v>40</c:v>
                </c:pt>
                <c:pt idx="2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26-3746-838B-942B08E1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458944"/>
        <c:axId val="1386778064"/>
      </c:barChart>
      <c:catAx>
        <c:axId val="18234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778064"/>
        <c:crosses val="autoZero"/>
        <c:auto val="1"/>
        <c:lblAlgn val="ctr"/>
        <c:lblOffset val="100"/>
        <c:noMultiLvlLbl val="0"/>
      </c:catAx>
      <c:valAx>
        <c:axId val="13867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 Pivot &amp; Graph!PivotTable4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307511840349569E-2"/>
          <c:y val="2.1439509954058193E-2"/>
          <c:w val="0.80172803120280356"/>
          <c:h val="0.73686751636902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Pivot &amp;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&amp; Graph'!$A$6:$A$47</c:f>
              <c:strCache>
                <c:ptCount val="41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&amp; Graph'!$B$6:$B$47</c:f>
              <c:numCache>
                <c:formatCode>General</c:formatCode>
                <c:ptCount val="41"/>
                <c:pt idx="4">
                  <c:v>40</c:v>
                </c:pt>
                <c:pt idx="7">
                  <c:v>20</c:v>
                </c:pt>
                <c:pt idx="8">
                  <c:v>24</c:v>
                </c:pt>
                <c:pt idx="14">
                  <c:v>20</c:v>
                </c:pt>
                <c:pt idx="22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3-7549-9B55-EC9B4A81D708}"/>
            </c:ext>
          </c:extLst>
        </c:ser>
        <c:ser>
          <c:idx val="1"/>
          <c:order val="1"/>
          <c:tx>
            <c:strRef>
              <c:f>'SubCategory Pivot &amp;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&amp; Graph'!$A$6:$A$47</c:f>
              <c:strCache>
                <c:ptCount val="41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&amp; Graph'!$C$6:$C$47</c:f>
              <c:numCache>
                <c:formatCode>General</c:formatCode>
                <c:ptCount val="41"/>
                <c:pt idx="1">
                  <c:v>100</c:v>
                </c:pt>
                <c:pt idx="3">
                  <c:v>80</c:v>
                </c:pt>
                <c:pt idx="9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120</c:v>
                </c:pt>
                <c:pt idx="15">
                  <c:v>20</c:v>
                </c:pt>
                <c:pt idx="17">
                  <c:v>20</c:v>
                </c:pt>
                <c:pt idx="18">
                  <c:v>60</c:v>
                </c:pt>
                <c:pt idx="19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5">
                  <c:v>20</c:v>
                </c:pt>
                <c:pt idx="26">
                  <c:v>57</c:v>
                </c:pt>
                <c:pt idx="27">
                  <c:v>20</c:v>
                </c:pt>
                <c:pt idx="28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3-7549-9B55-EC9B4A81D708}"/>
            </c:ext>
          </c:extLst>
        </c:ser>
        <c:ser>
          <c:idx val="2"/>
          <c:order val="2"/>
          <c:tx>
            <c:strRef>
              <c:f>'SubCategory Pivot &amp;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&amp; Graph'!$A$6:$A$47</c:f>
              <c:strCache>
                <c:ptCount val="41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&amp; Graph'!$D$6:$D$47</c:f>
              <c:numCache>
                <c:formatCode>General</c:formatCode>
                <c:ptCount val="41"/>
                <c:pt idx="12">
                  <c:v>20</c:v>
                </c:pt>
                <c:pt idx="28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3-7549-9B55-EC9B4A81D708}"/>
            </c:ext>
          </c:extLst>
        </c:ser>
        <c:ser>
          <c:idx val="3"/>
          <c:order val="3"/>
          <c:tx>
            <c:strRef>
              <c:f>'SubCategory Pivot &amp;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&amp; Graph'!$A$6:$A$47</c:f>
              <c:strCache>
                <c:ptCount val="41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art books</c:v>
                </c:pt>
                <c:pt idx="8">
                  <c:v>audio</c:v>
                </c:pt>
                <c:pt idx="9">
                  <c:v>children's books</c:v>
                </c:pt>
                <c:pt idx="10">
                  <c:v>classical music</c:v>
                </c:pt>
                <c:pt idx="11">
                  <c:v>electronic music</c:v>
                </c:pt>
                <c:pt idx="12">
                  <c:v>faith</c:v>
                </c:pt>
                <c:pt idx="13">
                  <c:v>fiction</c:v>
                </c:pt>
                <c:pt idx="14">
                  <c:v>food trucks</c:v>
                </c:pt>
                <c:pt idx="15">
                  <c:v>gadgets</c:v>
                </c:pt>
                <c:pt idx="16">
                  <c:v>hardware</c:v>
                </c:pt>
                <c:pt idx="17">
                  <c:v>indie rock</c:v>
                </c:pt>
                <c:pt idx="18">
                  <c:v>jazz</c:v>
                </c:pt>
                <c:pt idx="19">
                  <c:v>makerspaces</c:v>
                </c:pt>
                <c:pt idx="20">
                  <c:v>metal</c:v>
                </c:pt>
                <c:pt idx="21">
                  <c:v>mobile games</c:v>
                </c:pt>
                <c:pt idx="22">
                  <c:v>musical</c:v>
                </c:pt>
                <c:pt idx="23">
                  <c:v>nature</c:v>
                </c:pt>
                <c:pt idx="24">
                  <c:v>nonfiction</c:v>
                </c:pt>
                <c:pt idx="25">
                  <c:v>people</c:v>
                </c:pt>
                <c:pt idx="26">
                  <c:v>photobooks</c:v>
                </c:pt>
                <c:pt idx="27">
                  <c:v>places</c:v>
                </c:pt>
                <c:pt idx="28">
                  <c:v>plays</c:v>
                </c:pt>
                <c:pt idx="29">
                  <c:v>pop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&amp; Graph'!$E$6:$E$47</c:f>
              <c:numCache>
                <c:formatCode>General</c:formatCode>
                <c:ptCount val="41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10">
                  <c:v>40</c:v>
                </c:pt>
                <c:pt idx="11">
                  <c:v>40</c:v>
                </c:pt>
                <c:pt idx="16">
                  <c:v>140</c:v>
                </c:pt>
                <c:pt idx="17">
                  <c:v>140</c:v>
                </c:pt>
                <c:pt idx="19">
                  <c:v>9</c:v>
                </c:pt>
                <c:pt idx="20">
                  <c:v>20</c:v>
                </c:pt>
                <c:pt idx="22">
                  <c:v>60</c:v>
                </c:pt>
                <c:pt idx="24">
                  <c:v>60</c:v>
                </c:pt>
                <c:pt idx="26">
                  <c:v>103</c:v>
                </c:pt>
                <c:pt idx="28">
                  <c:v>694</c:v>
                </c:pt>
                <c:pt idx="29">
                  <c:v>40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3-7549-9B55-EC9B4A81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5582976"/>
        <c:axId val="1413451120"/>
      </c:barChart>
      <c:catAx>
        <c:axId val="143558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451120"/>
        <c:crosses val="autoZero"/>
        <c:auto val="1"/>
        <c:lblAlgn val="ctr"/>
        <c:lblOffset val="100"/>
        <c:noMultiLvlLbl val="0"/>
      </c:catAx>
      <c:valAx>
        <c:axId val="14134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58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by Month &amp;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Month &amp;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Month &amp;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&amp; Graph'!$B$6:$B$18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A-A349-809B-B756397C84B8}"/>
            </c:ext>
          </c:extLst>
        </c:ser>
        <c:ser>
          <c:idx val="1"/>
          <c:order val="1"/>
          <c:tx>
            <c:strRef>
              <c:f>'Pivot by Month &amp;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Month &amp;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&amp; Graph'!$C$6:$C$18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A-A349-809B-B756397C84B8}"/>
            </c:ext>
          </c:extLst>
        </c:ser>
        <c:ser>
          <c:idx val="2"/>
          <c:order val="2"/>
          <c:tx>
            <c:strRef>
              <c:f>'Pivot by Month &amp;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Month &amp;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&amp; Graph'!$D$6:$D$18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A-A349-809B-B756397C84B8}"/>
            </c:ext>
          </c:extLst>
        </c:ser>
        <c:ser>
          <c:idx val="3"/>
          <c:order val="3"/>
          <c:tx>
            <c:strRef>
              <c:f>'Pivot by Month &amp;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Month &amp;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&amp; Graph'!$E$6:$E$18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9A-A349-809B-B756397C8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875071"/>
        <c:axId val="846862383"/>
      </c:lineChart>
      <c:catAx>
        <c:axId val="8468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2383"/>
        <c:crosses val="autoZero"/>
        <c:auto val="1"/>
        <c:lblAlgn val="ctr"/>
        <c:lblOffset val="100"/>
        <c:noMultiLvlLbl val="0"/>
      </c:catAx>
      <c:valAx>
        <c:axId val="8468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76200</xdr:rowOff>
    </xdr:from>
    <xdr:to>
      <xdr:col>15</xdr:col>
      <xdr:colOff>533400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AD840-EE82-7C4A-A19B-379B2B41A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177800</xdr:rowOff>
    </xdr:from>
    <xdr:to>
      <xdr:col>15</xdr:col>
      <xdr:colOff>25400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E3D45-037C-0348-9A45-E8DC0B236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76200</xdr:rowOff>
    </xdr:from>
    <xdr:to>
      <xdr:col>12</xdr:col>
      <xdr:colOff>800100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B8755-0E27-6041-8AF3-AECFE15E7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Zuluaga" refreshedDate="44200.626826736108" createdVersion="6" refreshedVersion="6" minRefreshableVersion="3" recordCount="4114" xr:uid="{A726F38B-F213-1348-A4FD-6F45D5633F3B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outcom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2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21">
        <s v="film "/>
        <s v="theater"/>
        <s v="technology"/>
        <s v="publishing"/>
        <s v="music"/>
        <s v="music/indie "/>
        <s v="music/electronic "/>
        <s v="journalism"/>
        <s v="games/video "/>
        <s v="games/mobile "/>
        <s v="food/food "/>
        <s v="photography"/>
        <s v="music/world "/>
        <s v="publishing/radio "/>
        <s v="publishing/art "/>
        <s v="games/tabletop "/>
        <s v="food/small "/>
        <s v="food"/>
        <s v="music/classical "/>
        <s v="technology/space "/>
        <s v="publishing/children's "/>
      </sharedItems>
    </cacheField>
    <cacheField name="Sub 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successful"/>
    <x v="0"/>
    <s v="USD"/>
    <n v="1437620400"/>
    <n v="1434931811"/>
    <d v="2015-06-22T00:10:11"/>
    <x v="0"/>
    <b v="0"/>
    <n v="182"/>
    <b v="1"/>
    <s v="film &amp; video/television"/>
    <n v="1.3685882352941177"/>
    <n v="63.917582417582416"/>
    <x v="0"/>
    <x v="0"/>
    <x v="0"/>
  </r>
  <r>
    <n v="1"/>
    <s v="FannibalFest Fan Convention"/>
    <s v="A Hannibal TV Show Fan Convention and Art Collective"/>
    <n v="10275"/>
    <n v="14653"/>
    <x v="0"/>
    <s v="successful"/>
    <x v="0"/>
    <s v="USD"/>
    <n v="1488464683"/>
    <n v="1485872683"/>
    <d v="2017-01-31T14:24:43"/>
    <x v="1"/>
    <b v="0"/>
    <n v="79"/>
    <b v="1"/>
    <s v="film &amp; video/television"/>
    <n v="1.4260827250608272"/>
    <n v="185.48101265822785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successful"/>
    <x v="1"/>
    <s v="GBP"/>
    <n v="1455555083"/>
    <n v="1454691083"/>
    <d v="2016-02-05T16:51:23"/>
    <x v="2"/>
    <b v="0"/>
    <n v="35"/>
    <b v="1"/>
    <s v="film &amp; video/television"/>
    <n v="1.0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successful"/>
    <x v="0"/>
    <s v="USD"/>
    <n v="1407414107"/>
    <n v="1404822107"/>
    <d v="2014-07-08T12:21:47"/>
    <x v="3"/>
    <b v="0"/>
    <n v="150"/>
    <b v="1"/>
    <s v="film &amp; video/television"/>
    <n v="1.0389999999999999"/>
    <n v="69.266666666666666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successful"/>
    <x v="0"/>
    <s v="USD"/>
    <n v="1450555279"/>
    <n v="1447963279"/>
    <d v="2015-11-19T20:01:19"/>
    <x v="4"/>
    <b v="0"/>
    <n v="284"/>
    <b v="1"/>
    <s v="film &amp; video/television"/>
    <n v="1.22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successful"/>
    <x v="0"/>
    <s v="USD"/>
    <n v="1469770500"/>
    <n v="1468362207"/>
    <d v="2016-07-12T22:23:27"/>
    <x v="5"/>
    <b v="0"/>
    <n v="47"/>
    <b v="1"/>
    <s v="film &amp; video/television"/>
    <n v="1.0977744436109027"/>
    <n v="93.40425531914893"/>
    <x v="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successful"/>
    <x v="0"/>
    <s v="USD"/>
    <n v="1402710250"/>
    <n v="1401846250"/>
    <d v="2014-06-04T01:44:10"/>
    <x v="6"/>
    <b v="0"/>
    <n v="58"/>
    <b v="1"/>
    <s v="film &amp; video/television"/>
    <n v="1.064875"/>
    <n v="146.87931034482759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successful"/>
    <x v="0"/>
    <s v="USD"/>
    <n v="1467680867"/>
    <n v="1464224867"/>
    <d v="2016-05-26T01:07:47"/>
    <x v="7"/>
    <b v="0"/>
    <n v="57"/>
    <b v="1"/>
    <s v="film &amp; video/television"/>
    <n v="1.0122222222222221"/>
    <n v="159.82456140350877"/>
    <x v="0"/>
    <x v="0"/>
    <x v="2"/>
  </r>
  <r>
    <n v="8"/>
    <s v="Sizzling in the Kitchen Flynn Style"/>
    <s v="Help us raise the funds to film our pilot episode!"/>
    <n v="3500"/>
    <n v="3501.52"/>
    <x v="0"/>
    <s v="successful"/>
    <x v="0"/>
    <s v="USD"/>
    <n v="1460754000"/>
    <n v="1460155212"/>
    <d v="2016-04-08T22:40:12"/>
    <x v="8"/>
    <b v="0"/>
    <n v="12"/>
    <b v="1"/>
    <s v="film &amp; video/television"/>
    <n v="1.0004342857142856"/>
    <n v="291.79333333333335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successful"/>
    <x v="0"/>
    <s v="USD"/>
    <n v="1460860144"/>
    <n v="1458268144"/>
    <d v="2016-03-18T02:29:04"/>
    <x v="9"/>
    <b v="0"/>
    <n v="20"/>
    <b v="1"/>
    <s v="film &amp; video/television"/>
    <n v="1.2599800000000001"/>
    <n v="31.499500000000001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successful"/>
    <x v="0"/>
    <s v="USD"/>
    <n v="1403660279"/>
    <n v="1400636279"/>
    <d v="2014-05-21T01:37:59"/>
    <x v="10"/>
    <b v="0"/>
    <n v="19"/>
    <b v="1"/>
    <s v="film &amp; video/television"/>
    <n v="1.0049999999999999"/>
    <n v="158.68421052631578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successful"/>
    <x v="0"/>
    <s v="USD"/>
    <n v="1471834800"/>
    <n v="1469126462"/>
    <d v="2016-07-21T18:41:02"/>
    <x v="11"/>
    <b v="0"/>
    <n v="75"/>
    <b v="1"/>
    <s v="film &amp; video/television"/>
    <n v="1.2050000000000001"/>
    <n v="80.333333333333329"/>
    <x v="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successful"/>
    <x v="0"/>
    <s v="USD"/>
    <n v="1405479600"/>
    <n v="1401642425"/>
    <d v="2014-06-01T17:07:05"/>
    <x v="12"/>
    <b v="0"/>
    <n v="827"/>
    <b v="1"/>
    <s v="film &amp; video/television"/>
    <n v="1.6529333333333334"/>
    <n v="59.961305925030231"/>
    <x v="0"/>
    <x v="0"/>
    <x v="3"/>
  </r>
  <r>
    <n v="13"/>
    <s v="Can't Go Home"/>
    <s v="A travel series hosted by touring musicians that profiles a different American city in each episode."/>
    <n v="3500"/>
    <n v="5599"/>
    <x v="0"/>
    <s v="successful"/>
    <x v="0"/>
    <s v="USD"/>
    <n v="1466713620"/>
    <n v="1463588109"/>
    <d v="2016-05-18T16:15:09"/>
    <x v="13"/>
    <b v="0"/>
    <n v="51"/>
    <b v="1"/>
    <s v="film &amp; video/television"/>
    <n v="1.5997142857142856"/>
    <n v="109.78431372549019"/>
    <x v="0"/>
    <x v="0"/>
    <x v="2"/>
  </r>
  <r>
    <n v="14"/>
    <s v="3010 | Sci-fi Series"/>
    <s v="A highly charged post apocalyptic sci fi series that pulls no punches!"/>
    <n v="6000"/>
    <n v="6056"/>
    <x v="0"/>
    <s v="successful"/>
    <x v="2"/>
    <s v="AUD"/>
    <n v="1405259940"/>
    <n v="1403051888"/>
    <d v="2014-06-18T00:38:08"/>
    <x v="14"/>
    <b v="0"/>
    <n v="41"/>
    <b v="1"/>
    <s v="film &amp; video/television"/>
    <n v="1.0093333333333334"/>
    <n v="147.70731707317074"/>
    <x v="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successful"/>
    <x v="3"/>
    <s v="EUR"/>
    <n v="1443384840"/>
    <n v="1441790658"/>
    <d v="2015-09-09T09:24:18"/>
    <x v="15"/>
    <b v="0"/>
    <n v="98"/>
    <b v="1"/>
    <s v="film &amp; video/television"/>
    <n v="1.06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successful"/>
    <x v="0"/>
    <s v="USD"/>
    <n v="1402896600"/>
    <n v="1398971211"/>
    <d v="2014-05-01T19:06:51"/>
    <x v="16"/>
    <b v="0"/>
    <n v="70"/>
    <b v="1"/>
    <s v="film &amp; video/television"/>
    <n v="1.0024166666666667"/>
    <n v="171.84285714285716"/>
    <x v="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successful"/>
    <x v="1"/>
    <s v="GBP"/>
    <n v="1415126022"/>
    <n v="1412530422"/>
    <d v="2014-10-05T17:33:42"/>
    <x v="17"/>
    <b v="0"/>
    <n v="36"/>
    <b v="1"/>
    <s v="film &amp; video/television"/>
    <n v="1.0066666666666666"/>
    <n v="41.944444444444443"/>
    <x v="0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successful"/>
    <x v="0"/>
    <s v="USD"/>
    <n v="1410958856"/>
    <n v="1408366856"/>
    <d v="2014-08-18T13:00:56"/>
    <x v="18"/>
    <b v="0"/>
    <n v="342"/>
    <b v="1"/>
    <s v="film &amp; video/television"/>
    <n v="1.0632110000000001"/>
    <n v="93.264122807017543"/>
    <x v="0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successful"/>
    <x v="0"/>
    <s v="USD"/>
    <n v="1437420934"/>
    <n v="1434828934"/>
    <d v="2015-06-20T19:35:34"/>
    <x v="19"/>
    <b v="0"/>
    <n v="22"/>
    <b v="1"/>
    <s v="film &amp; video/television"/>
    <n v="1.4529411764705882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successful"/>
    <x v="0"/>
    <s v="USD"/>
    <n v="1442167912"/>
    <n v="1436983912"/>
    <d v="2015-07-15T18:11:52"/>
    <x v="20"/>
    <b v="0"/>
    <n v="25"/>
    <b v="1"/>
    <s v="film &amp; video/television"/>
    <n v="1.00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successful"/>
    <x v="0"/>
    <s v="USD"/>
    <n v="1411743789"/>
    <n v="1409151789"/>
    <d v="2014-08-27T15:03:09"/>
    <x v="21"/>
    <b v="0"/>
    <n v="101"/>
    <b v="1"/>
    <s v="film &amp; video/television"/>
    <n v="1.0913513513513513"/>
    <n v="199.9009900990099"/>
    <x v="0"/>
    <x v="0"/>
    <x v="3"/>
  </r>
  <r>
    <n v="22"/>
    <s v="CREATURES OF HABIT!"/>
    <s v="Meet Gary, and Troy: Two unlikely friends that investigate &quot;strange phenomenon&quot;."/>
    <n v="350"/>
    <n v="410"/>
    <x v="0"/>
    <s v="successful"/>
    <x v="0"/>
    <s v="USD"/>
    <n v="1420099140"/>
    <n v="1418766740"/>
    <d v="2014-12-16T21:52:20"/>
    <x v="22"/>
    <b v="0"/>
    <n v="8"/>
    <b v="1"/>
    <s v="film &amp; video/television"/>
    <n v="1.17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successful"/>
    <x v="0"/>
    <s v="USD"/>
    <n v="1430407200"/>
    <n v="1428086501"/>
    <d v="2015-04-03T18:41:41"/>
    <x v="23"/>
    <b v="0"/>
    <n v="23"/>
    <b v="1"/>
    <s v="film &amp; video/television"/>
    <n v="1.1850000000000001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s v="successful"/>
    <x v="0"/>
    <s v="USD"/>
    <n v="1442345940"/>
    <n v="1439494863"/>
    <d v="2015-08-13T19:41:03"/>
    <x v="24"/>
    <b v="0"/>
    <n v="574"/>
    <b v="1"/>
    <s v="film &amp; video/television"/>
    <n v="1.08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successful"/>
    <x v="0"/>
    <s v="USD"/>
    <n v="1452299761"/>
    <n v="1447115761"/>
    <d v="2015-11-10T00:36:01"/>
    <x v="25"/>
    <b v="0"/>
    <n v="14"/>
    <b v="1"/>
    <s v="film &amp; video/television"/>
    <n v="1.3333333333333333"/>
    <n v="57.142857142857146"/>
    <x v="0"/>
    <x v="0"/>
    <x v="2"/>
  </r>
  <r>
    <n v="26"/>
    <s v="You, Me &amp; Sicily:  Part I Editing"/>
    <s v="Highlighting Sicily's points of light: its extraordinary people. Editing phase is now underway!!!"/>
    <n v="1250"/>
    <n v="1940"/>
    <x v="0"/>
    <s v="successful"/>
    <x v="0"/>
    <s v="USD"/>
    <n v="1408278144"/>
    <n v="1404822144"/>
    <d v="2014-07-08T12:22:24"/>
    <x v="26"/>
    <b v="0"/>
    <n v="19"/>
    <b v="1"/>
    <s v="film &amp; video/television"/>
    <n v="1.552"/>
    <n v="102.10526315789474"/>
    <x v="0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successful"/>
    <x v="4"/>
    <s v="NZD"/>
    <n v="1416113833"/>
    <n v="1413518233"/>
    <d v="2014-10-17T03:57:13"/>
    <x v="27"/>
    <b v="0"/>
    <n v="150"/>
    <b v="1"/>
    <s v="film &amp; video/television"/>
    <n v="1.1172500000000001"/>
    <n v="148.96666666666667"/>
    <x v="0"/>
    <x v="0"/>
    <x v="3"/>
  </r>
  <r>
    <n v="28"/>
    <s v="John Earle Dog Training Concept Development Reel"/>
    <s v="John and Brian are on a quest to change people's lives and rehabilitate dogs."/>
    <n v="12000"/>
    <n v="12042"/>
    <x v="0"/>
    <s v="successful"/>
    <x v="0"/>
    <s v="USD"/>
    <n v="1450307284"/>
    <n v="1447715284"/>
    <d v="2015-11-16T23:08:04"/>
    <x v="28"/>
    <b v="0"/>
    <n v="71"/>
    <b v="1"/>
    <s v="film &amp; video/television"/>
    <n v="1.00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successful"/>
    <x v="1"/>
    <s v="GBP"/>
    <n v="1406045368"/>
    <n v="1403453368"/>
    <d v="2014-06-22T16:09:28"/>
    <x v="29"/>
    <b v="0"/>
    <n v="117"/>
    <b v="1"/>
    <s v="film &amp; video/television"/>
    <n v="1.2333333333333334"/>
    <n v="31.623931623931625"/>
    <x v="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successful"/>
    <x v="0"/>
    <s v="USD"/>
    <n v="1408604515"/>
    <n v="1406012515"/>
    <d v="2014-07-22T07:01:55"/>
    <x v="30"/>
    <b v="0"/>
    <n v="53"/>
    <b v="1"/>
    <s v="film &amp; video/television"/>
    <n v="1.0129975"/>
    <n v="76.45264150943396"/>
    <x v="0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s v="successful"/>
    <x v="0"/>
    <s v="USD"/>
    <n v="1453748434"/>
    <n v="1452193234"/>
    <d v="2016-01-07T19:00:34"/>
    <x v="31"/>
    <b v="0"/>
    <n v="1"/>
    <b v="1"/>
    <s v="film &amp; video/television"/>
    <n v="1"/>
    <n v="13"/>
    <x v="0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successful"/>
    <x v="0"/>
    <s v="USD"/>
    <n v="1463111940"/>
    <n v="1459523017"/>
    <d v="2016-04-01T15:03:37"/>
    <x v="32"/>
    <b v="0"/>
    <n v="89"/>
    <b v="1"/>
    <s v="film &amp; video/television"/>
    <n v="1.0024604569420035"/>
    <n v="320.44943820224717"/>
    <x v="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successful"/>
    <x v="0"/>
    <s v="USD"/>
    <n v="1447001501"/>
    <n v="1444405901"/>
    <d v="2015-10-09T15:51:41"/>
    <x v="33"/>
    <b v="0"/>
    <n v="64"/>
    <b v="1"/>
    <s v="film &amp; video/television"/>
    <n v="1.020952380952381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successful"/>
    <x v="0"/>
    <s v="USD"/>
    <n v="1407224601"/>
    <n v="1405928601"/>
    <d v="2014-07-21T07:43:21"/>
    <x v="34"/>
    <b v="0"/>
    <n v="68"/>
    <b v="1"/>
    <s v="film &amp; video/television"/>
    <n v="1.3046153846153845"/>
    <n v="49.882352941176471"/>
    <x v="0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successful"/>
    <x v="0"/>
    <s v="USD"/>
    <n v="1430179200"/>
    <n v="1428130814"/>
    <d v="2015-04-04T07:00:14"/>
    <x v="35"/>
    <b v="0"/>
    <n v="28"/>
    <b v="1"/>
    <s v="film &amp; video/television"/>
    <n v="1.66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s v="successful"/>
    <x v="0"/>
    <s v="USD"/>
    <n v="1428128525"/>
    <n v="1425540125"/>
    <d v="2015-03-05T07:22:05"/>
    <x v="36"/>
    <b v="0"/>
    <n v="44"/>
    <b v="1"/>
    <s v="film &amp; video/television"/>
    <n v="1.42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successful"/>
    <x v="0"/>
    <s v="USD"/>
    <n v="1425055079"/>
    <n v="1422463079"/>
    <d v="2015-01-28T16:37:59"/>
    <x v="37"/>
    <b v="0"/>
    <n v="253"/>
    <b v="1"/>
    <s v="film &amp; video/television"/>
    <n v="1.83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successful"/>
    <x v="0"/>
    <s v="USD"/>
    <n v="1368235344"/>
    <n v="1365643344"/>
    <d v="2013-04-11T01:22:24"/>
    <x v="38"/>
    <b v="0"/>
    <n v="66"/>
    <b v="1"/>
    <s v="film &amp; video/television"/>
    <n v="1.1004"/>
    <n v="41.68181818181818"/>
    <x v="0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successful"/>
    <x v="1"/>
    <s v="GBP"/>
    <n v="1401058740"/>
    <n v="1398388068"/>
    <d v="2014-04-25T01:07:48"/>
    <x v="39"/>
    <b v="0"/>
    <n v="217"/>
    <b v="1"/>
    <s v="film &amp; video/television"/>
    <n v="1.3098000000000001"/>
    <n v="150.89861751152074"/>
    <x v="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successful"/>
    <x v="0"/>
    <s v="USD"/>
    <n v="1403150400"/>
    <n v="1401426488"/>
    <d v="2014-05-30T05:08:08"/>
    <x v="40"/>
    <b v="0"/>
    <n v="16"/>
    <b v="1"/>
    <s v="film &amp; video/television"/>
    <n v="1.0135000000000001"/>
    <n v="126.6875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successful"/>
    <x v="0"/>
    <s v="USD"/>
    <n v="1412516354"/>
    <n v="1409924354"/>
    <d v="2014-09-05T13:39:14"/>
    <x v="41"/>
    <b v="0"/>
    <n v="19"/>
    <b v="1"/>
    <s v="film &amp; video/television"/>
    <n v="1"/>
    <n v="105.26315789473684"/>
    <x v="0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successful"/>
    <x v="0"/>
    <s v="USD"/>
    <n v="1419780026"/>
    <n v="1417188026"/>
    <d v="2014-11-28T15:20:26"/>
    <x v="42"/>
    <b v="0"/>
    <n v="169"/>
    <b v="1"/>
    <s v="film &amp; video/television"/>
    <n v="1.4185714285714286"/>
    <n v="117.51479289940828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successful"/>
    <x v="0"/>
    <s v="USD"/>
    <n v="1405209600"/>
    <n v="1402599486"/>
    <d v="2014-06-12T18:58:06"/>
    <x v="43"/>
    <b v="0"/>
    <n v="263"/>
    <b v="1"/>
    <s v="film &amp; video/television"/>
    <n v="3.0865999999999998"/>
    <n v="117.36121673003802"/>
    <x v="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successful"/>
    <x v="0"/>
    <s v="USD"/>
    <n v="1412648537"/>
    <n v="1408760537"/>
    <d v="2014-08-23T02:22:17"/>
    <x v="44"/>
    <b v="0"/>
    <n v="15"/>
    <b v="1"/>
    <s v="film &amp; video/television"/>
    <n v="1"/>
    <n v="133.33333333333334"/>
    <x v="0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successful"/>
    <x v="0"/>
    <s v="USD"/>
    <n v="1461769107"/>
    <n v="1459177107"/>
    <d v="2016-03-28T14:58:27"/>
    <x v="45"/>
    <b v="0"/>
    <n v="61"/>
    <b v="1"/>
    <s v="film &amp; video/television"/>
    <n v="1.2"/>
    <n v="98.360655737704917"/>
    <x v="0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s v="successful"/>
    <x v="2"/>
    <s v="AUD"/>
    <n v="1450220974"/>
    <n v="1447628974"/>
    <d v="2015-11-15T23:09:34"/>
    <x v="46"/>
    <b v="0"/>
    <n v="45"/>
    <b v="1"/>
    <s v="film &amp; video/television"/>
    <n v="1.04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successful"/>
    <x v="0"/>
    <s v="USD"/>
    <n v="1419021607"/>
    <n v="1413834007"/>
    <d v="2014-10-20T19:40:07"/>
    <x v="47"/>
    <b v="0"/>
    <n v="70"/>
    <b v="1"/>
    <s v="film &amp; video/television"/>
    <n v="1.0761100000000001"/>
    <n v="76.865000000000009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successful"/>
    <x v="1"/>
    <s v="GBP"/>
    <n v="1425211200"/>
    <n v="1422534260"/>
    <d v="2015-01-29T12:24:20"/>
    <x v="48"/>
    <b v="0"/>
    <n v="38"/>
    <b v="1"/>
    <s v="film &amp; video/television"/>
    <n v="1.07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s v="successful"/>
    <x v="0"/>
    <s v="USD"/>
    <n v="1445660045"/>
    <n v="1443068045"/>
    <d v="2015-09-24T04:14:05"/>
    <x v="49"/>
    <b v="0"/>
    <n v="87"/>
    <b v="1"/>
    <s v="film &amp; video/television"/>
    <n v="1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successful"/>
    <x v="1"/>
    <s v="GBP"/>
    <n v="1422637200"/>
    <n v="1419271458"/>
    <d v="2014-12-22T18:04:18"/>
    <x v="50"/>
    <b v="0"/>
    <n v="22"/>
    <b v="1"/>
    <s v="film &amp; video/television"/>
    <n v="1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successful"/>
    <x v="0"/>
    <s v="USD"/>
    <n v="1439245037"/>
    <n v="1436653037"/>
    <d v="2015-07-11T22:17:17"/>
    <x v="51"/>
    <b v="0"/>
    <n v="119"/>
    <b v="1"/>
    <s v="film &amp; video/television"/>
    <n v="1.2801818181818181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successful"/>
    <x v="0"/>
    <s v="USD"/>
    <n v="1405615846"/>
    <n v="1403023846"/>
    <d v="2014-06-17T16:50:46"/>
    <x v="52"/>
    <b v="0"/>
    <n v="52"/>
    <b v="1"/>
    <s v="film &amp; video/television"/>
    <n v="1.1620999999999999"/>
    <n v="223.48076923076923"/>
    <x v="0"/>
    <x v="0"/>
    <x v="3"/>
  </r>
  <r>
    <n v="53"/>
    <s v="Rolling out Vegan Mashup's Season 2"/>
    <s v="Delicious TV's Vegan Mashup launching season two on public television"/>
    <n v="3000"/>
    <n v="3289"/>
    <x v="0"/>
    <s v="successful"/>
    <x v="0"/>
    <s v="USD"/>
    <n v="1396648800"/>
    <n v="1395407445"/>
    <d v="2014-03-21T13:10:45"/>
    <x v="53"/>
    <b v="0"/>
    <n v="117"/>
    <b v="1"/>
    <s v="film &amp; video/television"/>
    <n v="1.0963333333333334"/>
    <n v="28.111111111111111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successful"/>
    <x v="0"/>
    <s v="USD"/>
    <n v="1451063221"/>
    <n v="1448471221"/>
    <d v="2015-11-25T17:07:01"/>
    <x v="54"/>
    <b v="0"/>
    <n v="52"/>
    <b v="1"/>
    <s v="film &amp; video/television"/>
    <n v="1.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successful"/>
    <x v="0"/>
    <s v="USD"/>
    <n v="1464390916"/>
    <n v="1462576516"/>
    <d v="2016-05-06T23:15:16"/>
    <x v="55"/>
    <b v="0"/>
    <n v="86"/>
    <b v="1"/>
    <s v="film &amp; video/television"/>
    <n v="1.2895348837209302"/>
    <n v="128.95348837209303"/>
    <x v="0"/>
    <x v="0"/>
    <x v="2"/>
  </r>
  <r>
    <n v="56"/>
    <s v="Voxwomen Cycling Show"/>
    <s v="We want to see more women's cycling on TV - and we need your help to make it happen!"/>
    <n v="8000"/>
    <n v="8581"/>
    <x v="0"/>
    <s v="successful"/>
    <x v="1"/>
    <s v="GBP"/>
    <n v="1433779200"/>
    <n v="1432559424"/>
    <d v="2015-05-25T13:10:24"/>
    <x v="56"/>
    <b v="0"/>
    <n v="174"/>
    <b v="1"/>
    <s v="film &amp; video/television"/>
    <n v="1.07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successful"/>
    <x v="0"/>
    <s v="USD"/>
    <n v="1429991962"/>
    <n v="1427399962"/>
    <d v="2015-03-26T19:59:22"/>
    <x v="57"/>
    <b v="0"/>
    <n v="69"/>
    <b v="1"/>
    <s v="film &amp; video/television"/>
    <n v="1.01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s v="successful"/>
    <x v="0"/>
    <s v="USD"/>
    <n v="1416423172"/>
    <n v="1413827572"/>
    <d v="2014-10-20T17:52:52"/>
    <x v="58"/>
    <b v="0"/>
    <n v="75"/>
    <b v="1"/>
    <s v="film &amp; video/television"/>
    <n v="1.0290999999999999"/>
    <n v="137.21333333333334"/>
    <x v="0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successful"/>
    <x v="0"/>
    <s v="USD"/>
    <n v="1442264400"/>
    <n v="1439530776"/>
    <d v="2015-08-14T05:39:36"/>
    <x v="59"/>
    <b v="0"/>
    <n v="33"/>
    <b v="1"/>
    <s v="film &amp; video/television"/>
    <n v="1.00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successful"/>
    <x v="1"/>
    <s v="GBP"/>
    <n v="1395532800"/>
    <n v="1393882717"/>
    <d v="2014-03-03T21:38:37"/>
    <x v="60"/>
    <b v="0"/>
    <n v="108"/>
    <b v="1"/>
    <s v="film &amp; video/shorts"/>
    <n v="1.0329622222222221"/>
    <n v="43.040092592592593"/>
    <x v="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successful"/>
    <x v="0"/>
    <s v="USD"/>
    <n v="1370547157"/>
    <n v="1368646357"/>
    <d v="2013-05-15T19:32:37"/>
    <x v="61"/>
    <b v="0"/>
    <n v="23"/>
    <b v="1"/>
    <s v="film &amp; video/shorts"/>
    <n v="1.4830000000000001"/>
    <n v="322.39130434782606"/>
    <x v="0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successful"/>
    <x v="0"/>
    <s v="USD"/>
    <n v="1362337878"/>
    <n v="1360177878"/>
    <d v="2013-02-06T19:11:18"/>
    <x v="62"/>
    <b v="0"/>
    <n v="48"/>
    <b v="1"/>
    <s v="film &amp; video/shorts"/>
    <n v="1.5473333333333332"/>
    <n v="96.708333333333329"/>
    <x v="0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s v="successful"/>
    <x v="0"/>
    <s v="USD"/>
    <n v="1388206740"/>
    <n v="1386194013"/>
    <d v="2013-12-04T21:53:33"/>
    <x v="63"/>
    <b v="0"/>
    <n v="64"/>
    <b v="1"/>
    <s v="film &amp; video/shorts"/>
    <n v="1.1351849999999999"/>
    <n v="35.474531249999998"/>
    <x v="0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successful"/>
    <x v="0"/>
    <s v="USD"/>
    <n v="1373243181"/>
    <n v="1370651181"/>
    <d v="2013-06-08T00:26:21"/>
    <x v="64"/>
    <b v="0"/>
    <n v="24"/>
    <b v="1"/>
    <s v="film &amp; video/shorts"/>
    <n v="1.7333333333333334"/>
    <n v="86.666666666666671"/>
    <x v="0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successful"/>
    <x v="5"/>
    <s v="CAD"/>
    <n v="1407736740"/>
    <n v="1405453354"/>
    <d v="2014-07-15T19:42:34"/>
    <x v="65"/>
    <b v="0"/>
    <n v="57"/>
    <b v="1"/>
    <s v="film &amp; video/shorts"/>
    <n v="1.0752857142857142"/>
    <n v="132.05263157894737"/>
    <x v="0"/>
    <x v="1"/>
    <x v="3"/>
  </r>
  <r>
    <n v="66"/>
    <s v="A Stagnant Fever: Short Film"/>
    <s v="A dark comedy set in the '60s about clinical depression and one night stands."/>
    <n v="2000"/>
    <n v="2372"/>
    <x v="0"/>
    <s v="successful"/>
    <x v="0"/>
    <s v="USD"/>
    <n v="1468873420"/>
    <n v="1466281420"/>
    <d v="2016-06-18T20:23:40"/>
    <x v="66"/>
    <b v="0"/>
    <n v="26"/>
    <b v="1"/>
    <s v="film &amp; video/shorts"/>
    <n v="1.1859999999999999"/>
    <n v="91.230769230769226"/>
    <x v="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successful"/>
    <x v="0"/>
    <s v="USD"/>
    <n v="1342360804"/>
    <n v="1339768804"/>
    <d v="2012-06-15T14:00:04"/>
    <x v="67"/>
    <b v="0"/>
    <n v="20"/>
    <b v="1"/>
    <s v="film &amp; video/shorts"/>
    <n v="1.1625000000000001"/>
    <n v="116.25"/>
    <x v="0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successful"/>
    <x v="1"/>
    <s v="GBP"/>
    <n v="1393162791"/>
    <n v="1390570791"/>
    <d v="2014-01-24T13:39:51"/>
    <x v="68"/>
    <b v="0"/>
    <n v="36"/>
    <b v="1"/>
    <s v="film &amp; video/shorts"/>
    <n v="1.2716666666666667"/>
    <n v="21.194444444444443"/>
    <x v="0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successful"/>
    <x v="0"/>
    <s v="USD"/>
    <n v="1317538740"/>
    <n v="1314765025"/>
    <d v="2011-08-31T04:30:25"/>
    <x v="69"/>
    <b v="0"/>
    <n v="178"/>
    <b v="1"/>
    <s v="film &amp; video/shorts"/>
    <n v="1.109423"/>
    <n v="62.327134831460668"/>
    <x v="0"/>
    <x v="1"/>
    <x v="6"/>
  </r>
  <r>
    <n v="70"/>
    <s v="Scraps"/>
    <s v="Maggie barely survives a deranged baptism by her mother only to be born again to a string of foster parents. Things can always be worse"/>
    <n v="500"/>
    <n v="636"/>
    <x v="0"/>
    <s v="successful"/>
    <x v="0"/>
    <s v="USD"/>
    <n v="1315171845"/>
    <n v="1309987845"/>
    <d v="2011-07-06T21:30:45"/>
    <x v="70"/>
    <b v="0"/>
    <n v="17"/>
    <b v="1"/>
    <s v="film &amp; video/shorts"/>
    <n v="1.272"/>
    <n v="37.411764705882355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successful"/>
    <x v="0"/>
    <s v="USD"/>
    <n v="1338186657"/>
    <n v="1333002657"/>
    <d v="2012-03-29T06:30:57"/>
    <x v="71"/>
    <b v="0"/>
    <n v="32"/>
    <b v="1"/>
    <s v="film &amp; video/shorts"/>
    <n v="1.2394444444444443"/>
    <n v="69.71875"/>
    <x v="0"/>
    <x v="1"/>
    <x v="5"/>
  </r>
  <r>
    <n v="72"/>
    <s v="Trickle"/>
    <s v="A young man forced to live back home after an automobile accident leaves him to rediscover what it means to be a part of his family."/>
    <n v="2200"/>
    <n v="2385"/>
    <x v="0"/>
    <s v="successful"/>
    <x v="0"/>
    <s v="USD"/>
    <n v="1352937600"/>
    <n v="1351210481"/>
    <d v="2012-10-26T00:14:41"/>
    <x v="72"/>
    <b v="0"/>
    <n v="41"/>
    <b v="1"/>
    <s v="film &amp; video/shorts"/>
    <n v="1.084090909090909"/>
    <n v="58.170731707317074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successful"/>
    <x v="0"/>
    <s v="USD"/>
    <n v="1304395140"/>
    <n v="1297620584"/>
    <d v="2011-02-13T18:09:44"/>
    <x v="73"/>
    <b v="0"/>
    <n v="18"/>
    <b v="1"/>
    <s v="film &amp; video/shorts"/>
    <n v="1"/>
    <n v="50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successful"/>
    <x v="6"/>
    <s v="EUR"/>
    <n v="1453376495"/>
    <n v="1450784495"/>
    <d v="2015-12-22T11:41:35"/>
    <x v="74"/>
    <b v="0"/>
    <n v="29"/>
    <b v="1"/>
    <s v="film &amp; video/shorts"/>
    <n v="1.1293199999999999"/>
    <n v="19.471034482758618"/>
    <x v="0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s v="successful"/>
    <x v="0"/>
    <s v="USD"/>
    <n v="1366693272"/>
    <n v="1364101272"/>
    <d v="2013-03-24T05:01:12"/>
    <x v="75"/>
    <b v="0"/>
    <n v="47"/>
    <b v="1"/>
    <s v="film &amp; video/shorts"/>
    <n v="1.1542857142857144"/>
    <n v="85.957446808510639"/>
    <x v="0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successful"/>
    <x v="0"/>
    <s v="USD"/>
    <n v="1325007358"/>
    <n v="1319819758"/>
    <d v="2011-10-28T16:35:58"/>
    <x v="76"/>
    <b v="0"/>
    <n v="15"/>
    <b v="1"/>
    <s v="film &amp; video/shorts"/>
    <n v="1.5333333333333334"/>
    <n v="30.666666666666668"/>
    <x v="0"/>
    <x v="1"/>
    <x v="6"/>
  </r>
  <r>
    <n v="77"/>
    <s v="Jonah and the Crab"/>
    <s v="A short film about a boy searching for companionship in a hermit crab he finds on the beach."/>
    <n v="400"/>
    <n v="1570"/>
    <x v="0"/>
    <s v="successful"/>
    <x v="0"/>
    <s v="USD"/>
    <n v="1337569140"/>
    <n v="1332991717"/>
    <d v="2012-03-29T03:28:37"/>
    <x v="77"/>
    <b v="0"/>
    <n v="26"/>
    <b v="1"/>
    <s v="film &amp; video/shorts"/>
    <n v="3.9249999999999998"/>
    <n v="60.384615384615387"/>
    <x v="0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successful"/>
    <x v="6"/>
    <s v="EUR"/>
    <n v="1472751121"/>
    <n v="1471887121"/>
    <d v="2016-08-22T17:32:01"/>
    <x v="78"/>
    <b v="0"/>
    <n v="35"/>
    <b v="1"/>
    <s v="film &amp; video/shorts"/>
    <n v="27.02"/>
    <n v="38.6"/>
    <x v="0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successful"/>
    <x v="1"/>
    <s v="GBP"/>
    <n v="1398451093"/>
    <n v="1395859093"/>
    <d v="2014-03-26T18:38:13"/>
    <x v="79"/>
    <b v="0"/>
    <n v="41"/>
    <b v="1"/>
    <s v="film &amp; video/shorts"/>
    <n v="1.27"/>
    <n v="40.268292682926827"/>
    <x v="0"/>
    <x v="1"/>
    <x v="3"/>
  </r>
  <r>
    <n v="80"/>
    <s v="Swingers Anonymous"/>
    <s v="What would you do if you ended up at a swingers party with two dead bodies and $20,000 in drug money?"/>
    <n v="12000"/>
    <n v="12870"/>
    <x v="0"/>
    <s v="successful"/>
    <x v="0"/>
    <s v="USD"/>
    <n v="1386640856"/>
    <n v="1383616856"/>
    <d v="2013-11-05T02:00:56"/>
    <x v="80"/>
    <b v="0"/>
    <n v="47"/>
    <b v="1"/>
    <s v="film &amp; video/shorts"/>
    <n v="1.0725"/>
    <n v="273.82978723404256"/>
    <x v="0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successful"/>
    <x v="0"/>
    <s v="USD"/>
    <n v="1342234920"/>
    <n v="1341892127"/>
    <d v="2012-07-10T03:48:47"/>
    <x v="81"/>
    <b v="0"/>
    <n v="28"/>
    <b v="1"/>
    <s v="film &amp; video/shorts"/>
    <n v="1.98"/>
    <n v="53.035714285714285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successful"/>
    <x v="0"/>
    <s v="USD"/>
    <n v="1318189261"/>
    <n v="1315597261"/>
    <d v="2011-09-09T19:41:01"/>
    <x v="82"/>
    <b v="0"/>
    <n v="100"/>
    <b v="1"/>
    <s v="film &amp; video/shorts"/>
    <n v="1.0001249999999999"/>
    <n v="40.005000000000003"/>
    <x v="0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successful"/>
    <x v="1"/>
    <s v="GBP"/>
    <n v="1424604600"/>
    <n v="1423320389"/>
    <d v="2015-02-07T14:46:29"/>
    <x v="83"/>
    <b v="0"/>
    <n v="13"/>
    <b v="1"/>
    <s v="film &amp; video/shorts"/>
    <n v="1.0249999999999999"/>
    <n v="15.76923076923077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s v="successful"/>
    <x v="0"/>
    <s v="USD"/>
    <n v="1305483086"/>
    <n v="1302891086"/>
    <d v="2011-04-15T18:11:26"/>
    <x v="84"/>
    <b v="0"/>
    <n v="7"/>
    <b v="1"/>
    <s v="film &amp; video/shorts"/>
    <n v="1"/>
    <n v="71.428571428571431"/>
    <x v="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successful"/>
    <x v="0"/>
    <s v="USD"/>
    <n v="1316746837"/>
    <n v="1314154837"/>
    <d v="2011-08-24T03:00:37"/>
    <x v="85"/>
    <b v="0"/>
    <n v="21"/>
    <b v="1"/>
    <s v="film &amp; video/shorts"/>
    <n v="1.2549999999999999"/>
    <n v="71.714285714285708"/>
    <x v="0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successful"/>
    <x v="6"/>
    <s v="EUR"/>
    <n v="1451226045"/>
    <n v="1444828845"/>
    <d v="2015-10-14T13:20:45"/>
    <x v="86"/>
    <b v="0"/>
    <n v="17"/>
    <b v="1"/>
    <s v="film &amp; video/shorts"/>
    <n v="1.0646666666666667"/>
    <n v="375.76470588235293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successful"/>
    <x v="0"/>
    <s v="USD"/>
    <n v="1275529260"/>
    <n v="1274705803"/>
    <d v="2010-05-24T12:56:43"/>
    <x v="87"/>
    <b v="0"/>
    <n v="25"/>
    <b v="1"/>
    <s v="film &amp; video/shorts"/>
    <n v="1.046"/>
    <n v="104.6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successful"/>
    <x v="0"/>
    <s v="USD"/>
    <n v="1403452131"/>
    <n v="1401205731"/>
    <d v="2014-05-27T15:48:51"/>
    <x v="88"/>
    <b v="0"/>
    <n v="60"/>
    <b v="1"/>
    <s v="film &amp; video/shorts"/>
    <n v="1.0285714285714285"/>
    <n v="60"/>
    <x v="0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successful"/>
    <x v="0"/>
    <s v="USD"/>
    <n v="1370196192"/>
    <n v="1368036192"/>
    <d v="2013-05-08T18:03:12"/>
    <x v="89"/>
    <b v="0"/>
    <n v="56"/>
    <b v="1"/>
    <s v="film &amp; video/shorts"/>
    <n v="1.1506666666666667"/>
    <n v="123.28571428571429"/>
    <x v="0"/>
    <x v="1"/>
    <x v="4"/>
  </r>
  <r>
    <n v="90"/>
    <s v="Help Get the Short Film Interior Design into Film Festivals!"/>
    <s v="We're looking for funding to help submit a short film to film festivals."/>
    <n v="500"/>
    <n v="502"/>
    <x v="0"/>
    <s v="successful"/>
    <x v="0"/>
    <s v="USD"/>
    <n v="1310454499"/>
    <n v="1307862499"/>
    <d v="2011-06-12T07:08:19"/>
    <x v="90"/>
    <b v="0"/>
    <n v="16"/>
    <b v="1"/>
    <s v="film &amp; video/shorts"/>
    <n v="1.004"/>
    <n v="31.375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successful"/>
    <x v="0"/>
    <s v="USD"/>
    <n v="1305625164"/>
    <n v="1300354764"/>
    <d v="2011-03-17T09:39:24"/>
    <x v="91"/>
    <b v="0"/>
    <n v="46"/>
    <b v="1"/>
    <s v="film &amp; video/shorts"/>
    <n v="1.2"/>
    <n v="78.260869565217391"/>
    <x v="0"/>
    <x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successful"/>
    <x v="5"/>
    <s v="CAD"/>
    <n v="1485936000"/>
    <n v="1481949983"/>
    <d v="2016-12-17T04:46:23"/>
    <x v="92"/>
    <b v="0"/>
    <n v="43"/>
    <b v="1"/>
    <s v="film &amp; video/shorts"/>
    <n v="1.052"/>
    <n v="122.32558139534883"/>
    <x v="0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successful"/>
    <x v="0"/>
    <s v="USD"/>
    <n v="1341349200"/>
    <n v="1338928537"/>
    <d v="2012-06-05T20:35:37"/>
    <x v="93"/>
    <b v="0"/>
    <n v="15"/>
    <b v="1"/>
    <s v="film &amp; video/shorts"/>
    <n v="1.1060000000000001"/>
    <n v="73.733333333333334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successful"/>
    <x v="1"/>
    <s v="GBP"/>
    <n v="1396890822"/>
    <n v="1395162822"/>
    <d v="2014-03-18T17:13:42"/>
    <x v="94"/>
    <b v="0"/>
    <n v="12"/>
    <b v="1"/>
    <s v="film &amp; video/shorts"/>
    <n v="1.04"/>
    <n v="21.666666666666668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successful"/>
    <x v="0"/>
    <s v="USD"/>
    <n v="1330214841"/>
    <n v="1327622841"/>
    <d v="2012-01-27T00:07:21"/>
    <x v="95"/>
    <b v="0"/>
    <n v="21"/>
    <b v="1"/>
    <s v="film &amp; video/shorts"/>
    <n v="1.3142857142857143"/>
    <n v="21.904761904761905"/>
    <x v="0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successful"/>
    <x v="0"/>
    <s v="USD"/>
    <n v="1280631600"/>
    <n v="1274889241"/>
    <d v="2010-05-26T15:54:01"/>
    <x v="96"/>
    <b v="0"/>
    <n v="34"/>
    <b v="1"/>
    <s v="film &amp; video/shorts"/>
    <n v="1.1466666666666667"/>
    <n v="50.588235294117645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successful"/>
    <x v="0"/>
    <s v="USD"/>
    <n v="1310440482"/>
    <n v="1307848482"/>
    <d v="2011-06-12T03:14:42"/>
    <x v="97"/>
    <b v="0"/>
    <n v="8"/>
    <b v="1"/>
    <s v="film &amp; video/shorts"/>
    <n v="1.0625"/>
    <n v="53.125"/>
    <x v="0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successful"/>
    <x v="0"/>
    <s v="USD"/>
    <n v="1354923000"/>
    <n v="1351796674"/>
    <d v="2012-11-01T19:04:34"/>
    <x v="98"/>
    <b v="0"/>
    <n v="60"/>
    <b v="1"/>
    <s v="film &amp; video/shorts"/>
    <n v="1.0625"/>
    <n v="56.666666666666664"/>
    <x v="0"/>
    <x v="1"/>
    <x v="5"/>
  </r>
  <r>
    <n v="99"/>
    <s v="BEAT: An Original Short Film"/>
    <s v="A feminist tale of two girls finally giving a &quot;Nice Guy&quot; what he truly deserves. Also, dancing!"/>
    <n v="1500"/>
    <n v="1590.29"/>
    <x v="0"/>
    <s v="successful"/>
    <x v="0"/>
    <s v="USD"/>
    <n v="1390426799"/>
    <n v="1387834799"/>
    <d v="2013-12-23T21:39:59"/>
    <x v="99"/>
    <b v="0"/>
    <n v="39"/>
    <b v="1"/>
    <s v="film &amp; video/shorts"/>
    <n v="1.0601933333333333"/>
    <n v="40.776666666666664"/>
    <x v="0"/>
    <x v="1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successful"/>
    <x v="0"/>
    <s v="USD"/>
    <n v="1352055886"/>
    <n v="1350324286"/>
    <d v="2012-10-15T18:04:46"/>
    <x v="100"/>
    <b v="0"/>
    <n v="26"/>
    <b v="1"/>
    <s v="film &amp; video/shorts"/>
    <n v="1"/>
    <n v="192.30769230769232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successful"/>
    <x v="0"/>
    <s v="USD"/>
    <n v="1359052710"/>
    <n v="1356979110"/>
    <d v="2012-12-31T18:38:30"/>
    <x v="101"/>
    <b v="0"/>
    <n v="35"/>
    <b v="1"/>
    <s v="film &amp; video/shorts"/>
    <n v="1"/>
    <n v="100"/>
    <x v="0"/>
    <x v="1"/>
    <x v="4"/>
  </r>
  <r>
    <n v="102"/>
    <s v="Dear God No!"/>
    <s v="A gang of outlaw bikers pull a home invasion on a disgraced Anthropologist hiding a secret locked in his cabin basement."/>
    <n v="6000"/>
    <n v="7665"/>
    <x v="0"/>
    <s v="successful"/>
    <x v="0"/>
    <s v="USD"/>
    <n v="1293073733"/>
    <n v="1290481733"/>
    <d v="2010-11-23T03:08:53"/>
    <x v="102"/>
    <b v="0"/>
    <n v="65"/>
    <b v="1"/>
    <s v="film &amp; video/shorts"/>
    <n v="1.2775000000000001"/>
    <n v="117.92307692307692"/>
    <x v="0"/>
    <x v="1"/>
    <x v="7"/>
  </r>
  <r>
    <n v="103"/>
    <s v="I'M TWENTY SOMETHING"/>
    <s v="Three friends in their twenties are trying to do the impossible - have fun on a casual Friday night."/>
    <n v="1300"/>
    <n v="1367"/>
    <x v="0"/>
    <s v="successful"/>
    <x v="1"/>
    <s v="GBP"/>
    <n v="1394220030"/>
    <n v="1392232830"/>
    <d v="2014-02-12T19:20:30"/>
    <x v="103"/>
    <b v="0"/>
    <n v="49"/>
    <b v="1"/>
    <s v="film &amp; video/shorts"/>
    <n v="1.0515384615384615"/>
    <n v="27.897959183673468"/>
    <x v="0"/>
    <x v="1"/>
    <x v="3"/>
  </r>
  <r>
    <n v="104"/>
    <s v="Good 'Ol Trumpet"/>
    <s v="UCF short film about an old man, his love for music, and his misplaced trumpet.  "/>
    <n v="500"/>
    <n v="600"/>
    <x v="0"/>
    <s v="successful"/>
    <x v="0"/>
    <s v="USD"/>
    <n v="1301792400"/>
    <n v="1299775266"/>
    <d v="2011-03-10T16:41:06"/>
    <x v="104"/>
    <b v="0"/>
    <n v="10"/>
    <b v="1"/>
    <s v="film &amp; video/shorts"/>
    <n v="1.2"/>
    <n v="60"/>
    <x v="0"/>
    <x v="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successful"/>
    <x v="0"/>
    <s v="USD"/>
    <n v="1463184000"/>
    <n v="1461605020"/>
    <d v="2016-04-25T17:23:40"/>
    <x v="105"/>
    <b v="0"/>
    <n v="60"/>
    <b v="1"/>
    <s v="film &amp; video/shorts"/>
    <n v="1.074090909090909"/>
    <n v="39.383333333333333"/>
    <x v="0"/>
    <x v="1"/>
    <x v="2"/>
  </r>
  <r>
    <n v="106"/>
    <s v="LOST WEEKEND"/>
    <s v="A Boy. A Girl. A Car. A Serial Killer."/>
    <n v="5000"/>
    <n v="5025"/>
    <x v="0"/>
    <s v="successful"/>
    <x v="0"/>
    <s v="USD"/>
    <n v="1333391901"/>
    <n v="1332182301"/>
    <d v="2012-03-19T18:38:21"/>
    <x v="106"/>
    <b v="0"/>
    <n v="27"/>
    <b v="1"/>
    <s v="film &amp; video/shorts"/>
    <n v="1.0049999999999999"/>
    <n v="186.11111111111111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successful"/>
    <x v="0"/>
    <s v="USD"/>
    <n v="1303688087"/>
    <n v="1301787287"/>
    <d v="2011-04-02T23:34:47"/>
    <x v="107"/>
    <b v="0"/>
    <n v="69"/>
    <b v="1"/>
    <s v="film &amp; video/shorts"/>
    <n v="1.0246666666666666"/>
    <n v="111.37681159420291"/>
    <x v="0"/>
    <x v="1"/>
    <x v="6"/>
  </r>
  <r>
    <n v="108"/>
    <s v="GLASS: A Love Story"/>
    <s v="When a man can't find love, his Google GLASS does the searching for him. A short film shot with Google Glass."/>
    <n v="1500"/>
    <n v="3700"/>
    <x v="0"/>
    <s v="successful"/>
    <x v="0"/>
    <s v="USD"/>
    <n v="1370011370"/>
    <n v="1364827370"/>
    <d v="2013-04-01T14:42:50"/>
    <x v="108"/>
    <b v="0"/>
    <n v="47"/>
    <b v="1"/>
    <s v="film &amp; video/shorts"/>
    <n v="2.4666666666666668"/>
    <n v="78.723404255319153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successful"/>
    <x v="0"/>
    <s v="USD"/>
    <n v="1298680630"/>
    <n v="1296088630"/>
    <d v="2011-01-27T00:37:10"/>
    <x v="109"/>
    <b v="0"/>
    <n v="47"/>
    <b v="1"/>
    <s v="film &amp; video/shorts"/>
    <n v="2.1949999999999998"/>
    <n v="46.702127659574465"/>
    <x v="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successful"/>
    <x v="0"/>
    <s v="USD"/>
    <n v="1384408740"/>
    <n v="1381445253"/>
    <d v="2013-10-10T22:47:33"/>
    <x v="110"/>
    <b v="0"/>
    <n v="26"/>
    <b v="1"/>
    <s v="film &amp; video/shorts"/>
    <n v="1.3076923076923077"/>
    <n v="65.384615384615387"/>
    <x v="0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successful"/>
    <x v="2"/>
    <s v="AUD"/>
    <n v="1433059187"/>
    <n v="1430467187"/>
    <d v="2015-05-01T07:59:47"/>
    <x v="111"/>
    <b v="0"/>
    <n v="53"/>
    <b v="1"/>
    <s v="film &amp; video/shorts"/>
    <n v="1.5457142857142858"/>
    <n v="102.0754716981132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successful"/>
    <x v="0"/>
    <s v="USD"/>
    <n v="1397354400"/>
    <n v="1395277318"/>
    <d v="2014-03-20T01:01:58"/>
    <x v="112"/>
    <b v="0"/>
    <n v="81"/>
    <b v="1"/>
    <s v="film &amp; video/shorts"/>
    <n v="1.04"/>
    <n v="64.197530864197532"/>
    <x v="0"/>
    <x v="1"/>
    <x v="3"/>
  </r>
  <r>
    <n v="113"/>
    <s v="&quot;The First Day&quot; by Julia Othmer- Music Video"/>
    <s v="A living memorial for all those dealing with trauma, grief and loss."/>
    <n v="5000"/>
    <n v="7050"/>
    <x v="0"/>
    <s v="successful"/>
    <x v="0"/>
    <s v="USD"/>
    <n v="1312642800"/>
    <n v="1311963128"/>
    <d v="2011-07-29T18:12:08"/>
    <x v="113"/>
    <b v="0"/>
    <n v="78"/>
    <b v="1"/>
    <s v="film &amp; video/shorts"/>
    <n v="1.41"/>
    <n v="90.384615384615387"/>
    <x v="0"/>
    <x v="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successful"/>
    <x v="0"/>
    <s v="USD"/>
    <n v="1326436488"/>
    <n v="1321252488"/>
    <d v="2011-11-14T06:34:48"/>
    <x v="114"/>
    <b v="0"/>
    <n v="35"/>
    <b v="1"/>
    <s v="film &amp; video/shorts"/>
    <n v="1.0333333333333334"/>
    <n v="88.571428571428569"/>
    <x v="0"/>
    <x v="1"/>
    <x v="5"/>
  </r>
  <r>
    <n v="115"/>
    <s v="The World's Greatest Lover"/>
    <s v="Never judge a book (or a lover) by their cover."/>
    <n v="450"/>
    <n v="632"/>
    <x v="0"/>
    <s v="successful"/>
    <x v="0"/>
    <s v="USD"/>
    <n v="1328377444"/>
    <n v="1326217444"/>
    <d v="2012-01-10T17:44:04"/>
    <x v="115"/>
    <b v="0"/>
    <n v="22"/>
    <b v="1"/>
    <s v="film &amp; video/shorts"/>
    <n v="1.4044444444444444"/>
    <n v="28.727272727272727"/>
    <x v="0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successful"/>
    <x v="0"/>
    <s v="USD"/>
    <n v="1302260155"/>
    <n v="1298289355"/>
    <d v="2011-02-21T11:55:55"/>
    <x v="116"/>
    <b v="0"/>
    <n v="57"/>
    <b v="1"/>
    <s v="film &amp; video/shorts"/>
    <n v="1.1365714285714286"/>
    <n v="69.78947368421052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successful"/>
    <x v="0"/>
    <s v="USD"/>
    <n v="1276110000"/>
    <n v="1268337744"/>
    <d v="2010-03-11T20:02:24"/>
    <x v="117"/>
    <b v="0"/>
    <n v="27"/>
    <b v="1"/>
    <s v="film &amp; video/shorts"/>
    <n v="1.0049377777777779"/>
    <n v="167.48962962962963"/>
    <x v="0"/>
    <x v="1"/>
    <x v="7"/>
  </r>
  <r>
    <n v="118"/>
    <s v="DENOUNCED - A Short Film"/>
    <s v="When a ruthless hit-man is 'denounced' from the mafia, his old enemies declare war."/>
    <n v="5000"/>
    <n v="5651.58"/>
    <x v="0"/>
    <s v="successful"/>
    <x v="0"/>
    <s v="USD"/>
    <n v="1311902236"/>
    <n v="1309310236"/>
    <d v="2011-06-29T01:17:16"/>
    <x v="118"/>
    <b v="0"/>
    <n v="39"/>
    <b v="1"/>
    <s v="film &amp; video/shorts"/>
    <n v="1.1303159999999999"/>
    <n v="144.91230769230768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successful"/>
    <x v="0"/>
    <s v="USD"/>
    <n v="1313276400"/>
    <n v="1310693986"/>
    <d v="2011-07-15T01:39:46"/>
    <x v="119"/>
    <b v="0"/>
    <n v="37"/>
    <b v="1"/>
    <s v="film &amp; video/shorts"/>
    <n v="1.0455692307692308"/>
    <n v="91.840540540540545"/>
    <x v="0"/>
    <x v="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canceled"/>
    <x v="7"/>
    <s v="HKD"/>
    <n v="1475457107"/>
    <n v="1472865107"/>
    <d v="2016-09-03T01:11:47"/>
    <x v="120"/>
    <b v="0"/>
    <n v="1"/>
    <b v="0"/>
    <s v="film &amp; video/science fiction"/>
    <n v="1.4285714285714287E-4"/>
    <n v="10"/>
    <x v="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canceled"/>
    <x v="0"/>
    <s v="USD"/>
    <n v="1429352160"/>
    <n v="1427993710"/>
    <d v="2015-04-02T16:55:10"/>
    <x v="121"/>
    <b v="0"/>
    <n v="1"/>
    <b v="0"/>
    <s v="film &amp; video/science fiction"/>
    <n v="3.3333333333333332E-4"/>
    <n v="1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s v="canceled"/>
    <x v="0"/>
    <s v="USD"/>
    <n v="1476094907"/>
    <n v="1470910907"/>
    <d v="2016-08-11T10:21:47"/>
    <x v="122"/>
    <b v="0"/>
    <n v="0"/>
    <b v="0"/>
    <s v="film &amp; video/science fiction"/>
    <n v="0"/>
    <e v="#DIV/0!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canceled"/>
    <x v="0"/>
    <s v="USD"/>
    <n v="1414533600"/>
    <n v="1411411564"/>
    <d v="2014-09-22T18:46:04"/>
    <x v="123"/>
    <b v="0"/>
    <n v="6"/>
    <b v="0"/>
    <s v="film &amp; video/science fiction"/>
    <n v="2.7454545454545453E-3"/>
    <n v="25.166666666666668"/>
    <x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canceled"/>
    <x v="0"/>
    <s v="USD"/>
    <n v="1431728242"/>
    <n v="1429568242"/>
    <d v="2015-04-20T22:17:22"/>
    <x v="124"/>
    <b v="0"/>
    <n v="0"/>
    <b v="0"/>
    <s v="film &amp; video/science fiction"/>
    <n v="0"/>
    <e v="#DIV/0!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nceled"/>
    <x v="5"/>
    <s v="CAD"/>
    <n v="1486165880"/>
    <n v="1480981880"/>
    <d v="2016-12-05T23:51:20"/>
    <x v="125"/>
    <b v="0"/>
    <n v="6"/>
    <b v="0"/>
    <s v="film &amp; video/science fiction"/>
    <n v="0.14000000000000001"/>
    <n v="11.666666666666666"/>
    <x v="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canceled"/>
    <x v="0"/>
    <s v="USD"/>
    <n v="1433988000"/>
    <n v="1431353337"/>
    <d v="2015-05-11T14:08:57"/>
    <x v="126"/>
    <b v="0"/>
    <n v="13"/>
    <b v="0"/>
    <s v="film &amp; video/science fiction"/>
    <n v="5.5480000000000002E-2"/>
    <n v="106.69230769230769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canceled"/>
    <x v="0"/>
    <s v="USD"/>
    <n v="1428069541"/>
    <n v="1425481141"/>
    <d v="2015-03-04T14:59:01"/>
    <x v="127"/>
    <b v="0"/>
    <n v="4"/>
    <b v="0"/>
    <s v="film &amp; video/science fiction"/>
    <n v="2.375E-2"/>
    <n v="47.5"/>
    <x v="0"/>
    <x v="2"/>
    <x v="0"/>
  </r>
  <r>
    <n v="128"/>
    <s v="Ralphi3 (Canceled)"/>
    <s v="A Science Fiction film filled with entertainment and Excitement"/>
    <n v="100000"/>
    <n v="1867"/>
    <x v="1"/>
    <s v="canceled"/>
    <x v="0"/>
    <s v="USD"/>
    <n v="1476941293"/>
    <n v="1473917293"/>
    <d v="2016-09-15T05:28:13"/>
    <x v="128"/>
    <b v="0"/>
    <n v="6"/>
    <b v="0"/>
    <s v="film &amp; video/science fiction"/>
    <n v="1.8669999999999999E-2"/>
    <n v="311.16666666666669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canceled"/>
    <x v="0"/>
    <s v="USD"/>
    <n v="1414708183"/>
    <n v="1409524183"/>
    <d v="2014-08-31T22:29:43"/>
    <x v="129"/>
    <b v="0"/>
    <n v="0"/>
    <b v="0"/>
    <s v="film &amp; video/science fiction"/>
    <n v="0"/>
    <e v="#DIV/0!"/>
    <x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canceled"/>
    <x v="1"/>
    <s v="GBP"/>
    <n v="1402949760"/>
    <n v="1400536692"/>
    <d v="2014-05-19T21:58:12"/>
    <x v="130"/>
    <b v="0"/>
    <n v="0"/>
    <b v="0"/>
    <s v="film &amp; video/science fiction"/>
    <n v="0"/>
    <e v="#DIV/0!"/>
    <x v="0"/>
    <x v="2"/>
    <x v="3"/>
  </r>
  <r>
    <n v="131"/>
    <s v="I (Canceled)"/>
    <s v="I"/>
    <n v="1200"/>
    <n v="0"/>
    <x v="1"/>
    <s v="canceled"/>
    <x v="0"/>
    <s v="USD"/>
    <n v="1467763200"/>
    <n v="1466453161"/>
    <d v="2016-06-20T20:06:01"/>
    <x v="131"/>
    <b v="0"/>
    <n v="0"/>
    <b v="0"/>
    <s v="film &amp; video/science fiction"/>
    <n v="0"/>
    <e v="#DIV/0!"/>
    <x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canceled"/>
    <x v="0"/>
    <s v="USD"/>
    <n v="1415392207"/>
    <n v="1411500607"/>
    <d v="2014-09-23T19:30:07"/>
    <x v="132"/>
    <b v="0"/>
    <n v="81"/>
    <b v="0"/>
    <s v="film &amp; video/science fiction"/>
    <n v="9.5687499999999995E-2"/>
    <n v="94.506172839506178"/>
    <x v="0"/>
    <x v="2"/>
    <x v="3"/>
  </r>
  <r>
    <n v="133"/>
    <s v="Demon Women from outer space (Canceled)"/>
    <s v="Invasion from outer space sights, to weird to imagine destruction too monstrous to escape"/>
    <n v="71764"/>
    <n v="0"/>
    <x v="1"/>
    <s v="canceled"/>
    <x v="0"/>
    <s v="USD"/>
    <n v="1464715860"/>
    <n v="1462130584"/>
    <d v="2016-05-01T19:23:04"/>
    <x v="133"/>
    <b v="0"/>
    <n v="0"/>
    <b v="0"/>
    <s v="film &amp; video/science fiction"/>
    <n v="0"/>
    <e v="#DIV/0!"/>
    <x v="0"/>
    <x v="2"/>
    <x v="2"/>
  </r>
  <r>
    <n v="134"/>
    <s v="MARLEY'S GHOST (AMBASSADORS OF STEAM) (Canceled)"/>
    <s v="steampunk  remake of &quot;a Christmas carol&quot;"/>
    <n v="5000"/>
    <n v="0"/>
    <x v="1"/>
    <s v="canceled"/>
    <x v="0"/>
    <s v="USD"/>
    <n v="1441386000"/>
    <n v="1438811418"/>
    <d v="2015-08-05T21:50:18"/>
    <x v="134"/>
    <b v="0"/>
    <n v="0"/>
    <b v="0"/>
    <s v="film &amp; video/science fiction"/>
    <n v="0"/>
    <e v="#DIV/0!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canceled"/>
    <x v="0"/>
    <s v="USD"/>
    <n v="1404241200"/>
    <n v="1401354597"/>
    <d v="2014-05-29T09:09:57"/>
    <x v="135"/>
    <b v="0"/>
    <n v="5"/>
    <b v="0"/>
    <s v="film &amp; video/science fiction"/>
    <n v="0.13433333333333333"/>
    <n v="80.599999999999994"/>
    <x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canceled"/>
    <x v="0"/>
    <s v="USD"/>
    <n v="1431771360"/>
    <n v="1427968234"/>
    <d v="2015-04-02T09:50:34"/>
    <x v="136"/>
    <b v="0"/>
    <n v="0"/>
    <b v="0"/>
    <s v="film &amp; video/science fiction"/>
    <n v="0"/>
    <e v="#DIV/0!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canceled"/>
    <x v="8"/>
    <s v="DKK"/>
    <n v="1444657593"/>
    <n v="1440337593"/>
    <d v="2015-08-23T13:46:33"/>
    <x v="137"/>
    <b v="0"/>
    <n v="0"/>
    <b v="0"/>
    <s v="film &amp; video/science fiction"/>
    <n v="0"/>
    <e v="#DIV/0!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canceled"/>
    <x v="0"/>
    <s v="USD"/>
    <n v="1438405140"/>
    <n v="1435731041"/>
    <d v="2015-07-01T06:10:41"/>
    <x v="138"/>
    <b v="0"/>
    <n v="58"/>
    <b v="0"/>
    <s v="film &amp; video/science fiction"/>
    <n v="3.1413333333333335E-2"/>
    <n v="81.241379310344826"/>
    <x v="0"/>
    <x v="2"/>
    <x v="0"/>
  </r>
  <r>
    <n v="139"/>
    <s v="Roman Dead (Canceled)"/>
    <s v="When  Rome is infected with a zombie plague, Lucius Agrippa and a small group fights for survival"/>
    <n v="500"/>
    <n v="500"/>
    <x v="1"/>
    <s v="canceled"/>
    <x v="0"/>
    <s v="USD"/>
    <n v="1436738772"/>
    <n v="1435874772"/>
    <d v="2015-07-02T22:06:12"/>
    <x v="139"/>
    <b v="0"/>
    <n v="1"/>
    <b v="0"/>
    <s v="film &amp; video/science fiction"/>
    <n v="1"/>
    <n v="500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canceled"/>
    <x v="0"/>
    <s v="USD"/>
    <n v="1426823132"/>
    <n v="1424234732"/>
    <d v="2015-02-18T04:45:32"/>
    <x v="140"/>
    <b v="0"/>
    <n v="0"/>
    <b v="0"/>
    <s v="film &amp; video/science fiction"/>
    <n v="0"/>
    <e v="#DIV/0!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canceled"/>
    <x v="0"/>
    <s v="USD"/>
    <n v="1433043623"/>
    <n v="1429155623"/>
    <d v="2015-04-16T03:40:23"/>
    <x v="141"/>
    <b v="0"/>
    <n v="28"/>
    <b v="0"/>
    <s v="film &amp; video/science fiction"/>
    <n v="0.10775"/>
    <n v="46.178571428571431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canceled"/>
    <x v="0"/>
    <s v="USD"/>
    <n v="1416176778"/>
    <n v="1414358778"/>
    <d v="2014-10-26T21:26:18"/>
    <x v="142"/>
    <b v="0"/>
    <n v="1"/>
    <b v="0"/>
    <s v="film &amp; video/science fiction"/>
    <n v="3.3333333333333335E-3"/>
    <n v="10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canceled"/>
    <x v="2"/>
    <s v="AUD"/>
    <n v="1472882100"/>
    <n v="1467941542"/>
    <d v="2016-07-08T01:32:22"/>
    <x v="143"/>
    <b v="0"/>
    <n v="0"/>
    <b v="0"/>
    <s v="film &amp; video/science fiction"/>
    <n v="0"/>
    <e v="#DIV/0!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nceled"/>
    <x v="5"/>
    <s v="CAD"/>
    <n v="1428945472"/>
    <n v="1423765072"/>
    <d v="2015-02-12T18:17:52"/>
    <x v="144"/>
    <b v="0"/>
    <n v="37"/>
    <b v="0"/>
    <s v="film &amp; video/science fiction"/>
    <n v="0.27600000000000002"/>
    <n v="55.945945945945944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canceled"/>
    <x v="0"/>
    <s v="USD"/>
    <n v="1439298052"/>
    <n v="1436965252"/>
    <d v="2015-07-15T13:00:52"/>
    <x v="145"/>
    <b v="0"/>
    <n v="9"/>
    <b v="0"/>
    <s v="film &amp; video/science fiction"/>
    <n v="7.5111111111111115E-2"/>
    <n v="37.555555555555557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canceled"/>
    <x v="0"/>
    <s v="USD"/>
    <n v="1484698998"/>
    <n v="1479514998"/>
    <d v="2016-11-19T00:23:18"/>
    <x v="146"/>
    <b v="0"/>
    <n v="3"/>
    <b v="0"/>
    <s v="film &amp; video/science fiction"/>
    <n v="5.7499999999999999E-3"/>
    <n v="38.333333333333336"/>
    <x v="0"/>
    <x v="2"/>
    <x v="1"/>
  </r>
  <r>
    <n v="147"/>
    <s v="Consumed (Static Air) (Canceled)"/>
    <s v="Film makers catch live footage beyond their wildest dreams."/>
    <n v="7000"/>
    <n v="0"/>
    <x v="1"/>
    <s v="canceled"/>
    <x v="1"/>
    <s v="GBP"/>
    <n v="1420741080"/>
    <n v="1417026340"/>
    <d v="2014-11-26T18:25:40"/>
    <x v="147"/>
    <b v="0"/>
    <n v="0"/>
    <b v="0"/>
    <s v="film &amp; video/science fiction"/>
    <n v="0"/>
    <e v="#DIV/0!"/>
    <x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canceled"/>
    <x v="0"/>
    <s v="USD"/>
    <n v="1456555536"/>
    <n v="1453963536"/>
    <d v="2016-01-28T06:45:36"/>
    <x v="148"/>
    <b v="0"/>
    <n v="2"/>
    <b v="0"/>
    <s v="film &amp; video/science fiction"/>
    <n v="8.0000000000000004E-4"/>
    <n v="20"/>
    <x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canceled"/>
    <x v="0"/>
    <s v="USD"/>
    <n v="1419494400"/>
    <n v="1416888470"/>
    <d v="2014-11-25T04:07:50"/>
    <x v="149"/>
    <b v="0"/>
    <n v="6"/>
    <b v="0"/>
    <s v="film &amp; video/science fiction"/>
    <n v="9.1999999999999998E-3"/>
    <n v="15.333333333333334"/>
    <x v="0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canceled"/>
    <x v="0"/>
    <s v="USD"/>
    <n v="1432612382"/>
    <n v="1427428382"/>
    <d v="2015-03-27T03:53:02"/>
    <x v="150"/>
    <b v="0"/>
    <n v="67"/>
    <b v="0"/>
    <s v="film &amp; video/science fiction"/>
    <n v="0.23163076923076922"/>
    <n v="449.43283582089555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canceled"/>
    <x v="2"/>
    <s v="AUD"/>
    <n v="1434633191"/>
    <n v="1429449191"/>
    <d v="2015-04-19T13:13:11"/>
    <x v="151"/>
    <b v="0"/>
    <n v="5"/>
    <b v="0"/>
    <s v="film &amp; video/science fiction"/>
    <n v="5.5999999999999995E-4"/>
    <n v="28"/>
    <x v="0"/>
    <x v="2"/>
    <x v="0"/>
  </r>
  <r>
    <n v="152"/>
    <s v="The Great Dark (Canceled)"/>
    <s v="The Great Dark is a journey through the unimaginable...and un foreseeable..."/>
    <n v="380000"/>
    <n v="30"/>
    <x v="1"/>
    <s v="canceled"/>
    <x v="0"/>
    <s v="USD"/>
    <n v="1411437100"/>
    <n v="1408845100"/>
    <d v="2014-08-24T01:51:40"/>
    <x v="152"/>
    <b v="0"/>
    <n v="2"/>
    <b v="0"/>
    <s v="film &amp; video/science fiction"/>
    <n v="7.8947368421052633E-5"/>
    <n v="15"/>
    <x v="0"/>
    <x v="2"/>
    <x v="3"/>
  </r>
  <r>
    <n v="153"/>
    <s v="Awakening (Canceled)"/>
    <s v="What would you do if you face something beyond your understanding? If someone you loved disappeared without a trace?"/>
    <n v="50000"/>
    <n v="359"/>
    <x v="1"/>
    <s v="canceled"/>
    <x v="0"/>
    <s v="USD"/>
    <n v="1417532644"/>
    <n v="1413900244"/>
    <d v="2014-10-21T14:04:04"/>
    <x v="153"/>
    <b v="0"/>
    <n v="10"/>
    <b v="0"/>
    <s v="film &amp; video/science fiction"/>
    <n v="7.1799999999999998E-3"/>
    <n v="35.9"/>
    <x v="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canceled"/>
    <x v="0"/>
    <s v="USD"/>
    <n v="1433336895"/>
    <n v="1429621695"/>
    <d v="2015-04-21T13:08:15"/>
    <x v="154"/>
    <b v="0"/>
    <n v="3"/>
    <b v="0"/>
    <s v="film &amp; video/science fiction"/>
    <n v="2.6666666666666668E-2"/>
    <n v="13.333333333333334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canceled"/>
    <x v="0"/>
    <s v="USD"/>
    <n v="1437657935"/>
    <n v="1434201935"/>
    <d v="2015-06-13T13:25:35"/>
    <x v="155"/>
    <b v="0"/>
    <n v="4"/>
    <b v="0"/>
    <s v="film &amp; video/science fiction"/>
    <n v="6.0000000000000002E-5"/>
    <n v="20.25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nceled"/>
    <x v="5"/>
    <s v="CAD"/>
    <n v="1407034796"/>
    <n v="1401850796"/>
    <d v="2014-06-04T02:59:56"/>
    <x v="156"/>
    <b v="0"/>
    <n v="15"/>
    <b v="0"/>
    <s v="film &amp; video/science fiction"/>
    <n v="5.0999999999999997E-2"/>
    <n v="119"/>
    <x v="0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canceled"/>
    <x v="0"/>
    <s v="USD"/>
    <n v="1456523572"/>
    <n v="1453931572"/>
    <d v="2016-01-27T21:52:52"/>
    <x v="157"/>
    <b v="0"/>
    <n v="2"/>
    <b v="0"/>
    <s v="film &amp; video/science fiction"/>
    <n v="2.671118530884808E-3"/>
    <n v="4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canceled"/>
    <x v="0"/>
    <s v="USD"/>
    <n v="1413942628"/>
    <n v="1411350628"/>
    <d v="2014-09-22T01:50:28"/>
    <x v="158"/>
    <b v="0"/>
    <n v="0"/>
    <b v="0"/>
    <s v="film &amp; video/science fiction"/>
    <n v="0"/>
    <e v="#DIV/0!"/>
    <x v="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canceled"/>
    <x v="0"/>
    <s v="USD"/>
    <n v="1467541545"/>
    <n v="1464085545"/>
    <d v="2016-05-24T10:25:45"/>
    <x v="159"/>
    <b v="0"/>
    <n v="1"/>
    <b v="0"/>
    <s v="film &amp; video/science fiction"/>
    <n v="2.0000000000000002E-5"/>
    <n v="10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failed"/>
    <x v="0"/>
    <s v="USD"/>
    <n v="1439675691"/>
    <n v="1434491691"/>
    <d v="2015-06-16T21:54:51"/>
    <x v="160"/>
    <b v="0"/>
    <n v="0"/>
    <b v="0"/>
    <s v="film &amp; video/drama"/>
    <n v="0"/>
    <e v="#DIV/0!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failed"/>
    <x v="0"/>
    <s v="USD"/>
    <n v="1404318595"/>
    <n v="1401726595"/>
    <d v="2014-06-02T16:29:55"/>
    <x v="161"/>
    <b v="0"/>
    <n v="1"/>
    <b v="0"/>
    <s v="film &amp; video/drama"/>
    <n v="1E-4"/>
    <n v="5"/>
    <x v="0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s v="failed"/>
    <x v="0"/>
    <s v="USD"/>
    <n v="1408232520"/>
    <n v="1405393356"/>
    <d v="2014-07-15T03:02:36"/>
    <x v="162"/>
    <b v="0"/>
    <n v="10"/>
    <b v="0"/>
    <s v="film &amp; video/drama"/>
    <n v="0.15535714285714286"/>
    <n v="43.5"/>
    <x v="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failed"/>
    <x v="0"/>
    <s v="USD"/>
    <n v="1443657600"/>
    <n v="1440716654"/>
    <d v="2015-08-27T23:04:14"/>
    <x v="163"/>
    <b v="0"/>
    <n v="0"/>
    <b v="0"/>
    <s v="film &amp; video/drama"/>
    <n v="0"/>
    <e v="#DIV/0!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failed"/>
    <x v="0"/>
    <s v="USD"/>
    <n v="1411150701"/>
    <n v="1405966701"/>
    <d v="2014-07-21T18:18:21"/>
    <x v="164"/>
    <b v="0"/>
    <n v="7"/>
    <b v="0"/>
    <s v="film &amp; video/drama"/>
    <n v="5.3333333333333332E-3"/>
    <n v="91.428571428571431"/>
    <x v="0"/>
    <x v="3"/>
    <x v="3"/>
  </r>
  <r>
    <n v="165"/>
    <s v="NET"/>
    <s v="A teacher. A boy. The beach and a heatwave that drove them all insane."/>
    <n v="17000"/>
    <n v="0"/>
    <x v="2"/>
    <s v="failed"/>
    <x v="1"/>
    <s v="GBP"/>
    <n v="1452613724"/>
    <n v="1450021724"/>
    <d v="2015-12-13T15:48:44"/>
    <x v="165"/>
    <b v="0"/>
    <n v="0"/>
    <b v="0"/>
    <s v="film &amp; video/drama"/>
    <n v="0"/>
    <e v="#DIV/0!"/>
    <x v="0"/>
    <x v="3"/>
    <x v="2"/>
  </r>
  <r>
    <n v="166"/>
    <s v="Pressure"/>
    <s v="A young teen makes a bad decision after joining gang and the film expresses his choices that led him to that point."/>
    <n v="5000"/>
    <n v="3000"/>
    <x v="2"/>
    <s v="failed"/>
    <x v="0"/>
    <s v="USD"/>
    <n v="1484531362"/>
    <n v="1481939362"/>
    <d v="2016-12-17T01:49:22"/>
    <x v="166"/>
    <b v="0"/>
    <n v="1"/>
    <b v="0"/>
    <s v="film &amp; video/drama"/>
    <n v="0.6"/>
    <n v="3000"/>
    <x v="0"/>
    <x v="3"/>
    <x v="1"/>
  </r>
  <r>
    <n v="167"/>
    <s v="Past"/>
    <s v="A young man experiences a tragedy and has the opportunity to go back and learn from his mistakes and find out his true self."/>
    <n v="110000"/>
    <n v="11"/>
    <x v="2"/>
    <s v="failed"/>
    <x v="0"/>
    <s v="USD"/>
    <n v="1438726535"/>
    <n v="1433542535"/>
    <d v="2015-06-05T22:15:35"/>
    <x v="167"/>
    <b v="0"/>
    <n v="2"/>
    <b v="0"/>
    <s v="film &amp; video/drama"/>
    <n v="1E-4"/>
    <n v="5.5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s v="failed"/>
    <x v="0"/>
    <s v="USD"/>
    <n v="1426791770"/>
    <n v="1424203370"/>
    <d v="2015-02-17T20:02:50"/>
    <x v="168"/>
    <b v="0"/>
    <n v="3"/>
    <b v="0"/>
    <s v="film &amp; video/drama"/>
    <n v="4.0625000000000001E-2"/>
    <n v="108.33333333333333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s v="failed"/>
    <x v="1"/>
    <s v="GBP"/>
    <n v="1413634059"/>
    <n v="1411042059"/>
    <d v="2014-09-18T12:07:39"/>
    <x v="169"/>
    <b v="0"/>
    <n v="10"/>
    <b v="0"/>
    <s v="film &amp; video/drama"/>
    <n v="0.224"/>
    <n v="56"/>
    <x v="0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failed"/>
    <x v="0"/>
    <s v="USD"/>
    <n v="1440912480"/>
    <n v="1438385283"/>
    <d v="2015-07-31T23:28:03"/>
    <x v="170"/>
    <b v="0"/>
    <n v="10"/>
    <b v="0"/>
    <s v="film &amp; video/drama"/>
    <n v="3.2500000000000001E-2"/>
    <n v="32.5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failed"/>
    <x v="0"/>
    <s v="USD"/>
    <n v="1470975614"/>
    <n v="1465791614"/>
    <d v="2016-06-13T04:20:14"/>
    <x v="171"/>
    <b v="0"/>
    <n v="1"/>
    <b v="0"/>
    <s v="film &amp; video/drama"/>
    <n v="2.0000000000000002E-5"/>
    <n v="1"/>
    <x v="0"/>
    <x v="3"/>
    <x v="2"/>
  </r>
  <r>
    <n v="172"/>
    <s v="The Blind Dolphin Story"/>
    <s v="A short film on the rarest mammal and the second most endangered freshwater river dolphin, in Pakistan."/>
    <n v="95000"/>
    <n v="0"/>
    <x v="2"/>
    <s v="failed"/>
    <x v="0"/>
    <s v="USD"/>
    <n v="1426753723"/>
    <n v="1423733323"/>
    <d v="2015-02-12T09:28:43"/>
    <x v="172"/>
    <b v="0"/>
    <n v="0"/>
    <b v="0"/>
    <s v="film &amp; video/drama"/>
    <n v="0"/>
    <e v="#DIV/0!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s v="failed"/>
    <x v="1"/>
    <s v="GBP"/>
    <n v="1425131108"/>
    <n v="1422539108"/>
    <d v="2015-01-29T13:45:08"/>
    <x v="173"/>
    <b v="0"/>
    <n v="0"/>
    <b v="0"/>
    <s v="film &amp; video/drama"/>
    <n v="0"/>
    <e v="#DIV/0!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failed"/>
    <x v="9"/>
    <s v="EUR"/>
    <n v="1431108776"/>
    <n v="1425924776"/>
    <d v="2015-03-09T18:12:56"/>
    <x v="174"/>
    <b v="0"/>
    <n v="0"/>
    <b v="0"/>
    <s v="film &amp; video/drama"/>
    <n v="0"/>
    <e v="#DIV/0!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failed"/>
    <x v="1"/>
    <s v="GBP"/>
    <n v="1409337611"/>
    <n v="1407177611"/>
    <d v="2014-08-04T18:40:11"/>
    <x v="175"/>
    <b v="0"/>
    <n v="26"/>
    <b v="0"/>
    <s v="film &amp; video/drama"/>
    <n v="6.4850000000000005E-2"/>
    <n v="49.884615384615387"/>
    <x v="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failed"/>
    <x v="0"/>
    <s v="USD"/>
    <n v="1438803999"/>
    <n v="1436211999"/>
    <d v="2015-07-06T19:46:39"/>
    <x v="176"/>
    <b v="0"/>
    <n v="0"/>
    <b v="0"/>
    <s v="film &amp; video/drama"/>
    <n v="0"/>
    <e v="#DIV/0!"/>
    <x v="0"/>
    <x v="3"/>
    <x v="0"/>
  </r>
  <r>
    <n v="177"/>
    <s v="The Good Samaritan"/>
    <s v="I'm making a modern day version of the bible story &quot; The Good Samaritan&quot;"/>
    <n v="450"/>
    <n v="180"/>
    <x v="2"/>
    <s v="failed"/>
    <x v="0"/>
    <s v="USD"/>
    <n v="1427155726"/>
    <n v="1425690526"/>
    <d v="2015-03-07T01:08:46"/>
    <x v="177"/>
    <b v="0"/>
    <n v="7"/>
    <b v="0"/>
    <s v="film &amp; video/drama"/>
    <n v="0.4"/>
    <n v="25.714285714285715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s v="failed"/>
    <x v="3"/>
    <s v="EUR"/>
    <n v="1448582145"/>
    <n v="1445986545"/>
    <d v="2015-10-27T22:55:45"/>
    <x v="178"/>
    <b v="0"/>
    <n v="0"/>
    <b v="0"/>
    <s v="film &amp; video/drama"/>
    <n v="0"/>
    <e v="#DIV/0!"/>
    <x v="0"/>
    <x v="3"/>
    <x v="0"/>
  </r>
  <r>
    <n v="179"/>
    <s v="Sustain: A Film About Survival"/>
    <s v="A feature-length film about how three people survive in a diseased world."/>
    <n v="1000"/>
    <n v="200"/>
    <x v="2"/>
    <s v="failed"/>
    <x v="0"/>
    <s v="USD"/>
    <n v="1457056555"/>
    <n v="1454464555"/>
    <d v="2016-02-03T01:55:55"/>
    <x v="179"/>
    <b v="0"/>
    <n v="2"/>
    <b v="0"/>
    <s v="film &amp; video/drama"/>
    <n v="0.2"/>
    <n v="100"/>
    <x v="0"/>
    <x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failed"/>
    <x v="1"/>
    <s v="GBP"/>
    <n v="1428951600"/>
    <n v="1425512843"/>
    <d v="2015-03-04T23:47:23"/>
    <x v="180"/>
    <b v="0"/>
    <n v="13"/>
    <b v="0"/>
    <s v="film &amp; video/drama"/>
    <n v="0.33416666666666667"/>
    <n v="30.846153846153847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failed"/>
    <x v="1"/>
    <s v="GBP"/>
    <n v="1434995295"/>
    <n v="1432403295"/>
    <d v="2015-05-23T17:48:15"/>
    <x v="181"/>
    <b v="0"/>
    <n v="4"/>
    <b v="0"/>
    <s v="film &amp; video/drama"/>
    <n v="0.21092608822670172"/>
    <n v="180.5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failed"/>
    <x v="0"/>
    <s v="USD"/>
    <n v="1483748232"/>
    <n v="1481156232"/>
    <d v="2016-12-08T00:17:12"/>
    <x v="182"/>
    <b v="0"/>
    <n v="0"/>
    <b v="0"/>
    <s v="film &amp; video/drama"/>
    <n v="0"/>
    <e v="#DIV/0!"/>
    <x v="0"/>
    <x v="3"/>
    <x v="1"/>
  </r>
  <r>
    <n v="183"/>
    <s v="Three Little Words"/>
    <s v="Don't kill me until I meet my Dad"/>
    <n v="12500"/>
    <n v="4482"/>
    <x v="2"/>
    <s v="failed"/>
    <x v="1"/>
    <s v="GBP"/>
    <n v="1417033610"/>
    <n v="1414438010"/>
    <d v="2014-10-27T19:26:50"/>
    <x v="183"/>
    <b v="0"/>
    <n v="12"/>
    <b v="0"/>
    <s v="film &amp; video/drama"/>
    <n v="0.35855999999999999"/>
    <n v="373.5"/>
    <x v="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failed"/>
    <x v="5"/>
    <s v="CAD"/>
    <n v="1409543940"/>
    <n v="1404586762"/>
    <d v="2014-07-05T18:59:22"/>
    <x v="184"/>
    <b v="0"/>
    <n v="2"/>
    <b v="0"/>
    <s v="film &amp; video/drama"/>
    <n v="3.4000000000000002E-2"/>
    <n v="25.5"/>
    <x v="0"/>
    <x v="3"/>
    <x v="3"/>
  </r>
  <r>
    <n v="185"/>
    <s v="BLANK Short Movie"/>
    <s v="Love has no boundaries!"/>
    <n v="40000"/>
    <n v="2200"/>
    <x v="2"/>
    <s v="failed"/>
    <x v="10"/>
    <s v="NOK"/>
    <n v="1471557139"/>
    <n v="1468965139"/>
    <d v="2016-07-19T21:52:19"/>
    <x v="185"/>
    <b v="0"/>
    <n v="10"/>
    <b v="0"/>
    <s v="film &amp; video/drama"/>
    <n v="5.5E-2"/>
    <n v="220"/>
    <x v="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failed"/>
    <x v="0"/>
    <s v="USD"/>
    <n v="1488571200"/>
    <n v="1485977434"/>
    <d v="2017-02-01T19:30:34"/>
    <x v="186"/>
    <b v="0"/>
    <n v="0"/>
    <b v="0"/>
    <s v="film &amp; video/drama"/>
    <n v="0"/>
    <e v="#DIV/0!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s v="failed"/>
    <x v="0"/>
    <s v="USD"/>
    <n v="1437461940"/>
    <n v="1435383457"/>
    <d v="2015-06-27T05:37:37"/>
    <x v="187"/>
    <b v="0"/>
    <n v="5"/>
    <b v="0"/>
    <s v="film &amp; video/drama"/>
    <n v="0.16"/>
    <n v="160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failed"/>
    <x v="0"/>
    <s v="USD"/>
    <n v="1409891015"/>
    <n v="1407299015"/>
    <d v="2014-08-06T04:23:35"/>
    <x v="188"/>
    <b v="0"/>
    <n v="0"/>
    <b v="0"/>
    <s v="film &amp; video/drama"/>
    <n v="0"/>
    <e v="#DIV/0!"/>
    <x v="0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failed"/>
    <x v="0"/>
    <s v="USD"/>
    <n v="1472920477"/>
    <n v="1467736477"/>
    <d v="2016-07-05T16:34:37"/>
    <x v="189"/>
    <b v="0"/>
    <n v="5"/>
    <b v="0"/>
    <s v="film &amp; video/drama"/>
    <n v="6.8999999999999997E-4"/>
    <n v="69"/>
    <x v="0"/>
    <x v="3"/>
    <x v="2"/>
  </r>
  <r>
    <n v="190"/>
    <s v="REGIONRAT, the movie"/>
    <s v="Because hope can be a 4 letter word"/>
    <n v="12000"/>
    <n v="50"/>
    <x v="2"/>
    <s v="failed"/>
    <x v="0"/>
    <s v="USD"/>
    <n v="1466091446"/>
    <n v="1465227446"/>
    <d v="2016-06-06T15:37:26"/>
    <x v="190"/>
    <b v="0"/>
    <n v="1"/>
    <b v="0"/>
    <s v="film &amp; video/drama"/>
    <n v="4.1666666666666666E-3"/>
    <n v="50"/>
    <x v="0"/>
    <x v="3"/>
    <x v="2"/>
  </r>
  <r>
    <n v="191"/>
    <s v="Trillion: Feature Film"/>
    <s v="A young boy passionate about Astronomy and Chemistry tracks down an astroid that scientists said would never hit earth."/>
    <n v="5000"/>
    <n v="250"/>
    <x v="2"/>
    <s v="failed"/>
    <x v="2"/>
    <s v="AUD"/>
    <n v="1443782138"/>
    <n v="1440326138"/>
    <d v="2015-08-23T10:35:38"/>
    <x v="191"/>
    <b v="0"/>
    <n v="3"/>
    <b v="0"/>
    <s v="film &amp; video/drama"/>
    <n v="0.05"/>
    <n v="83.333333333333329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failed"/>
    <x v="0"/>
    <s v="USD"/>
    <n v="1413572432"/>
    <n v="1410980432"/>
    <d v="2014-09-17T19:00:32"/>
    <x v="192"/>
    <b v="0"/>
    <n v="3"/>
    <b v="0"/>
    <s v="film &amp; video/drama"/>
    <n v="1.7E-5"/>
    <n v="5.666666666666667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failed"/>
    <x v="1"/>
    <s v="GBP"/>
    <n v="1417217166"/>
    <n v="1412029566"/>
    <d v="2014-09-29T22:26:06"/>
    <x v="193"/>
    <b v="0"/>
    <n v="0"/>
    <b v="0"/>
    <s v="film &amp; video/drama"/>
    <n v="0"/>
    <e v="#DIV/0!"/>
    <x v="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failed"/>
    <x v="1"/>
    <s v="GBP"/>
    <n v="1457308531"/>
    <n v="1452124531"/>
    <d v="2016-01-06T23:55:31"/>
    <x v="194"/>
    <b v="0"/>
    <n v="3"/>
    <b v="0"/>
    <s v="film &amp; video/drama"/>
    <n v="1.1999999999999999E-3"/>
    <n v="1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failed"/>
    <x v="0"/>
    <s v="USD"/>
    <n v="1436544332"/>
    <n v="1431360332"/>
    <d v="2015-05-11T16:05:32"/>
    <x v="195"/>
    <b v="0"/>
    <n v="0"/>
    <b v="0"/>
    <s v="film &amp; video/drama"/>
    <n v="0"/>
    <e v="#DIV/0!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s v="failed"/>
    <x v="1"/>
    <s v="GBP"/>
    <n v="1444510800"/>
    <n v="1442062898"/>
    <d v="2015-09-12T13:01:38"/>
    <x v="196"/>
    <b v="0"/>
    <n v="19"/>
    <b v="0"/>
    <s v="film &amp; video/drama"/>
    <n v="0.41857142857142859"/>
    <n v="77.10526315789474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failed"/>
    <x v="1"/>
    <s v="GBP"/>
    <n v="1487365200"/>
    <n v="1483734100"/>
    <d v="2017-01-06T20:21:40"/>
    <x v="197"/>
    <b v="0"/>
    <n v="8"/>
    <b v="0"/>
    <s v="film &amp; video/drama"/>
    <n v="0.1048"/>
    <n v="32.75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s v="failed"/>
    <x v="0"/>
    <s v="USD"/>
    <n v="1412500322"/>
    <n v="1409908322"/>
    <d v="2014-09-05T09:12:02"/>
    <x v="198"/>
    <b v="0"/>
    <n v="6"/>
    <b v="0"/>
    <s v="film &amp; video/drama"/>
    <n v="1.116E-2"/>
    <n v="46.5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failed"/>
    <x v="0"/>
    <s v="USD"/>
    <n v="1472698702"/>
    <n v="1470106702"/>
    <d v="2016-08-02T02:58:22"/>
    <x v="199"/>
    <b v="0"/>
    <n v="0"/>
    <b v="0"/>
    <s v="film &amp; video/drama"/>
    <n v="0"/>
    <e v="#DIV/0!"/>
    <x v="0"/>
    <x v="3"/>
    <x v="2"/>
  </r>
  <r>
    <n v="200"/>
    <s v="The Crossing Shore"/>
    <s v="A film dedicated to an AAF Pilot's struggle to survive behind enemy lines during WWII."/>
    <n v="6000"/>
    <n v="1571.55"/>
    <x v="2"/>
    <s v="failed"/>
    <x v="0"/>
    <s v="USD"/>
    <n v="1410746403"/>
    <n v="1408154403"/>
    <d v="2014-08-16T02:00:03"/>
    <x v="200"/>
    <b v="0"/>
    <n v="18"/>
    <b v="0"/>
    <s v="film &amp; video/drama"/>
    <n v="0.26192500000000002"/>
    <n v="87.308333333333337"/>
    <x v="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failed"/>
    <x v="0"/>
    <s v="USD"/>
    <n v="1423424329"/>
    <n v="1421696329"/>
    <d v="2015-01-19T19:38:49"/>
    <x v="201"/>
    <b v="0"/>
    <n v="7"/>
    <b v="0"/>
    <s v="film &amp; video/drama"/>
    <n v="0.58461538461538465"/>
    <n v="54.285714285714285"/>
    <x v="0"/>
    <x v="3"/>
    <x v="0"/>
  </r>
  <r>
    <n v="202"/>
    <s v="Modern Gangsters"/>
    <s v="new web series created by jonney terry"/>
    <n v="6000"/>
    <n v="0"/>
    <x v="2"/>
    <s v="failed"/>
    <x v="0"/>
    <s v="USD"/>
    <n v="1444337940"/>
    <n v="1441750564"/>
    <d v="2015-09-08T22:16:04"/>
    <x v="202"/>
    <b v="0"/>
    <n v="0"/>
    <b v="0"/>
    <s v="film &amp; video/drama"/>
    <n v="0"/>
    <e v="#DIV/0!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s v="failed"/>
    <x v="1"/>
    <s v="GBP"/>
    <n v="1422562864"/>
    <n v="1417378864"/>
    <d v="2014-11-30T20:21:04"/>
    <x v="203"/>
    <b v="0"/>
    <n v="8"/>
    <b v="0"/>
    <s v="film &amp; video/drama"/>
    <n v="0.2984"/>
    <n v="93.25"/>
    <x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failed"/>
    <x v="2"/>
    <s v="AUD"/>
    <n v="1470319203"/>
    <n v="1467727203"/>
    <d v="2016-07-05T14:00:03"/>
    <x v="204"/>
    <b v="0"/>
    <n v="1293"/>
    <b v="0"/>
    <s v="film &amp; video/drama"/>
    <n v="0.50721666666666665"/>
    <n v="117.68368136117556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failed"/>
    <x v="0"/>
    <s v="USD"/>
    <n v="1444144222"/>
    <n v="1441120222"/>
    <d v="2015-09-01T15:10:22"/>
    <x v="205"/>
    <b v="0"/>
    <n v="17"/>
    <b v="0"/>
    <s v="film &amp; video/drama"/>
    <n v="0.16250000000000001"/>
    <n v="76.470588235294116"/>
    <x v="0"/>
    <x v="3"/>
    <x v="0"/>
  </r>
  <r>
    <n v="206"/>
    <s v="Blood Bond Movie Development"/>
    <s v="A love story featuring adoption,struggle,dysfunction,grace, healing, and restoration."/>
    <n v="12700"/>
    <n v="0"/>
    <x v="2"/>
    <s v="failed"/>
    <x v="0"/>
    <s v="USD"/>
    <n v="1470441983"/>
    <n v="1468627583"/>
    <d v="2016-07-16T00:06:23"/>
    <x v="206"/>
    <b v="0"/>
    <n v="0"/>
    <b v="0"/>
    <s v="film &amp; video/drama"/>
    <n v="0"/>
    <e v="#DIV/0!"/>
    <x v="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failed"/>
    <x v="5"/>
    <s v="CAD"/>
    <n v="1420346638"/>
    <n v="1417754638"/>
    <d v="2014-12-05T04:43:58"/>
    <x v="207"/>
    <b v="0"/>
    <n v="13"/>
    <b v="0"/>
    <s v="film &amp; video/drama"/>
    <n v="0.15214285714285714"/>
    <n v="163.84615384615384"/>
    <x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s v="failed"/>
    <x v="2"/>
    <s v="AUD"/>
    <n v="1418719967"/>
    <n v="1416127967"/>
    <d v="2014-11-16T08:52:47"/>
    <x v="208"/>
    <b v="0"/>
    <n v="0"/>
    <b v="0"/>
    <s v="film &amp; video/drama"/>
    <n v="0"/>
    <e v="#DIV/0!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failed"/>
    <x v="0"/>
    <s v="USD"/>
    <n v="1436566135"/>
    <n v="1433974135"/>
    <d v="2015-06-10T22:08:55"/>
    <x v="209"/>
    <b v="0"/>
    <n v="0"/>
    <b v="0"/>
    <s v="film &amp; video/drama"/>
    <n v="0"/>
    <e v="#DIV/0!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failed"/>
    <x v="0"/>
    <s v="USD"/>
    <n v="1443675600"/>
    <n v="1441157592"/>
    <d v="2015-09-02T01:33:12"/>
    <x v="210"/>
    <b v="0"/>
    <n v="33"/>
    <b v="0"/>
    <s v="film &amp; video/drama"/>
    <n v="0.2525"/>
    <n v="91.818181818181813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failed"/>
    <x v="0"/>
    <s v="USD"/>
    <n v="1442634617"/>
    <n v="1440042617"/>
    <d v="2015-08-20T03:50:17"/>
    <x v="211"/>
    <b v="0"/>
    <n v="12"/>
    <b v="0"/>
    <s v="film &amp; video/drama"/>
    <n v="0.44600000000000001"/>
    <n v="185.83333333333334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s v="failed"/>
    <x v="0"/>
    <s v="USD"/>
    <n v="1460837320"/>
    <n v="1455656920"/>
    <d v="2016-02-16T21:08:40"/>
    <x v="212"/>
    <b v="0"/>
    <n v="1"/>
    <b v="0"/>
    <s v="film &amp; video/drama"/>
    <n v="1.5873015873015873E-4"/>
    <n v="1"/>
    <x v="0"/>
    <x v="3"/>
    <x v="2"/>
  </r>
  <r>
    <n v="213"/>
    <s v="Hart Blvd. A feature film by Andrew Greve"/>
    <s v="A family dramedy about a grandfather  and grandson who are both on their path to redemption."/>
    <n v="50000"/>
    <n v="20"/>
    <x v="2"/>
    <s v="failed"/>
    <x v="0"/>
    <s v="USD"/>
    <n v="1439734001"/>
    <n v="1437142547"/>
    <d v="2015-07-17T14:15:47"/>
    <x v="213"/>
    <b v="0"/>
    <n v="1"/>
    <b v="0"/>
    <s v="film &amp; video/drama"/>
    <n v="4.0000000000000002E-4"/>
    <n v="20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failed"/>
    <x v="0"/>
    <s v="USD"/>
    <n v="1425655349"/>
    <n v="1420471349"/>
    <d v="2015-01-05T15:22:29"/>
    <x v="214"/>
    <b v="0"/>
    <n v="1"/>
    <b v="0"/>
    <s v="film &amp; video/drama"/>
    <n v="8.0000000000000007E-5"/>
    <n v="1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failed"/>
    <x v="1"/>
    <s v="GBP"/>
    <n v="1455753540"/>
    <n v="1452058282"/>
    <d v="2016-01-06T05:31:22"/>
    <x v="215"/>
    <b v="0"/>
    <n v="1"/>
    <b v="0"/>
    <s v="film &amp; video/drama"/>
    <n v="2.2727272727272726E-3"/>
    <n v="10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failed"/>
    <x v="0"/>
    <s v="USD"/>
    <n v="1429740037"/>
    <n v="1425423637"/>
    <d v="2015-03-03T23:00:37"/>
    <x v="216"/>
    <b v="0"/>
    <n v="84"/>
    <b v="0"/>
    <s v="film &amp; video/drama"/>
    <n v="0.55698440000000005"/>
    <n v="331.53833333333336"/>
    <x v="0"/>
    <x v="3"/>
    <x v="0"/>
  </r>
  <r>
    <n v="217"/>
    <s v="Bitch"/>
    <s v="A roadmovie by paw"/>
    <n v="100000"/>
    <n v="11943"/>
    <x v="2"/>
    <s v="failed"/>
    <x v="11"/>
    <s v="SEK"/>
    <n v="1419780149"/>
    <n v="1417101749"/>
    <d v="2014-11-27T15:22:29"/>
    <x v="217"/>
    <b v="0"/>
    <n v="38"/>
    <b v="0"/>
    <s v="film &amp; video/drama"/>
    <n v="0.11942999999999999"/>
    <n v="314.28947368421052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failed"/>
    <x v="0"/>
    <s v="USD"/>
    <n v="1431702289"/>
    <n v="1426518289"/>
    <d v="2015-03-16T15:04:49"/>
    <x v="218"/>
    <b v="0"/>
    <n v="1"/>
    <b v="0"/>
    <s v="film &amp; video/drama"/>
    <n v="0.02"/>
    <n v="100"/>
    <x v="0"/>
    <x v="3"/>
    <x v="0"/>
  </r>
  <r>
    <n v="219"/>
    <s v="True Colors"/>
    <s v="An hour-long pilot about a group of suburban LGBT teens coming of age in the early 90's."/>
    <n v="50000"/>
    <n v="8815"/>
    <x v="2"/>
    <s v="failed"/>
    <x v="0"/>
    <s v="USD"/>
    <n v="1459493940"/>
    <n v="1456732225"/>
    <d v="2016-02-29T07:50:25"/>
    <x v="219"/>
    <b v="0"/>
    <n v="76"/>
    <b v="0"/>
    <s v="film &amp; video/drama"/>
    <n v="0.17630000000000001"/>
    <n v="115.98684210526316"/>
    <x v="0"/>
    <x v="3"/>
    <x v="2"/>
  </r>
  <r>
    <n v="220"/>
    <s v="LA VIE"/>
    <s v="A Freelancer abandons everything to chase after his dream of being &quot;great&quot; escape to Bangkok and return to his home-world."/>
    <n v="50000"/>
    <n v="360"/>
    <x v="2"/>
    <s v="failed"/>
    <x v="0"/>
    <s v="USD"/>
    <n v="1440101160"/>
    <n v="1436542030"/>
    <d v="2015-07-10T15:27:10"/>
    <x v="220"/>
    <b v="0"/>
    <n v="3"/>
    <b v="0"/>
    <s v="film &amp; video/drama"/>
    <n v="7.1999999999999998E-3"/>
    <n v="120"/>
    <x v="0"/>
    <x v="3"/>
    <x v="0"/>
  </r>
  <r>
    <n v="221"/>
    <s v="Archetypes"/>
    <s v="Film about Schizophrenia with Surreal Twists!"/>
    <n v="50000"/>
    <n v="0"/>
    <x v="2"/>
    <s v="failed"/>
    <x v="0"/>
    <s v="USD"/>
    <n v="1427569564"/>
    <n v="1422389164"/>
    <d v="2015-01-27T20:06:04"/>
    <x v="221"/>
    <b v="0"/>
    <n v="0"/>
    <b v="0"/>
    <s v="film &amp; video/drama"/>
    <n v="0"/>
    <e v="#DIV/0!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failed"/>
    <x v="0"/>
    <s v="USD"/>
    <n v="1427423940"/>
    <n v="1422383318"/>
    <d v="2015-01-27T18:28:38"/>
    <x v="222"/>
    <b v="0"/>
    <n v="2"/>
    <b v="0"/>
    <s v="film &amp; video/drama"/>
    <n v="0.13"/>
    <n v="65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s v="failed"/>
    <x v="0"/>
    <s v="USD"/>
    <n v="1463879100"/>
    <n v="1461287350"/>
    <d v="2016-04-22T01:09:10"/>
    <x v="223"/>
    <b v="0"/>
    <n v="0"/>
    <b v="0"/>
    <s v="film &amp; video/drama"/>
    <n v="0"/>
    <e v="#DIV/0!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failed"/>
    <x v="2"/>
    <s v="AUD"/>
    <n v="1436506726"/>
    <n v="1431322726"/>
    <d v="2015-05-11T05:38:46"/>
    <x v="224"/>
    <b v="0"/>
    <n v="0"/>
    <b v="0"/>
    <s v="film &amp; video/drama"/>
    <n v="0"/>
    <e v="#DIV/0!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s v="failed"/>
    <x v="0"/>
    <s v="USD"/>
    <n v="1460153054"/>
    <n v="1457564654"/>
    <d v="2016-03-09T23:04:14"/>
    <x v="225"/>
    <b v="0"/>
    <n v="0"/>
    <b v="0"/>
    <s v="film &amp; video/drama"/>
    <n v="0"/>
    <e v="#DIV/0!"/>
    <x v="0"/>
    <x v="3"/>
    <x v="2"/>
  </r>
  <r>
    <n v="226"/>
    <s v="MAGGIE Film"/>
    <s v="A TRUE STORY OF DOMESTIC VILOLENCE THAT SEEKS TO OFFER THE VIEWER OUTLEST OF SUPPORT."/>
    <n v="29000"/>
    <n v="250"/>
    <x v="2"/>
    <s v="failed"/>
    <x v="1"/>
    <s v="GBP"/>
    <n v="1433064540"/>
    <n v="1428854344"/>
    <d v="2015-04-12T15:59:04"/>
    <x v="226"/>
    <b v="0"/>
    <n v="2"/>
    <b v="0"/>
    <s v="film &amp; video/drama"/>
    <n v="8.6206896551724137E-3"/>
    <n v="125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failed"/>
    <x v="0"/>
    <s v="USD"/>
    <n v="1436477241"/>
    <n v="1433885241"/>
    <d v="2015-06-09T21:27:21"/>
    <x v="227"/>
    <b v="0"/>
    <n v="0"/>
    <b v="0"/>
    <s v="film &amp; video/drama"/>
    <n v="0"/>
    <e v="#DIV/0!"/>
    <x v="0"/>
    <x v="3"/>
    <x v="0"/>
  </r>
  <r>
    <n v="228"/>
    <s v="Facets of a Geek life"/>
    <s v="I am making a film from one one of my books called facets of a Geek life."/>
    <n v="8000"/>
    <n v="0"/>
    <x v="2"/>
    <s v="failed"/>
    <x v="1"/>
    <s v="GBP"/>
    <n v="1433176105"/>
    <n v="1427992105"/>
    <d v="2015-04-02T16:28:25"/>
    <x v="228"/>
    <b v="0"/>
    <n v="0"/>
    <b v="0"/>
    <s v="film &amp; video/drama"/>
    <n v="0"/>
    <e v="#DIV/0!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failed"/>
    <x v="12"/>
    <s v="EUR"/>
    <n v="1455402297"/>
    <n v="1452810297"/>
    <d v="2016-01-14T22:24:57"/>
    <x v="229"/>
    <b v="0"/>
    <n v="0"/>
    <b v="0"/>
    <s v="film &amp; video/drama"/>
    <n v="0"/>
    <e v="#DIV/0!"/>
    <x v="0"/>
    <x v="3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failed"/>
    <x v="0"/>
    <s v="USD"/>
    <n v="1433443151"/>
    <n v="1430851151"/>
    <d v="2015-05-05T18:39:11"/>
    <x v="230"/>
    <b v="0"/>
    <n v="2"/>
    <b v="0"/>
    <s v="film &amp; video/drama"/>
    <n v="4.0000000000000001E-3"/>
    <n v="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failed"/>
    <x v="0"/>
    <s v="USD"/>
    <n v="1451775651"/>
    <n v="1449183651"/>
    <d v="2015-12-03T23:00:51"/>
    <x v="231"/>
    <b v="0"/>
    <n v="0"/>
    <b v="0"/>
    <s v="film &amp; video/drama"/>
    <n v="0"/>
    <e v="#DIV/0!"/>
    <x v="0"/>
    <x v="3"/>
    <x v="2"/>
  </r>
  <r>
    <n v="232"/>
    <s v="#noblurredlines"/>
    <s v="A high-impact, high-quality resource to address, for young people and youth-related professionals, the issue of sexual consent."/>
    <n v="4000"/>
    <n v="110"/>
    <x v="2"/>
    <s v="failed"/>
    <x v="1"/>
    <s v="GBP"/>
    <n v="1425066546"/>
    <n v="1422474546"/>
    <d v="2015-01-28T19:49:06"/>
    <x v="232"/>
    <b v="0"/>
    <n v="7"/>
    <b v="0"/>
    <s v="film &amp; video/drama"/>
    <n v="2.75E-2"/>
    <n v="15.714285714285714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s v="failed"/>
    <x v="0"/>
    <s v="USD"/>
    <n v="1475185972"/>
    <n v="1472593972"/>
    <d v="2016-08-30T21:52:52"/>
    <x v="233"/>
    <b v="0"/>
    <n v="0"/>
    <b v="0"/>
    <s v="film &amp; video/drama"/>
    <n v="0"/>
    <e v="#DIV/0!"/>
    <x v="0"/>
    <x v="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failed"/>
    <x v="0"/>
    <s v="USD"/>
    <n v="1434847859"/>
    <n v="1431391859"/>
    <d v="2015-05-12T00:50:59"/>
    <x v="234"/>
    <b v="0"/>
    <n v="5"/>
    <b v="0"/>
    <s v="film &amp; video/drama"/>
    <n v="0.40100000000000002"/>
    <n v="80.2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failed"/>
    <x v="0"/>
    <s v="USD"/>
    <n v="1436478497"/>
    <n v="1433886497"/>
    <d v="2015-06-09T21:48:17"/>
    <x v="235"/>
    <b v="0"/>
    <n v="0"/>
    <b v="0"/>
    <s v="film &amp; video/drama"/>
    <n v="0"/>
    <e v="#DIV/0!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failed"/>
    <x v="0"/>
    <s v="USD"/>
    <n v="1451952000"/>
    <n v="1447380099"/>
    <d v="2015-11-13T02:01:39"/>
    <x v="236"/>
    <b v="0"/>
    <n v="0"/>
    <b v="0"/>
    <s v="film &amp; video/drama"/>
    <n v="0"/>
    <e v="#DIV/0!"/>
    <x v="0"/>
    <x v="3"/>
    <x v="2"/>
  </r>
  <r>
    <n v="237"/>
    <s v="Making The Choice"/>
    <s v="Making The Choice is a christian short film series."/>
    <n v="15000"/>
    <n v="50"/>
    <x v="2"/>
    <s v="failed"/>
    <x v="0"/>
    <s v="USD"/>
    <n v="1457445069"/>
    <n v="1452261069"/>
    <d v="2016-01-08T13:51:09"/>
    <x v="237"/>
    <b v="0"/>
    <n v="1"/>
    <b v="0"/>
    <s v="film &amp; video/drama"/>
    <n v="3.3333333333333335E-3"/>
    <n v="50"/>
    <x v="0"/>
    <x v="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failed"/>
    <x v="0"/>
    <s v="USD"/>
    <n v="1483088400"/>
    <n v="1481324760"/>
    <d v="2016-12-09T23:06:00"/>
    <x v="238"/>
    <b v="0"/>
    <n v="0"/>
    <b v="0"/>
    <s v="film &amp; video/drama"/>
    <n v="0"/>
    <e v="#DIV/0!"/>
    <x v="0"/>
    <x v="3"/>
    <x v="2"/>
  </r>
  <r>
    <n v="239"/>
    <s v="Filthy - Short Film"/>
    <s v="Lovers Clint and Eli convey their conflicting perspectives of guilt and remorse while in the desolate Australian bush."/>
    <n v="1000"/>
    <n v="250"/>
    <x v="2"/>
    <s v="failed"/>
    <x v="2"/>
    <s v="AUD"/>
    <n v="1446984000"/>
    <n v="1445308730"/>
    <d v="2015-10-20T02:38:50"/>
    <x v="239"/>
    <b v="0"/>
    <n v="5"/>
    <b v="0"/>
    <s v="film &amp; video/drama"/>
    <n v="0.25"/>
    <n v="50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successful"/>
    <x v="0"/>
    <s v="USD"/>
    <n v="1367773211"/>
    <n v="1363885211"/>
    <d v="2013-03-21T17:00:11"/>
    <x v="240"/>
    <b v="1"/>
    <n v="137"/>
    <b v="1"/>
    <s v="film &amp; video/documentary"/>
    <n v="1.0763413333333334"/>
    <n v="117.84759124087591"/>
    <x v="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successful"/>
    <x v="0"/>
    <s v="USD"/>
    <n v="1419180304"/>
    <n v="1415292304"/>
    <d v="2014-11-06T16:45:04"/>
    <x v="241"/>
    <b v="1"/>
    <n v="376"/>
    <b v="1"/>
    <s v="film &amp; video/documentary"/>
    <n v="1.1263736263736264"/>
    <n v="109.04255319148936"/>
    <x v="0"/>
    <x v="4"/>
    <x v="3"/>
  </r>
  <r>
    <n v="242"/>
    <s v="Hardwater"/>
    <s v="An unprecedented feature-length documentary film about Maine's tribal, oft-misunderstood ice fishing sub-culture."/>
    <n v="13000"/>
    <n v="14750"/>
    <x v="0"/>
    <s v="successful"/>
    <x v="0"/>
    <s v="USD"/>
    <n v="1324381790"/>
    <n v="1321357790"/>
    <d v="2011-11-15T11:49:50"/>
    <x v="242"/>
    <b v="1"/>
    <n v="202"/>
    <b v="1"/>
    <s v="film &amp; video/documentary"/>
    <n v="1.1346153846153846"/>
    <n v="73.019801980198025"/>
    <x v="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successful"/>
    <x v="0"/>
    <s v="USD"/>
    <n v="1393031304"/>
    <n v="1390439304"/>
    <d v="2014-01-23T01:08:24"/>
    <x v="243"/>
    <b v="1"/>
    <n v="328"/>
    <b v="1"/>
    <s v="film &amp; video/documentary"/>
    <n v="1.0259199999999999"/>
    <n v="78.195121951219505"/>
    <x v="0"/>
    <x v="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successful"/>
    <x v="0"/>
    <s v="USD"/>
    <n v="1268723160"/>
    <n v="1265269559"/>
    <d v="2010-02-04T07:45:59"/>
    <x v="244"/>
    <b v="1"/>
    <n v="84"/>
    <b v="1"/>
    <s v="film &amp; video/documentary"/>
    <n v="1.1375714285714287"/>
    <n v="47.398809523809526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successful"/>
    <x v="0"/>
    <s v="USD"/>
    <n v="1345079785"/>
    <n v="1342487785"/>
    <d v="2012-07-17T01:16:25"/>
    <x v="245"/>
    <b v="1"/>
    <n v="96"/>
    <b v="1"/>
    <s v="film &amp; video/documentary"/>
    <n v="1.0371999999999999"/>
    <n v="54.020833333333336"/>
    <x v="0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s v="successful"/>
    <x v="0"/>
    <s v="USD"/>
    <n v="1292665405"/>
    <n v="1288341805"/>
    <d v="2010-10-29T08:43:25"/>
    <x v="246"/>
    <b v="1"/>
    <n v="223"/>
    <b v="1"/>
    <s v="film &amp; video/documentary"/>
    <n v="3.0546000000000002"/>
    <n v="68.488789237668158"/>
    <x v="0"/>
    <x v="4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successful"/>
    <x v="0"/>
    <s v="USD"/>
    <n v="1287200340"/>
    <n v="1284042614"/>
    <d v="2010-09-09T14:30:14"/>
    <x v="247"/>
    <b v="1"/>
    <n v="62"/>
    <b v="1"/>
    <s v="film &amp; video/documentary"/>
    <n v="1.341"/>
    <n v="108.14516129032258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successful"/>
    <x v="0"/>
    <s v="USD"/>
    <n v="1325961309"/>
    <n v="1322073309"/>
    <d v="2011-11-23T18:35:09"/>
    <x v="248"/>
    <b v="1"/>
    <n v="146"/>
    <b v="1"/>
    <s v="film &amp; video/documentary"/>
    <n v="1.0133294117647058"/>
    <n v="589.95205479452056"/>
    <x v="0"/>
    <x v="4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successful"/>
    <x v="0"/>
    <s v="USD"/>
    <n v="1282498800"/>
    <n v="1275603020"/>
    <d v="2010-06-03T22:10:20"/>
    <x v="249"/>
    <b v="1"/>
    <n v="235"/>
    <b v="1"/>
    <s v="film &amp; video/documentary"/>
    <n v="1.1292"/>
    <n v="48.051063829787232"/>
    <x v="0"/>
    <x v="4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successful"/>
    <x v="0"/>
    <s v="USD"/>
    <n v="1370525691"/>
    <n v="1367933691"/>
    <d v="2013-05-07T13:34:51"/>
    <x v="250"/>
    <b v="1"/>
    <n v="437"/>
    <b v="1"/>
    <s v="film &amp; video/documentary"/>
    <n v="1.0558333333333334"/>
    <n v="72.482837528604122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successful"/>
    <x v="0"/>
    <s v="USD"/>
    <n v="1337194800"/>
    <n v="1334429646"/>
    <d v="2012-04-14T18:54:06"/>
    <x v="251"/>
    <b v="1"/>
    <n v="77"/>
    <b v="1"/>
    <s v="film &amp; video/documentary"/>
    <n v="1.2557142857142858"/>
    <n v="57.077922077922075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successful"/>
    <x v="0"/>
    <s v="USD"/>
    <n v="1275364740"/>
    <n v="1269878058"/>
    <d v="2010-03-29T15:54:18"/>
    <x v="252"/>
    <b v="1"/>
    <n v="108"/>
    <b v="1"/>
    <s v="film &amp; video/documentary"/>
    <n v="1.8455999999999999"/>
    <n v="85.444444444444443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successful"/>
    <x v="0"/>
    <s v="USD"/>
    <n v="1329320235"/>
    <n v="1326728235"/>
    <d v="2012-01-16T15:37:15"/>
    <x v="253"/>
    <b v="1"/>
    <n v="7"/>
    <b v="1"/>
    <s v="film &amp; video/documentary"/>
    <n v="1.0073333333333334"/>
    <n v="215.85714285714286"/>
    <x v="0"/>
    <x v="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successful"/>
    <x v="0"/>
    <s v="USD"/>
    <n v="1445047200"/>
    <n v="1442443910"/>
    <d v="2015-09-16T22:51:50"/>
    <x v="254"/>
    <b v="1"/>
    <n v="314"/>
    <b v="1"/>
    <s v="film &amp; video/documentary"/>
    <n v="1.1694724999999999"/>
    <n v="89.38643312101911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s v="successful"/>
    <x v="0"/>
    <s v="USD"/>
    <n v="1300275482"/>
    <n v="1297687082"/>
    <d v="2011-02-14T12:38:02"/>
    <x v="255"/>
    <b v="1"/>
    <n v="188"/>
    <b v="1"/>
    <s v="film &amp; video/documentary"/>
    <n v="1.0673325"/>
    <n v="45.418404255319146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successful"/>
    <x v="0"/>
    <s v="USD"/>
    <n v="1363458467"/>
    <n v="1360866467"/>
    <d v="2013-02-14T18:27:47"/>
    <x v="256"/>
    <b v="1"/>
    <n v="275"/>
    <b v="1"/>
    <s v="film &amp; video/documentary"/>
    <n v="1.391"/>
    <n v="65.756363636363631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successful"/>
    <x v="0"/>
    <s v="USD"/>
    <n v="1463670162"/>
    <n v="1461078162"/>
    <d v="2016-04-19T15:02:42"/>
    <x v="257"/>
    <b v="1"/>
    <n v="560"/>
    <b v="1"/>
    <s v="film &amp; video/documentary"/>
    <n v="1.0672648571428571"/>
    <n v="66.70405357142856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successful"/>
    <x v="0"/>
    <s v="USD"/>
    <n v="1308359666"/>
    <n v="1305767666"/>
    <d v="2011-05-19T01:14:26"/>
    <x v="258"/>
    <b v="1"/>
    <n v="688"/>
    <b v="1"/>
    <s v="film &amp; video/documentary"/>
    <n v="1.9114"/>
    <n v="83.345930232558146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successful"/>
    <x v="0"/>
    <s v="USD"/>
    <n v="1428514969"/>
    <n v="1425922969"/>
    <d v="2015-03-09T17:42:49"/>
    <x v="259"/>
    <b v="1"/>
    <n v="942"/>
    <b v="1"/>
    <s v="film &amp; video/documentary"/>
    <n v="1.3193789333333332"/>
    <n v="105.04609341825902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successful"/>
    <x v="0"/>
    <s v="USD"/>
    <n v="1279360740"/>
    <n v="1275415679"/>
    <d v="2010-06-01T18:07:59"/>
    <x v="260"/>
    <b v="1"/>
    <n v="88"/>
    <b v="1"/>
    <s v="film &amp; video/documentary"/>
    <n v="1.0640000000000001"/>
    <n v="120.90909090909091"/>
    <x v="0"/>
    <x v="4"/>
    <x v="7"/>
  </r>
  <r>
    <n v="261"/>
    <s v="Empires: The Film"/>
    <s v="Empires explores the impact of networks on histories and philosophies of political thought."/>
    <n v="20000"/>
    <n v="21480"/>
    <x v="0"/>
    <s v="successful"/>
    <x v="0"/>
    <s v="USD"/>
    <n v="1339080900"/>
    <n v="1334783704"/>
    <d v="2012-04-18T21:15:04"/>
    <x v="261"/>
    <b v="1"/>
    <n v="220"/>
    <b v="1"/>
    <s v="film &amp; video/documentary"/>
    <n v="1.0740000000000001"/>
    <n v="97.63636363636364"/>
    <x v="0"/>
    <x v="4"/>
    <x v="5"/>
  </r>
  <r>
    <n v="262"/>
    <s v="The Last Cosmonaut"/>
    <s v="He can never die. He will live forever. He is the last cosmonaut, and this is his story."/>
    <n v="2500"/>
    <n v="6000"/>
    <x v="0"/>
    <s v="successful"/>
    <x v="0"/>
    <s v="USD"/>
    <n v="1298699828"/>
    <n v="1294811828"/>
    <d v="2011-01-12T05:57:08"/>
    <x v="262"/>
    <b v="1"/>
    <n v="145"/>
    <b v="1"/>
    <s v="film &amp; video/documentary"/>
    <n v="2.4"/>
    <n v="41.379310344827587"/>
    <x v="0"/>
    <x v="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successful"/>
    <x v="0"/>
    <s v="USD"/>
    <n v="1348786494"/>
    <n v="1346194494"/>
    <d v="2012-08-28T22:54:54"/>
    <x v="263"/>
    <b v="1"/>
    <n v="963"/>
    <b v="1"/>
    <s v="film &amp; video/documentary"/>
    <n v="1.1808107999999999"/>
    <n v="30.654485981308412"/>
    <x v="0"/>
    <x v="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successful"/>
    <x v="0"/>
    <s v="USD"/>
    <n v="1336747995"/>
    <n v="1334155995"/>
    <d v="2012-04-11T14:53:15"/>
    <x v="264"/>
    <b v="1"/>
    <n v="91"/>
    <b v="1"/>
    <s v="film &amp; video/documentary"/>
    <n v="1.1819999999999999"/>
    <n v="64.945054945054949"/>
    <x v="0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successful"/>
    <x v="0"/>
    <s v="USD"/>
    <n v="1273522560"/>
    <n v="1269928430"/>
    <d v="2010-03-30T05:53:50"/>
    <x v="265"/>
    <b v="1"/>
    <n v="58"/>
    <b v="1"/>
    <s v="film &amp; video/documentary"/>
    <n v="1.111"/>
    <n v="95.775862068965523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successful"/>
    <x v="0"/>
    <s v="USD"/>
    <n v="1271994660"/>
    <n v="1264565507"/>
    <d v="2010-01-27T04:11:47"/>
    <x v="266"/>
    <b v="1"/>
    <n v="36"/>
    <b v="1"/>
    <s v="film &amp; video/documentary"/>
    <n v="1.4550000000000001"/>
    <n v="40.416666666666664"/>
    <x v="0"/>
    <x v="4"/>
    <x v="7"/>
  </r>
  <r>
    <n v="267"/>
    <s v="Uncharted Amazon"/>
    <s v="A visually stunning, feature length film chronicling life's challenges in the remote depths of the Amazon rainforest."/>
    <n v="9850"/>
    <n v="12965.44"/>
    <x v="0"/>
    <s v="successful"/>
    <x v="1"/>
    <s v="GBP"/>
    <n v="1403693499"/>
    <n v="1401101499"/>
    <d v="2014-05-26T10:51:39"/>
    <x v="267"/>
    <b v="1"/>
    <n v="165"/>
    <b v="1"/>
    <s v="film &amp; video/documentary"/>
    <n v="1.3162883248730965"/>
    <n v="78.578424242424248"/>
    <x v="0"/>
    <x v="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successful"/>
    <x v="0"/>
    <s v="USD"/>
    <n v="1320640778"/>
    <n v="1316749178"/>
    <d v="2011-09-23T03:39:38"/>
    <x v="268"/>
    <b v="1"/>
    <n v="111"/>
    <b v="1"/>
    <s v="film &amp; video/documentary"/>
    <n v="1.1140000000000001"/>
    <n v="50.18018018018018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successful"/>
    <x v="2"/>
    <s v="AUD"/>
    <n v="1487738622"/>
    <n v="1485146622"/>
    <d v="2017-01-23T04:43:42"/>
    <x v="269"/>
    <b v="1"/>
    <n v="1596"/>
    <b v="1"/>
    <s v="film &amp; video/documentary"/>
    <n v="1.4723377"/>
    <n v="92.251735588972423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successful"/>
    <x v="0"/>
    <s v="USD"/>
    <n v="1306296000"/>
    <n v="1301950070"/>
    <d v="2011-04-04T20:47:50"/>
    <x v="270"/>
    <b v="1"/>
    <n v="61"/>
    <b v="1"/>
    <s v="film &amp; video/documentary"/>
    <n v="1.5260869565217392"/>
    <n v="57.540983606557376"/>
    <x v="0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successful"/>
    <x v="0"/>
    <s v="USD"/>
    <n v="1388649600"/>
    <n v="1386123861"/>
    <d v="2013-12-04T02:24:21"/>
    <x v="271"/>
    <b v="1"/>
    <n v="287"/>
    <b v="1"/>
    <s v="film &amp; video/documentary"/>
    <n v="1.0468"/>
    <n v="109.42160278745645"/>
    <x v="0"/>
    <x v="4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successful"/>
    <x v="0"/>
    <s v="USD"/>
    <n v="1272480540"/>
    <n v="1267220191"/>
    <d v="2010-02-26T21:36:31"/>
    <x v="272"/>
    <b v="1"/>
    <n v="65"/>
    <b v="1"/>
    <s v="film &amp; video/documentary"/>
    <n v="1.7743366666666667"/>
    <n v="81.892461538461546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successful"/>
    <x v="0"/>
    <s v="USD"/>
    <n v="1309694266"/>
    <n v="1307102266"/>
    <d v="2011-06-03T11:57:46"/>
    <x v="273"/>
    <b v="1"/>
    <n v="118"/>
    <b v="1"/>
    <s v="film &amp; video/documentary"/>
    <n v="1.077758"/>
    <n v="45.667711864406776"/>
    <x v="0"/>
    <x v="4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successful"/>
    <x v="0"/>
    <s v="USD"/>
    <n v="1333609140"/>
    <n v="1330638829"/>
    <d v="2012-03-01T21:53:49"/>
    <x v="274"/>
    <b v="1"/>
    <n v="113"/>
    <b v="1"/>
    <s v="film &amp; video/documentary"/>
    <n v="1.56"/>
    <n v="55.221238938053098"/>
    <x v="0"/>
    <x v="4"/>
    <x v="5"/>
  </r>
  <r>
    <n v="275"/>
    <s v="Finding the Funk"/>
    <s v="A journey through the origins and influence of funk music from James Brown to D'Angelo we are FINDING THE FUNK!"/>
    <n v="20000"/>
    <n v="21679"/>
    <x v="0"/>
    <s v="successful"/>
    <x v="0"/>
    <s v="USD"/>
    <n v="1352511966"/>
    <n v="1349916366"/>
    <d v="2012-10-11T00:46:06"/>
    <x v="275"/>
    <b v="1"/>
    <n v="332"/>
    <b v="1"/>
    <s v="film &amp; video/documentary"/>
    <n v="1.08395"/>
    <n v="65.298192771084331"/>
    <x v="0"/>
    <x v="4"/>
    <x v="5"/>
  </r>
  <r>
    <n v="276"/>
    <s v="Abalimi"/>
    <s v="A film about Xhosa women in townships of South Africa micro-farming to fight extreme poverty, gain health, and create food security."/>
    <n v="4000"/>
    <n v="5904"/>
    <x v="0"/>
    <s v="successful"/>
    <x v="0"/>
    <s v="USD"/>
    <n v="1335574674"/>
    <n v="1330394274"/>
    <d v="2012-02-28T01:57:54"/>
    <x v="276"/>
    <b v="1"/>
    <n v="62"/>
    <b v="1"/>
    <s v="film &amp; video/documentary"/>
    <n v="1.476"/>
    <n v="95.225806451612897"/>
    <x v="0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successful"/>
    <x v="0"/>
    <s v="USD"/>
    <n v="1432416219"/>
    <n v="1429824219"/>
    <d v="2015-04-23T21:23:39"/>
    <x v="277"/>
    <b v="1"/>
    <n v="951"/>
    <b v="1"/>
    <s v="film &amp; video/documentary"/>
    <n v="1.1038153846153846"/>
    <n v="75.444794952681391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s v="successful"/>
    <x v="0"/>
    <s v="USD"/>
    <n v="1350003539"/>
    <n v="1347411539"/>
    <d v="2012-09-12T00:58:59"/>
    <x v="278"/>
    <b v="1"/>
    <n v="415"/>
    <b v="1"/>
    <s v="film &amp; video/documentary"/>
    <n v="1.5034814814814814"/>
    <n v="97.816867469879512"/>
    <x v="0"/>
    <x v="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successful"/>
    <x v="0"/>
    <s v="USD"/>
    <n v="1488160860"/>
    <n v="1485237096"/>
    <d v="2017-01-24T05:51:36"/>
    <x v="279"/>
    <b v="1"/>
    <n v="305"/>
    <b v="1"/>
    <s v="film &amp; video/documentary"/>
    <n v="1.5731829411764706"/>
    <n v="87.685606557377056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successful"/>
    <x v="0"/>
    <s v="USD"/>
    <n v="1401459035"/>
    <n v="1397571035"/>
    <d v="2014-04-15T14:10:35"/>
    <x v="280"/>
    <b v="1"/>
    <n v="2139"/>
    <b v="1"/>
    <s v="film &amp; video/documentary"/>
    <n v="1.5614399999999999"/>
    <n v="54.748948106591868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successful"/>
    <x v="0"/>
    <s v="USD"/>
    <n v="1249932360"/>
    <n v="1242532513"/>
    <d v="2009-05-17T03:55:13"/>
    <x v="281"/>
    <b v="1"/>
    <n v="79"/>
    <b v="1"/>
    <s v="film &amp; video/documentary"/>
    <n v="1.2058763636363636"/>
    <n v="83.953417721518989"/>
    <x v="0"/>
    <x v="4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successful"/>
    <x v="0"/>
    <s v="USD"/>
    <n v="1266876000"/>
    <n v="1263679492"/>
    <d v="2010-01-16T22:04:52"/>
    <x v="282"/>
    <b v="1"/>
    <n v="179"/>
    <b v="1"/>
    <s v="film &amp; video/documentary"/>
    <n v="1.0118888888888888"/>
    <n v="254.38547486033519"/>
    <x v="0"/>
    <x v="4"/>
    <x v="7"/>
  </r>
  <r>
    <n v="283"/>
    <s v="SOLE SURVIVOR"/>
    <s v="What is the impact of survivorship on the human condition?"/>
    <n v="18000"/>
    <n v="20569.05"/>
    <x v="0"/>
    <s v="successful"/>
    <x v="0"/>
    <s v="USD"/>
    <n v="1306904340"/>
    <n v="1305219744"/>
    <d v="2011-05-12T17:02:24"/>
    <x v="283"/>
    <b v="1"/>
    <n v="202"/>
    <b v="1"/>
    <s v="film &amp; video/documentary"/>
    <n v="1.142725"/>
    <n v="101.8269801980198"/>
    <x v="0"/>
    <x v="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successful"/>
    <x v="0"/>
    <s v="USD"/>
    <n v="1327167780"/>
    <n v="1325007780"/>
    <d v="2011-12-27T17:43:00"/>
    <x v="284"/>
    <b v="1"/>
    <n v="760"/>
    <b v="1"/>
    <s v="film &amp; video/documentary"/>
    <n v="1.0462615"/>
    <n v="55.066394736842106"/>
    <x v="0"/>
    <x v="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successful"/>
    <x v="0"/>
    <s v="USD"/>
    <n v="1379614128"/>
    <n v="1377022128"/>
    <d v="2013-08-20T18:08:48"/>
    <x v="285"/>
    <b v="1"/>
    <n v="563"/>
    <b v="1"/>
    <s v="film &amp; video/documentary"/>
    <n v="2.2882507142857142"/>
    <n v="56.901438721136763"/>
    <x v="0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successful"/>
    <x v="0"/>
    <s v="USD"/>
    <n v="1364236524"/>
    <n v="1360352124"/>
    <d v="2013-02-08T19:35:24"/>
    <x v="286"/>
    <b v="1"/>
    <n v="135"/>
    <b v="1"/>
    <s v="film &amp; video/documentary"/>
    <n v="1.0915333333333332"/>
    <n v="121.28148148148148"/>
    <x v="0"/>
    <x v="4"/>
    <x v="4"/>
  </r>
  <r>
    <n v="287"/>
    <s v="In Country: A Documentary Film (POSTPRODUCTION)"/>
    <s v="War is hell. Why would anyone want to spend their weekends there?"/>
    <n v="15000"/>
    <n v="26445"/>
    <x v="0"/>
    <s v="successful"/>
    <x v="0"/>
    <s v="USD"/>
    <n v="1351828800"/>
    <n v="1349160018"/>
    <d v="2012-10-02T06:40:18"/>
    <x v="287"/>
    <b v="1"/>
    <n v="290"/>
    <b v="1"/>
    <s v="film &amp; video/documentary"/>
    <n v="1.7629999999999999"/>
    <n v="91.189655172413794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successful"/>
    <x v="0"/>
    <s v="USD"/>
    <n v="1340683393"/>
    <n v="1337659393"/>
    <d v="2012-05-22T04:03:13"/>
    <x v="288"/>
    <b v="1"/>
    <n v="447"/>
    <b v="1"/>
    <s v="film &amp; video/documentary"/>
    <n v="1.0321061999999999"/>
    <n v="115.44812080536913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successful"/>
    <x v="1"/>
    <s v="GBP"/>
    <n v="1383389834"/>
    <n v="1380797834"/>
    <d v="2013-10-03T10:57:14"/>
    <x v="289"/>
    <b v="1"/>
    <n v="232"/>
    <b v="1"/>
    <s v="film &amp; video/documentary"/>
    <n v="1.0482"/>
    <n v="67.771551724137936"/>
    <x v="0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successful"/>
    <x v="0"/>
    <s v="USD"/>
    <n v="1296633540"/>
    <n v="1292316697"/>
    <d v="2010-12-14T08:51:37"/>
    <x v="290"/>
    <b v="1"/>
    <n v="168"/>
    <b v="1"/>
    <s v="film &amp; video/documentary"/>
    <n v="1.0668444444444445"/>
    <n v="28.576190476190476"/>
    <x v="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successful"/>
    <x v="0"/>
    <s v="USD"/>
    <n v="1367366460"/>
    <n v="1365791246"/>
    <d v="2013-04-12T18:27:26"/>
    <x v="291"/>
    <b v="1"/>
    <n v="128"/>
    <b v="1"/>
    <s v="film &amp; video/documentary"/>
    <n v="1.2001999999999999"/>
    <n v="46.8828125"/>
    <x v="0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successful"/>
    <x v="0"/>
    <s v="USD"/>
    <n v="1319860740"/>
    <n v="1317064599"/>
    <d v="2011-09-26T19:16:39"/>
    <x v="292"/>
    <b v="1"/>
    <n v="493"/>
    <b v="1"/>
    <s v="film &amp; video/documentary"/>
    <n v="1.0150693333333334"/>
    <n v="154.42231237322514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successful"/>
    <x v="0"/>
    <s v="USD"/>
    <n v="1398009714"/>
    <n v="1395417714"/>
    <d v="2014-03-21T16:01:54"/>
    <x v="293"/>
    <b v="1"/>
    <n v="131"/>
    <b v="1"/>
    <s v="film &amp; video/documentary"/>
    <n v="1.0138461538461538"/>
    <n v="201.22137404580153"/>
    <x v="0"/>
    <x v="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successful"/>
    <x v="0"/>
    <s v="USD"/>
    <n v="1279555200"/>
    <n v="1276480894"/>
    <d v="2010-06-14T02:01:34"/>
    <x v="294"/>
    <b v="1"/>
    <n v="50"/>
    <b v="1"/>
    <s v="film &amp; video/documentary"/>
    <n v="1"/>
    <n v="100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successful"/>
    <x v="0"/>
    <s v="USD"/>
    <n v="1383264000"/>
    <n v="1378080409"/>
    <d v="2013-09-02T00:06:49"/>
    <x v="295"/>
    <b v="1"/>
    <n v="665"/>
    <b v="1"/>
    <s v="film &amp; video/documentary"/>
    <n v="1.3310911999999999"/>
    <n v="100.08204511278196"/>
    <x v="0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s v="successful"/>
    <x v="0"/>
    <s v="USD"/>
    <n v="1347017083"/>
    <n v="1344857083"/>
    <d v="2012-08-13T11:24:43"/>
    <x v="296"/>
    <b v="1"/>
    <n v="129"/>
    <b v="1"/>
    <s v="film &amp; video/documentary"/>
    <n v="1.187262"/>
    <n v="230.08953488372092"/>
    <x v="0"/>
    <x v="4"/>
    <x v="5"/>
  </r>
  <r>
    <n v="297"/>
    <s v="Who Owns Yoga?"/>
    <s v="Who Owns Yoga? is a feature length documentary film that explores the changing nature of yoga in the modern world."/>
    <n v="20000"/>
    <n v="20128"/>
    <x v="0"/>
    <s v="successful"/>
    <x v="0"/>
    <s v="USD"/>
    <n v="1430452740"/>
    <n v="1427390901"/>
    <d v="2015-03-26T17:28:21"/>
    <x v="297"/>
    <b v="1"/>
    <n v="142"/>
    <b v="1"/>
    <s v="film &amp; video/documentary"/>
    <n v="1.0064"/>
    <n v="141.74647887323943"/>
    <x v="0"/>
    <x v="4"/>
    <x v="0"/>
  </r>
  <r>
    <n v="298"/>
    <s v="DisHonesty - A Documentary Feature Film"/>
    <s v="The truth is, we all lie - and by &quot;we,&quot; we mean everyone!"/>
    <n v="126000"/>
    <n v="137254.84"/>
    <x v="0"/>
    <s v="successful"/>
    <x v="0"/>
    <s v="USD"/>
    <n v="1399669200"/>
    <n v="1394536048"/>
    <d v="2014-03-11T11:07:28"/>
    <x v="298"/>
    <b v="1"/>
    <n v="2436"/>
    <b v="1"/>
    <s v="film &amp; video/documentary"/>
    <n v="1.089324126984127"/>
    <n v="56.344351395730705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successful"/>
    <x v="0"/>
    <s v="USD"/>
    <n v="1289975060"/>
    <n v="1287379460"/>
    <d v="2010-10-18T05:24:20"/>
    <x v="299"/>
    <b v="1"/>
    <n v="244"/>
    <b v="1"/>
    <s v="film &amp; video/documentary"/>
    <n v="1.789525"/>
    <n v="73.341188524590166"/>
    <x v="0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successful"/>
    <x v="0"/>
    <s v="USD"/>
    <n v="1303686138"/>
    <n v="1301007738"/>
    <d v="2011-03-24T23:02:18"/>
    <x v="300"/>
    <b v="1"/>
    <n v="298"/>
    <b v="1"/>
    <s v="film &amp; video/documentary"/>
    <n v="1.0172264"/>
    <n v="85.337785234899329"/>
    <x v="0"/>
    <x v="4"/>
    <x v="6"/>
  </r>
  <r>
    <n v="301"/>
    <s v="WORLD FAIR"/>
    <s v="A film about personal memory, amateur cinematography, and visions of the future at the 1939 New York World's Fair."/>
    <n v="13000"/>
    <n v="15435.55"/>
    <x v="0"/>
    <s v="successful"/>
    <x v="0"/>
    <s v="USD"/>
    <n v="1363711335"/>
    <n v="1360258935"/>
    <d v="2013-02-07T17:42:15"/>
    <x v="301"/>
    <b v="1"/>
    <n v="251"/>
    <b v="1"/>
    <s v="film &amp; video/documentary"/>
    <n v="1.1873499999999999"/>
    <n v="61.496215139442228"/>
    <x v="0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successful"/>
    <x v="0"/>
    <s v="USD"/>
    <n v="1330115638"/>
    <n v="1327523638"/>
    <d v="2012-01-25T20:33:58"/>
    <x v="302"/>
    <b v="1"/>
    <n v="108"/>
    <b v="1"/>
    <s v="film &amp; video/documentary"/>
    <n v="1.0045999999999999"/>
    <n v="93.018518518518519"/>
    <x v="0"/>
    <x v="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successful"/>
    <x v="0"/>
    <s v="USD"/>
    <n v="1338601346"/>
    <n v="1336009346"/>
    <d v="2012-05-03T01:42:26"/>
    <x v="303"/>
    <b v="1"/>
    <n v="82"/>
    <b v="1"/>
    <s v="film &amp; video/documentary"/>
    <n v="1.3746666666666667"/>
    <n v="50.292682926829265"/>
    <x v="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successful"/>
    <x v="0"/>
    <s v="USD"/>
    <n v="1346464800"/>
    <n v="1343096197"/>
    <d v="2012-07-24T02:16:37"/>
    <x v="304"/>
    <b v="1"/>
    <n v="74"/>
    <b v="1"/>
    <s v="film &amp; video/documentary"/>
    <n v="2.3164705882352941"/>
    <n v="106.43243243243244"/>
    <x v="0"/>
    <x v="4"/>
    <x v="5"/>
  </r>
  <r>
    <n v="305"/>
    <s v="My Friend Mott-ly"/>
    <s v="A documentary that I am making about the difficult, but inspiring, life of a late friend of mine."/>
    <n v="7500"/>
    <n v="9775"/>
    <x v="0"/>
    <s v="successful"/>
    <x v="0"/>
    <s v="USD"/>
    <n v="1331392049"/>
    <n v="1328800049"/>
    <d v="2012-02-09T15:07:29"/>
    <x v="305"/>
    <b v="1"/>
    <n v="189"/>
    <b v="1"/>
    <s v="film &amp; video/documentary"/>
    <n v="1.3033333333333332"/>
    <n v="51.719576719576722"/>
    <x v="0"/>
    <x v="4"/>
    <x v="5"/>
  </r>
  <r>
    <n v="306"/>
    <s v="Escape/Artist: The Jason Escape Documentary"/>
    <s v="A feature-length documentary on the life of Boston escape artist Jason Escape."/>
    <n v="1000"/>
    <n v="2929"/>
    <x v="0"/>
    <s v="successful"/>
    <x v="0"/>
    <s v="USD"/>
    <n v="1363806333"/>
    <n v="1362081933"/>
    <d v="2013-02-28T20:05:33"/>
    <x v="306"/>
    <b v="1"/>
    <n v="80"/>
    <b v="1"/>
    <s v="film &amp; video/documentary"/>
    <n v="2.9289999999999998"/>
    <n v="36.612499999999997"/>
    <x v="0"/>
    <x v="4"/>
    <x v="4"/>
  </r>
  <r>
    <n v="307"/>
    <s v="Grammar Revolution"/>
    <s v="Why is grammar important?"/>
    <n v="22000"/>
    <n v="24490"/>
    <x v="0"/>
    <s v="successful"/>
    <x v="0"/>
    <s v="USD"/>
    <n v="1360276801"/>
    <n v="1357684801"/>
    <d v="2013-01-08T22:40:01"/>
    <x v="307"/>
    <b v="1"/>
    <n v="576"/>
    <b v="1"/>
    <s v="film &amp; video/documentary"/>
    <n v="1.1131818181818183"/>
    <n v="42.517361111111114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successful"/>
    <x v="0"/>
    <s v="USD"/>
    <n v="1299775210"/>
    <n v="1295887210"/>
    <d v="2011-01-24T16:40:10"/>
    <x v="308"/>
    <b v="1"/>
    <n v="202"/>
    <b v="1"/>
    <s v="film &amp; video/documentary"/>
    <n v="1.0556666666666668"/>
    <n v="62.712871287128714"/>
    <x v="0"/>
    <x v="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successful"/>
    <x v="0"/>
    <s v="USD"/>
    <n v="1346695334"/>
    <n v="1344880934"/>
    <d v="2012-08-13T18:02:14"/>
    <x v="309"/>
    <b v="1"/>
    <n v="238"/>
    <b v="1"/>
    <s v="film &amp; video/documentary"/>
    <n v="1.1894444444444445"/>
    <n v="89.957983193277315"/>
    <x v="0"/>
    <x v="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successful"/>
    <x v="0"/>
    <s v="USD"/>
    <n v="1319076000"/>
    <n v="1317788623"/>
    <d v="2011-10-05T04:23:43"/>
    <x v="310"/>
    <b v="1"/>
    <n v="36"/>
    <b v="1"/>
    <s v="film &amp; video/documentary"/>
    <n v="1.04129"/>
    <n v="28.924722222222222"/>
    <x v="0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successful"/>
    <x v="0"/>
    <s v="USD"/>
    <n v="1325404740"/>
    <n v="1321852592"/>
    <d v="2011-11-21T05:16:32"/>
    <x v="311"/>
    <b v="1"/>
    <n v="150"/>
    <b v="1"/>
    <s v="film &amp; video/documentary"/>
    <n v="1.0410165"/>
    <n v="138.8022"/>
    <x v="0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successful"/>
    <x v="0"/>
    <s v="USD"/>
    <n v="1365973432"/>
    <n v="1363381432"/>
    <d v="2013-03-15T21:03:52"/>
    <x v="312"/>
    <b v="1"/>
    <n v="146"/>
    <b v="1"/>
    <s v="film &amp; video/documentary"/>
    <n v="1.1187499999999999"/>
    <n v="61.301369863013697"/>
    <x v="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successful"/>
    <x v="0"/>
    <s v="USD"/>
    <n v="1281542340"/>
    <n v="1277702894"/>
    <d v="2010-06-28T05:28:14"/>
    <x v="313"/>
    <b v="1"/>
    <n v="222"/>
    <b v="1"/>
    <s v="film &amp; video/documentary"/>
    <n v="1.0473529411764706"/>
    <n v="80.202702702702709"/>
    <x v="0"/>
    <x v="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successful"/>
    <x v="0"/>
    <s v="USD"/>
    <n v="1362167988"/>
    <n v="1359575988"/>
    <d v="2013-01-30T19:59:48"/>
    <x v="314"/>
    <b v="1"/>
    <n v="120"/>
    <b v="1"/>
    <s v="film &amp; video/documentary"/>
    <n v="3.8515000000000001"/>
    <n v="32.095833333333331"/>
    <x v="0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successful"/>
    <x v="0"/>
    <s v="USD"/>
    <n v="1345660334"/>
    <n v="1343068334"/>
    <d v="2012-07-23T18:32:14"/>
    <x v="315"/>
    <b v="1"/>
    <n v="126"/>
    <b v="1"/>
    <s v="film &amp; video/documentary"/>
    <n v="1.01248"/>
    <n v="200.88888888888889"/>
    <x v="0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s v="successful"/>
    <x v="5"/>
    <s v="CAD"/>
    <n v="1418273940"/>
    <n v="1415398197"/>
    <d v="2014-11-07T22:09:57"/>
    <x v="316"/>
    <b v="1"/>
    <n v="158"/>
    <b v="1"/>
    <s v="film &amp; video/documentary"/>
    <n v="1.1377333333333333"/>
    <n v="108.01265822784811"/>
    <x v="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successful"/>
    <x v="0"/>
    <s v="USD"/>
    <n v="1386778483"/>
    <n v="1384186483"/>
    <d v="2013-11-11T16:14:43"/>
    <x v="317"/>
    <b v="1"/>
    <n v="316"/>
    <b v="1"/>
    <s v="film &amp; video/documentary"/>
    <n v="1.0080333333333333"/>
    <n v="95.699367088607602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successful"/>
    <x v="0"/>
    <s v="USD"/>
    <n v="1364342151"/>
    <n v="1361753751"/>
    <d v="2013-02-25T00:55:51"/>
    <x v="318"/>
    <b v="1"/>
    <n v="284"/>
    <b v="1"/>
    <s v="film &amp; video/documentary"/>
    <n v="2.8332000000000002"/>
    <n v="49.880281690140848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successful"/>
    <x v="0"/>
    <s v="USD"/>
    <n v="1265097540"/>
    <n v="1257538029"/>
    <d v="2009-11-06T20:07:09"/>
    <x v="319"/>
    <b v="1"/>
    <n v="51"/>
    <b v="1"/>
    <s v="film &amp; video/documentary"/>
    <n v="1.1268"/>
    <n v="110.47058823529412"/>
    <x v="0"/>
    <x v="4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successful"/>
    <x v="1"/>
    <s v="GBP"/>
    <n v="1450825200"/>
    <n v="1448284433"/>
    <d v="2015-11-23T13:13:53"/>
    <x v="320"/>
    <b v="1"/>
    <n v="158"/>
    <b v="1"/>
    <s v="film &amp; video/documentary"/>
    <n v="1.0658000000000001"/>
    <n v="134.91139240506328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s v="successful"/>
    <x v="12"/>
    <s v="EUR"/>
    <n v="1478605386"/>
    <n v="1475577786"/>
    <d v="2016-10-04T10:43:06"/>
    <x v="321"/>
    <b v="1"/>
    <n v="337"/>
    <b v="1"/>
    <s v="film &amp; video/documentary"/>
    <n v="1.0266285714285714"/>
    <n v="106.62314540059347"/>
    <x v="0"/>
    <x v="4"/>
    <x v="2"/>
  </r>
  <r>
    <n v="322"/>
    <s v="Last of the Big Tuskers"/>
    <s v="A documentary film about the largest elephants on earth and what is being done to ensure their survival."/>
    <n v="25000"/>
    <n v="26978"/>
    <x v="0"/>
    <s v="successful"/>
    <x v="0"/>
    <s v="USD"/>
    <n v="1463146848"/>
    <n v="1460554848"/>
    <d v="2016-04-13T13:40:48"/>
    <x v="322"/>
    <b v="1"/>
    <n v="186"/>
    <b v="1"/>
    <s v="film &amp; video/documentary"/>
    <n v="1.0791200000000001"/>
    <n v="145.04301075268816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successful"/>
    <x v="0"/>
    <s v="USD"/>
    <n v="1482307140"/>
    <n v="1479886966"/>
    <d v="2016-11-23T07:42:46"/>
    <x v="323"/>
    <b v="1"/>
    <n v="58"/>
    <b v="1"/>
    <s v="film &amp; video/documentary"/>
    <n v="1.2307407407407407"/>
    <n v="114.58620689655173"/>
    <x v="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successful"/>
    <x v="0"/>
    <s v="USD"/>
    <n v="1438441308"/>
    <n v="1435590108"/>
    <d v="2015-06-29T15:01:48"/>
    <x v="324"/>
    <b v="1"/>
    <n v="82"/>
    <b v="1"/>
    <s v="film &amp; video/documentary"/>
    <n v="1.016"/>
    <n v="105.3170731707317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successful"/>
    <x v="0"/>
    <s v="USD"/>
    <n v="1482208233"/>
    <n v="1479184233"/>
    <d v="2016-11-15T04:30:33"/>
    <x v="325"/>
    <b v="1"/>
    <n v="736"/>
    <b v="1"/>
    <s v="film &amp; video/documentary"/>
    <n v="1.04396"/>
    <n v="70.921195652173907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successful"/>
    <x v="0"/>
    <s v="USD"/>
    <n v="1489532220"/>
    <n v="1486625606"/>
    <d v="2017-02-09T07:33:26"/>
    <x v="326"/>
    <b v="1"/>
    <n v="1151"/>
    <b v="1"/>
    <s v="film &amp; video/documentary"/>
    <n v="1.1292973333333334"/>
    <n v="147.17167680278018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successful"/>
    <x v="0"/>
    <s v="USD"/>
    <n v="1427011200"/>
    <n v="1424669929"/>
    <d v="2015-02-23T05:38:49"/>
    <x v="327"/>
    <b v="1"/>
    <n v="34"/>
    <b v="1"/>
    <s v="film &amp; video/documentary"/>
    <n v="1.3640000000000001"/>
    <n v="160.47058823529412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successful"/>
    <x v="0"/>
    <s v="USD"/>
    <n v="1446350400"/>
    <n v="1443739388"/>
    <d v="2015-10-01T22:43:08"/>
    <x v="328"/>
    <b v="1"/>
    <n v="498"/>
    <b v="1"/>
    <s v="film &amp; video/documentary"/>
    <n v="1.036144"/>
    <n v="156.04578313253012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successful"/>
    <x v="0"/>
    <s v="USD"/>
    <n v="1446868800"/>
    <n v="1444821127"/>
    <d v="2015-10-14T11:12:07"/>
    <x v="329"/>
    <b v="1"/>
    <n v="167"/>
    <b v="1"/>
    <s v="film &amp; video/documentary"/>
    <n v="1.0549999999999999"/>
    <n v="63.17365269461078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successful"/>
    <x v="0"/>
    <s v="USD"/>
    <n v="1368763140"/>
    <n v="1366028563"/>
    <d v="2013-04-15T12:22:43"/>
    <x v="330"/>
    <b v="1"/>
    <n v="340"/>
    <b v="1"/>
    <s v="film &amp; video/documentary"/>
    <n v="1.0182857142857142"/>
    <n v="104.82352941176471"/>
    <x v="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successful"/>
    <x v="0"/>
    <s v="USD"/>
    <n v="1466171834"/>
    <n v="1463493434"/>
    <d v="2016-05-17T13:57:14"/>
    <x v="331"/>
    <b v="1"/>
    <n v="438"/>
    <b v="1"/>
    <s v="film &amp; video/documentary"/>
    <n v="1.0660499999999999"/>
    <n v="97.356164383561648"/>
    <x v="0"/>
    <x v="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successful"/>
    <x v="0"/>
    <s v="USD"/>
    <n v="1446019200"/>
    <n v="1442420377"/>
    <d v="2015-09-16T16:19:37"/>
    <x v="332"/>
    <b v="1"/>
    <n v="555"/>
    <b v="1"/>
    <s v="film &amp; video/documentary"/>
    <n v="1.13015"/>
    <n v="203.63063063063063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successful"/>
    <x v="0"/>
    <s v="USD"/>
    <n v="1460038591"/>
    <n v="1457450191"/>
    <d v="2016-03-08T15:16:31"/>
    <x v="333"/>
    <b v="1"/>
    <n v="266"/>
    <b v="1"/>
    <s v="film &amp; video/documentary"/>
    <n v="1.252275"/>
    <n v="188.31203007518798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successful"/>
    <x v="0"/>
    <s v="USD"/>
    <n v="1431716400"/>
    <n v="1428423757"/>
    <d v="2015-04-07T16:22:37"/>
    <x v="334"/>
    <b v="1"/>
    <n v="69"/>
    <b v="1"/>
    <s v="film &amp; video/documentary"/>
    <n v="1.0119"/>
    <n v="146.65217391304347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successful"/>
    <x v="0"/>
    <s v="USD"/>
    <n v="1431122400"/>
    <n v="1428428515"/>
    <d v="2015-04-07T17:41:55"/>
    <x v="335"/>
    <b v="1"/>
    <n v="80"/>
    <b v="1"/>
    <s v="film &amp; video/documentary"/>
    <n v="1.0276470588235294"/>
    <n v="109.1875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successful"/>
    <x v="0"/>
    <s v="USD"/>
    <n v="1447427918"/>
    <n v="1444832318"/>
    <d v="2015-10-14T14:18:38"/>
    <x v="336"/>
    <b v="1"/>
    <n v="493"/>
    <b v="1"/>
    <s v="film &amp; video/documentary"/>
    <n v="1.1683911999999999"/>
    <n v="59.249046653144013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successful"/>
    <x v="0"/>
    <s v="USD"/>
    <n v="1426298708"/>
    <n v="1423710308"/>
    <d v="2015-02-12T03:05:08"/>
    <x v="337"/>
    <b v="1"/>
    <n v="31"/>
    <b v="1"/>
    <s v="film &amp; video/documentary"/>
    <n v="1.0116833333333335"/>
    <n v="97.904838709677421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successful"/>
    <x v="0"/>
    <s v="USD"/>
    <n v="1472864400"/>
    <n v="1468001290"/>
    <d v="2016-07-08T18:08:10"/>
    <x v="338"/>
    <b v="1"/>
    <n v="236"/>
    <b v="1"/>
    <s v="film &amp; video/documentary"/>
    <n v="1.1013360000000001"/>
    <n v="70.000169491525426"/>
    <x v="0"/>
    <x v="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successful"/>
    <x v="0"/>
    <s v="USD"/>
    <n v="1430331268"/>
    <n v="1427739268"/>
    <d v="2015-03-30T18:14:28"/>
    <x v="339"/>
    <b v="1"/>
    <n v="89"/>
    <b v="1"/>
    <s v="film &amp; video/documentary"/>
    <n v="1.0808333333333333"/>
    <n v="72.865168539325836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s v="successful"/>
    <x v="0"/>
    <s v="USD"/>
    <n v="1489006800"/>
    <n v="1486397007"/>
    <d v="2017-02-06T16:03:27"/>
    <x v="340"/>
    <b v="1"/>
    <n v="299"/>
    <b v="1"/>
    <s v="film &amp; video/documentary"/>
    <n v="1.2502285714285715"/>
    <n v="146.34782608695653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successful"/>
    <x v="0"/>
    <s v="USD"/>
    <n v="1412135940"/>
    <n v="1410555998"/>
    <d v="2014-09-12T21:06:38"/>
    <x v="341"/>
    <b v="1"/>
    <n v="55"/>
    <b v="1"/>
    <s v="film &amp; video/documentary"/>
    <n v="1.0671428571428572"/>
    <n v="67.909090909090907"/>
    <x v="0"/>
    <x v="4"/>
    <x v="3"/>
  </r>
  <r>
    <n v="342"/>
    <s v="BREAKING A MONSTER a film about the band Unlocking The Truth"/>
    <s v="BREAKING A MONSTER needs your help to play in THEATERS!"/>
    <n v="55000"/>
    <n v="55201.52"/>
    <x v="0"/>
    <s v="successful"/>
    <x v="0"/>
    <s v="USD"/>
    <n v="1461955465"/>
    <n v="1459363465"/>
    <d v="2016-03-30T18:44:25"/>
    <x v="342"/>
    <b v="1"/>
    <n v="325"/>
    <b v="1"/>
    <s v="film &amp; video/documentary"/>
    <n v="1.0036639999999999"/>
    <n v="169.85083076923075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successful"/>
    <x v="0"/>
    <s v="USD"/>
    <n v="1415934000"/>
    <n v="1413308545"/>
    <d v="2014-10-14T17:42:25"/>
    <x v="343"/>
    <b v="1"/>
    <n v="524"/>
    <b v="1"/>
    <s v="film &amp; video/documentary"/>
    <n v="1.0202863333333334"/>
    <n v="58.413339694656486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successful"/>
    <x v="0"/>
    <s v="USD"/>
    <n v="1433125200"/>
    <n v="1429312694"/>
    <d v="2015-04-17T23:18:14"/>
    <x v="344"/>
    <b v="1"/>
    <n v="285"/>
    <b v="1"/>
    <s v="film &amp; video/documentary"/>
    <n v="1.0208358208955224"/>
    <n v="119.99298245614035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successful"/>
    <x v="0"/>
    <s v="USD"/>
    <n v="1432161590"/>
    <n v="1429569590"/>
    <d v="2015-04-20T22:39:50"/>
    <x v="345"/>
    <b v="1"/>
    <n v="179"/>
    <b v="1"/>
    <s v="film &amp; video/documentary"/>
    <n v="1.2327586206896552"/>
    <n v="99.860335195530723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successful"/>
    <x v="0"/>
    <s v="USD"/>
    <n v="1444824021"/>
    <n v="1442232021"/>
    <d v="2015-09-14T12:00:21"/>
    <x v="346"/>
    <b v="1"/>
    <n v="188"/>
    <b v="1"/>
    <s v="film &amp; video/documentary"/>
    <n v="1.7028880000000002"/>
    <n v="90.579148936170213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successful"/>
    <x v="0"/>
    <s v="USD"/>
    <n v="1447505609"/>
    <n v="1444910009"/>
    <d v="2015-10-15T11:53:29"/>
    <x v="347"/>
    <b v="1"/>
    <n v="379"/>
    <b v="1"/>
    <s v="film &amp; video/documentary"/>
    <n v="1.1159049999999999"/>
    <n v="117.77361477572559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successful"/>
    <x v="0"/>
    <s v="USD"/>
    <n v="1440165916"/>
    <n v="1437573916"/>
    <d v="2015-07-22T14:05:16"/>
    <x v="348"/>
    <b v="1"/>
    <n v="119"/>
    <b v="1"/>
    <s v="film &amp; video/documentary"/>
    <n v="1.03"/>
    <n v="86.554621848739501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s v="successful"/>
    <x v="0"/>
    <s v="USD"/>
    <n v="1487937508"/>
    <n v="1485345508"/>
    <d v="2017-01-25T11:58:28"/>
    <x v="349"/>
    <b v="1"/>
    <n v="167"/>
    <b v="1"/>
    <s v="film &amp; video/documentary"/>
    <n v="1.0663570159857905"/>
    <n v="71.899281437125751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successful"/>
    <x v="0"/>
    <s v="USD"/>
    <n v="1473566340"/>
    <n v="1470274509"/>
    <d v="2016-08-04T01:35:09"/>
    <x v="350"/>
    <b v="1"/>
    <n v="221"/>
    <b v="1"/>
    <s v="film &amp; video/documentary"/>
    <n v="1.1476"/>
    <n v="129.81900452488688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successful"/>
    <x v="3"/>
    <s v="EUR"/>
    <n v="1460066954"/>
    <n v="1456614554"/>
    <d v="2016-02-27T23:09:14"/>
    <x v="351"/>
    <b v="1"/>
    <n v="964"/>
    <b v="1"/>
    <s v="film &amp; video/documentary"/>
    <n v="1.2734117647058822"/>
    <n v="44.912863070539416"/>
    <x v="0"/>
    <x v="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successful"/>
    <x v="0"/>
    <s v="USD"/>
    <n v="1412740868"/>
    <n v="1410148868"/>
    <d v="2014-09-08T04:01:08"/>
    <x v="352"/>
    <b v="1"/>
    <n v="286"/>
    <b v="1"/>
    <s v="film &amp; video/documentary"/>
    <n v="1.1656"/>
    <n v="40.755244755244753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successful"/>
    <x v="0"/>
    <s v="USD"/>
    <n v="1447963219"/>
    <n v="1445367619"/>
    <d v="2015-10-20T19:00:19"/>
    <x v="353"/>
    <b v="1"/>
    <n v="613"/>
    <b v="1"/>
    <s v="film &amp; video/documentary"/>
    <n v="1.0861819426615318"/>
    <n v="103.52394779771615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successful"/>
    <x v="0"/>
    <s v="USD"/>
    <n v="1460141521"/>
    <n v="1457553121"/>
    <d v="2016-03-09T19:52:01"/>
    <x v="354"/>
    <b v="1"/>
    <n v="29"/>
    <b v="1"/>
    <s v="film &amp; video/documentary"/>
    <n v="1.0394285714285714"/>
    <n v="125.44827586206897"/>
    <x v="0"/>
    <x v="4"/>
    <x v="2"/>
  </r>
  <r>
    <n v="355"/>
    <s v="REZA ABDOH -Theatre Visionary"/>
    <s v="A documentary film about the late REZA ABDOH and his performance company DAR A LUZ."/>
    <n v="35000"/>
    <n v="40690"/>
    <x v="0"/>
    <s v="successful"/>
    <x v="0"/>
    <s v="USD"/>
    <n v="1417420994"/>
    <n v="1414738994"/>
    <d v="2014-10-31T07:03:14"/>
    <x v="355"/>
    <b v="1"/>
    <n v="165"/>
    <b v="1"/>
    <s v="film &amp; video/documentary"/>
    <n v="1.1625714285714286"/>
    <n v="246.60606060606059"/>
    <x v="0"/>
    <x v="4"/>
    <x v="3"/>
  </r>
  <r>
    <n v="356"/>
    <s v="43 and 80"/>
    <s v="A documentary about halibut conservation and how it impacts communities of Southeast Alaska."/>
    <n v="7500"/>
    <n v="7701.93"/>
    <x v="0"/>
    <s v="successful"/>
    <x v="0"/>
    <s v="USD"/>
    <n v="1458152193"/>
    <n v="1455563793"/>
    <d v="2016-02-15T19:16:33"/>
    <x v="356"/>
    <b v="1"/>
    <n v="97"/>
    <b v="1"/>
    <s v="film &amp; video/documentary"/>
    <n v="1.0269239999999999"/>
    <n v="79.401340206185566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successful"/>
    <x v="0"/>
    <s v="USD"/>
    <n v="1429852797"/>
    <n v="1426396797"/>
    <d v="2015-03-15T05:19:57"/>
    <x v="357"/>
    <b v="1"/>
    <n v="303"/>
    <b v="1"/>
    <s v="film &amp; video/documentary"/>
    <n v="1.74"/>
    <n v="86.138613861386133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successful"/>
    <x v="0"/>
    <s v="USD"/>
    <n v="1466002800"/>
    <n v="1463517521"/>
    <d v="2016-05-17T20:38:41"/>
    <x v="358"/>
    <b v="1"/>
    <n v="267"/>
    <b v="1"/>
    <s v="film &amp; video/documentary"/>
    <n v="1.03088"/>
    <n v="193.04868913857678"/>
    <x v="0"/>
    <x v="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successful"/>
    <x v="0"/>
    <s v="USD"/>
    <n v="1415941920"/>
    <n v="1414028490"/>
    <d v="2014-10-23T01:41:30"/>
    <x v="359"/>
    <b v="1"/>
    <n v="302"/>
    <b v="1"/>
    <s v="film &amp; video/documentary"/>
    <n v="1.0485537190082646"/>
    <n v="84.023178807947019"/>
    <x v="0"/>
    <x v="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successful"/>
    <x v="0"/>
    <s v="USD"/>
    <n v="1437621060"/>
    <n v="1433799180"/>
    <d v="2015-06-08T21:33:00"/>
    <x v="360"/>
    <b v="0"/>
    <n v="87"/>
    <b v="1"/>
    <s v="film &amp; video/documentary"/>
    <n v="1.0137499999999999"/>
    <n v="139.82758620689654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successful"/>
    <x v="0"/>
    <s v="USD"/>
    <n v="1416704506"/>
    <n v="1414108906"/>
    <d v="2014-10-24T00:01:46"/>
    <x v="361"/>
    <b v="0"/>
    <n v="354"/>
    <b v="1"/>
    <s v="film &amp; video/documentary"/>
    <n v="1.1107699999999998"/>
    <n v="109.82189265536722"/>
    <x v="0"/>
    <x v="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successful"/>
    <x v="0"/>
    <s v="USD"/>
    <n v="1407456000"/>
    <n v="1405573391"/>
    <d v="2014-07-17T05:03:11"/>
    <x v="362"/>
    <b v="0"/>
    <n v="86"/>
    <b v="1"/>
    <s v="film &amp; video/documentary"/>
    <n v="1.2415933781686497"/>
    <n v="139.53488372093022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successful"/>
    <x v="0"/>
    <s v="USD"/>
    <n v="1272828120"/>
    <n v="1268934736"/>
    <d v="2010-03-18T17:52:16"/>
    <x v="363"/>
    <b v="0"/>
    <n v="26"/>
    <b v="1"/>
    <s v="film &amp; video/documentary"/>
    <n v="1.0133333333333334"/>
    <n v="347.84615384615387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successful"/>
    <x v="0"/>
    <s v="USD"/>
    <n v="1403323140"/>
    <n v="1400704672"/>
    <d v="2014-05-21T20:37:52"/>
    <x v="364"/>
    <b v="0"/>
    <n v="113"/>
    <b v="1"/>
    <s v="film &amp; video/documentary"/>
    <n v="1.1016142857142857"/>
    <n v="68.24159292035398"/>
    <x v="0"/>
    <x v="4"/>
    <x v="3"/>
  </r>
  <r>
    <n v="365"/>
    <s v="A QUEER COUNTRY"/>
    <s v="Please help us finish this documentary about how Tel Aviv in Israel became a gay friendly liberal hub in a religious state"/>
    <n v="15000"/>
    <n v="15596"/>
    <x v="0"/>
    <s v="successful"/>
    <x v="1"/>
    <s v="GBP"/>
    <n v="1393597999"/>
    <n v="1391005999"/>
    <d v="2014-01-29T14:33:19"/>
    <x v="365"/>
    <b v="0"/>
    <n v="65"/>
    <b v="1"/>
    <s v="film &amp; video/documentary"/>
    <n v="1.0397333333333334"/>
    <n v="239.93846153846152"/>
    <x v="0"/>
    <x v="4"/>
    <x v="3"/>
  </r>
  <r>
    <n v="366"/>
    <s v="A BUSHMAN ODYSSEY"/>
    <s v="One Bushman familyâ€™s struggle to survive genocide, dispossession and post-apartheid freedom in South Africa."/>
    <n v="38000"/>
    <n v="38500"/>
    <x v="0"/>
    <s v="successful"/>
    <x v="0"/>
    <s v="USD"/>
    <n v="1337540518"/>
    <n v="1334948518"/>
    <d v="2012-04-20T19:01:58"/>
    <x v="366"/>
    <b v="0"/>
    <n v="134"/>
    <b v="1"/>
    <s v="film &amp; video/documentary"/>
    <n v="1.013157894736842"/>
    <n v="287.31343283582089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successful"/>
    <x v="0"/>
    <s v="USD"/>
    <n v="1367384340"/>
    <n v="1363960278"/>
    <d v="2013-03-22T13:51:18"/>
    <x v="367"/>
    <b v="0"/>
    <n v="119"/>
    <b v="1"/>
    <s v="film &amp; video/documentary"/>
    <n v="1.033501"/>
    <n v="86.84882352941176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successful"/>
    <x v="0"/>
    <s v="USD"/>
    <n v="1426426322"/>
    <n v="1423405922"/>
    <d v="2015-02-08T14:32:02"/>
    <x v="368"/>
    <b v="0"/>
    <n v="159"/>
    <b v="1"/>
    <s v="film &amp; video/documentary"/>
    <n v="1.04112"/>
    <n v="81.84905660377359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s v="successful"/>
    <x v="0"/>
    <s v="USD"/>
    <n v="1326633269"/>
    <n v="1324041269"/>
    <d v="2011-12-16T13:14:29"/>
    <x v="369"/>
    <b v="0"/>
    <n v="167"/>
    <b v="1"/>
    <s v="film &amp; video/documentary"/>
    <n v="1.1015569230769231"/>
    <n v="42.874970059880241"/>
    <x v="0"/>
    <x v="4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successful"/>
    <x v="0"/>
    <s v="USD"/>
    <n v="1483729500"/>
    <n v="1481137500"/>
    <d v="2016-12-07T19:05:00"/>
    <x v="370"/>
    <b v="0"/>
    <n v="43"/>
    <b v="1"/>
    <s v="film &amp; video/documentary"/>
    <n v="1.2202"/>
    <n v="709.41860465116281"/>
    <x v="0"/>
    <x v="4"/>
    <x v="1"/>
  </r>
  <r>
    <n v="371"/>
    <s v="Unbranded"/>
    <s v="3,000 Miles. 18 Wild Horses. 6 Months. 5 States. 4 men. A documentary about Conservation, Exploration, and Wild Mustangs."/>
    <n v="150000"/>
    <n v="171253"/>
    <x v="0"/>
    <s v="successful"/>
    <x v="0"/>
    <s v="USD"/>
    <n v="1359743139"/>
    <n v="1355855139"/>
    <d v="2012-12-18T18:25:39"/>
    <x v="371"/>
    <b v="0"/>
    <n v="1062"/>
    <b v="1"/>
    <s v="film &amp; video/documentary"/>
    <n v="1.1416866666666667"/>
    <n v="161.25517890772127"/>
    <x v="0"/>
    <x v="4"/>
    <x v="4"/>
  </r>
  <r>
    <n v="372"/>
    <s v="Wild Equus"/>
    <s v="A short documentary exploring the uses of 'Natural Horsemanship' across Europe"/>
    <n v="300"/>
    <n v="376"/>
    <x v="0"/>
    <s v="successful"/>
    <x v="1"/>
    <s v="GBP"/>
    <n v="1459872000"/>
    <n v="1456408244"/>
    <d v="2016-02-25T13:50:44"/>
    <x v="372"/>
    <b v="0"/>
    <n v="9"/>
    <b v="1"/>
    <s v="film &amp; video/documentary"/>
    <n v="1.2533333333333334"/>
    <n v="41.777777777777779"/>
    <x v="0"/>
    <x v="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successful"/>
    <x v="0"/>
    <s v="USD"/>
    <n v="1342648398"/>
    <n v="1340056398"/>
    <d v="2012-06-18T21:53:18"/>
    <x v="373"/>
    <b v="0"/>
    <n v="89"/>
    <b v="1"/>
    <s v="film &amp; video/documentary"/>
    <n v="1.0666666666666667"/>
    <n v="89.887640449438209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successful"/>
    <x v="0"/>
    <s v="USD"/>
    <n v="1316208031"/>
    <n v="1312320031"/>
    <d v="2011-08-02T21:20:31"/>
    <x v="374"/>
    <b v="0"/>
    <n v="174"/>
    <b v="1"/>
    <s v="film &amp; video/documentary"/>
    <n v="1.3065"/>
    <n v="45.051724137931032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successful"/>
    <x v="0"/>
    <s v="USD"/>
    <n v="1393694280"/>
    <n v="1390088311"/>
    <d v="2014-01-18T23:38:31"/>
    <x v="375"/>
    <b v="0"/>
    <n v="14"/>
    <b v="1"/>
    <s v="film &amp; video/documentary"/>
    <n v="1.2"/>
    <n v="42.857142857142854"/>
    <x v="0"/>
    <x v="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successful"/>
    <x v="1"/>
    <s v="GBP"/>
    <n v="1472122316"/>
    <n v="1469443916"/>
    <d v="2016-07-25T10:51:56"/>
    <x v="376"/>
    <b v="0"/>
    <n v="48"/>
    <b v="1"/>
    <s v="film &amp; video/documentary"/>
    <n v="1.0595918367346939"/>
    <n v="54.083333333333336"/>
    <x v="0"/>
    <x v="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successful"/>
    <x v="0"/>
    <s v="USD"/>
    <n v="1447484460"/>
    <n v="1444888868"/>
    <d v="2015-10-15T06:01:08"/>
    <x v="377"/>
    <b v="0"/>
    <n v="133"/>
    <b v="1"/>
    <s v="film &amp; video/documentary"/>
    <n v="1.1439999999999999"/>
    <n v="103.21804511278195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successful"/>
    <x v="5"/>
    <s v="CAD"/>
    <n v="1453765920"/>
    <n v="1451655808"/>
    <d v="2016-01-01T13:43:28"/>
    <x v="378"/>
    <b v="0"/>
    <n v="83"/>
    <b v="1"/>
    <s v="film &amp; video/documentary"/>
    <n v="1.1176666666666666"/>
    <n v="40.397590361445786"/>
    <x v="0"/>
    <x v="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successful"/>
    <x v="0"/>
    <s v="USD"/>
    <n v="1336062672"/>
    <n v="1332174672"/>
    <d v="2012-03-19T16:31:12"/>
    <x v="379"/>
    <b v="0"/>
    <n v="149"/>
    <b v="1"/>
    <s v="film &amp; video/documentary"/>
    <n v="1.1608000000000001"/>
    <n v="116.85906040268456"/>
    <x v="0"/>
    <x v="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successful"/>
    <x v="0"/>
    <s v="USD"/>
    <n v="1453569392"/>
    <n v="1451409392"/>
    <d v="2015-12-29T17:16:32"/>
    <x v="380"/>
    <b v="0"/>
    <n v="49"/>
    <b v="1"/>
    <s v="film &amp; video/documentary"/>
    <n v="1.415"/>
    <n v="115.51020408163265"/>
    <x v="0"/>
    <x v="4"/>
    <x v="2"/>
  </r>
  <r>
    <n v="381"/>
    <s v="Clearwater"/>
    <s v="Set in the ancient waters of the Puget Sound, Clearwater is a universal story about the need to adapt to change."/>
    <n v="25000"/>
    <n v="26182.5"/>
    <x v="0"/>
    <s v="successful"/>
    <x v="0"/>
    <s v="USD"/>
    <n v="1343624400"/>
    <n v="1340642717"/>
    <d v="2012-06-25T16:45:17"/>
    <x v="381"/>
    <b v="0"/>
    <n v="251"/>
    <b v="1"/>
    <s v="film &amp; video/documentary"/>
    <n v="1.0472999999999999"/>
    <n v="104.31274900398407"/>
    <x v="0"/>
    <x v="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successful"/>
    <x v="0"/>
    <s v="USD"/>
    <n v="1346950900"/>
    <n v="1345741300"/>
    <d v="2012-08-23T17:01:40"/>
    <x v="382"/>
    <b v="0"/>
    <n v="22"/>
    <b v="1"/>
    <s v="film &amp; video/documentary"/>
    <n v="2.5583333333333331"/>
    <n v="69.772727272727266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successful"/>
    <x v="0"/>
    <s v="USD"/>
    <n v="1400467759"/>
    <n v="1398480559"/>
    <d v="2014-04-26T02:49:19"/>
    <x v="383"/>
    <b v="0"/>
    <n v="48"/>
    <b v="1"/>
    <s v="film &amp; video/documentary"/>
    <n v="2.0670670670670672"/>
    <n v="43.020833333333336"/>
    <x v="0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successful"/>
    <x v="0"/>
    <s v="USD"/>
    <n v="1420569947"/>
    <n v="1417977947"/>
    <d v="2014-12-07T18:45:47"/>
    <x v="384"/>
    <b v="0"/>
    <n v="383"/>
    <b v="1"/>
    <s v="film &amp; video/documentary"/>
    <n v="1.1210500000000001"/>
    <n v="58.540469973890339"/>
    <x v="0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successful"/>
    <x v="0"/>
    <s v="USD"/>
    <n v="1416582101"/>
    <n v="1413986501"/>
    <d v="2014-10-22T14:01:41"/>
    <x v="385"/>
    <b v="0"/>
    <n v="237"/>
    <b v="1"/>
    <s v="film &amp; video/documentary"/>
    <n v="1.05982"/>
    <n v="111.79535864978902"/>
    <x v="0"/>
    <x v="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successful"/>
    <x v="0"/>
    <s v="USD"/>
    <n v="1439246991"/>
    <n v="1437950991"/>
    <d v="2015-07-26T22:49:51"/>
    <x v="386"/>
    <b v="0"/>
    <n v="13"/>
    <b v="1"/>
    <s v="film &amp; video/documentary"/>
    <n v="1.0016666666666667"/>
    <n v="46.230769230769234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successful"/>
    <x v="0"/>
    <s v="USD"/>
    <n v="1439618400"/>
    <n v="1436976858"/>
    <d v="2015-07-15T16:14:18"/>
    <x v="387"/>
    <b v="0"/>
    <n v="562"/>
    <b v="1"/>
    <s v="film &amp; video/documentary"/>
    <n v="2.1398947368421051"/>
    <n v="144.69039145907473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successful"/>
    <x v="0"/>
    <s v="USD"/>
    <n v="1469670580"/>
    <n v="1467078580"/>
    <d v="2016-06-28T01:49:40"/>
    <x v="388"/>
    <b v="0"/>
    <n v="71"/>
    <b v="1"/>
    <s v="film &amp; video/documentary"/>
    <n v="1.2616000000000001"/>
    <n v="88.845070422535215"/>
    <x v="0"/>
    <x v="4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successful"/>
    <x v="0"/>
    <s v="USD"/>
    <n v="1394233140"/>
    <n v="1391477450"/>
    <d v="2014-02-04T01:30:50"/>
    <x v="389"/>
    <b v="0"/>
    <n v="1510"/>
    <b v="1"/>
    <s v="film &amp; video/documentary"/>
    <n v="1.8153547058823529"/>
    <n v="81.75107284768211"/>
    <x v="0"/>
    <x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successful"/>
    <x v="0"/>
    <s v="USD"/>
    <n v="1431046372"/>
    <n v="1429318372"/>
    <d v="2015-04-18T00:52:52"/>
    <x v="390"/>
    <b v="0"/>
    <n v="14"/>
    <b v="1"/>
    <s v="film &amp; video/documentary"/>
    <n v="1"/>
    <n v="71.428571428571431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successful"/>
    <x v="0"/>
    <s v="USD"/>
    <n v="1324169940"/>
    <n v="1321578051"/>
    <d v="2011-11-18T01:00:51"/>
    <x v="391"/>
    <b v="0"/>
    <n v="193"/>
    <b v="1"/>
    <s v="film &amp; video/documentary"/>
    <n v="1.0061"/>
    <n v="104.25906735751295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successful"/>
    <x v="0"/>
    <s v="USD"/>
    <n v="1315450800"/>
    <n v="1312823571"/>
    <d v="2011-08-08T17:12:51"/>
    <x v="392"/>
    <b v="0"/>
    <n v="206"/>
    <b v="1"/>
    <s v="film &amp; video/documentary"/>
    <n v="1.009027027027027"/>
    <n v="90.616504854368927"/>
    <x v="0"/>
    <x v="4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successful"/>
    <x v="0"/>
    <s v="USD"/>
    <n v="1381424452"/>
    <n v="1378746052"/>
    <d v="2013-09-09T17:00:52"/>
    <x v="393"/>
    <b v="0"/>
    <n v="351"/>
    <b v="1"/>
    <s v="film &amp; video/documentary"/>
    <n v="1.10446"/>
    <n v="157.33048433048432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successful"/>
    <x v="3"/>
    <s v="EUR"/>
    <n v="1460918282"/>
    <n v="1455737882"/>
    <d v="2016-02-17T19:38:02"/>
    <x v="394"/>
    <b v="0"/>
    <n v="50"/>
    <b v="1"/>
    <s v="film &amp; video/documentary"/>
    <n v="1.118936170212766"/>
    <n v="105.18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successful"/>
    <x v="0"/>
    <s v="USD"/>
    <n v="1335562320"/>
    <n v="1332452960"/>
    <d v="2012-03-22T21:49:20"/>
    <x v="395"/>
    <b v="0"/>
    <n v="184"/>
    <b v="1"/>
    <s v="film &amp; video/documentary"/>
    <n v="1.0804450000000001"/>
    <n v="58.719836956521746"/>
    <x v="0"/>
    <x v="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successful"/>
    <x v="0"/>
    <s v="USD"/>
    <n v="1341668006"/>
    <n v="1340372006"/>
    <d v="2012-06-22T13:33:26"/>
    <x v="396"/>
    <b v="0"/>
    <n v="196"/>
    <b v="1"/>
    <s v="film &amp; video/documentary"/>
    <n v="1.0666666666666667"/>
    <n v="81.632653061224488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successful"/>
    <x v="0"/>
    <s v="USD"/>
    <n v="1283312640"/>
    <n v="1279651084"/>
    <d v="2010-07-20T18:38:04"/>
    <x v="397"/>
    <b v="0"/>
    <n v="229"/>
    <b v="1"/>
    <s v="film &amp; video/documentary"/>
    <n v="1.0390027322404372"/>
    <n v="56.460043668122275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successful"/>
    <x v="0"/>
    <s v="USD"/>
    <n v="1430334126"/>
    <n v="1426446126"/>
    <d v="2015-03-15T19:02:06"/>
    <x v="398"/>
    <b v="0"/>
    <n v="67"/>
    <b v="1"/>
    <s v="film &amp; video/documentary"/>
    <n v="1.2516"/>
    <n v="140.1044776119403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successful"/>
    <x v="1"/>
    <s v="GBP"/>
    <n v="1481716800"/>
    <n v="1479070867"/>
    <d v="2016-11-13T21:01:07"/>
    <x v="399"/>
    <b v="0"/>
    <n v="95"/>
    <b v="1"/>
    <s v="film &amp; video/documentary"/>
    <n v="1.0680499999999999"/>
    <n v="224.85263157894738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successful"/>
    <x v="0"/>
    <s v="USD"/>
    <n v="1400297400"/>
    <n v="1397661347"/>
    <d v="2014-04-16T15:15:47"/>
    <x v="400"/>
    <b v="0"/>
    <n v="62"/>
    <b v="1"/>
    <s v="film &amp; video/documentary"/>
    <n v="1.1230249999999999"/>
    <n v="181.13306451612902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successful"/>
    <x v="0"/>
    <s v="USD"/>
    <n v="1312747970"/>
    <n v="1310155970"/>
    <d v="2011-07-08T20:12:50"/>
    <x v="401"/>
    <b v="0"/>
    <n v="73"/>
    <b v="1"/>
    <s v="film &amp; video/documentary"/>
    <n v="1.0381199999999999"/>
    <n v="711.04109589041093"/>
    <x v="0"/>
    <x v="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successful"/>
    <x v="0"/>
    <s v="USD"/>
    <n v="1446731817"/>
    <n v="1444913817"/>
    <d v="2015-10-15T12:56:57"/>
    <x v="402"/>
    <b v="0"/>
    <n v="43"/>
    <b v="1"/>
    <s v="film &amp; video/documentary"/>
    <n v="1.4165000000000001"/>
    <n v="65.883720930232556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s v="successful"/>
    <x v="0"/>
    <s v="USD"/>
    <n v="1312960080"/>
    <n v="1308900441"/>
    <d v="2011-06-24T07:27:21"/>
    <x v="403"/>
    <b v="0"/>
    <n v="70"/>
    <b v="1"/>
    <s v="film &amp; video/documentary"/>
    <n v="1.0526"/>
    <n v="75.185714285714283"/>
    <x v="0"/>
    <x v="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successful"/>
    <x v="0"/>
    <s v="USD"/>
    <n v="1391641440"/>
    <n v="1389107062"/>
    <d v="2014-01-07T15:04:22"/>
    <x v="404"/>
    <b v="0"/>
    <n v="271"/>
    <b v="1"/>
    <s v="film &amp; video/documentary"/>
    <n v="1.0309142857142857"/>
    <n v="133.14391143911439"/>
    <x v="0"/>
    <x v="4"/>
    <x v="3"/>
  </r>
  <r>
    <n v="405"/>
    <s v="The Healing Effect Movie"/>
    <s v="Come, join our movie movement.  A new documentary about the healing power of food."/>
    <n v="2820"/>
    <n v="3036"/>
    <x v="0"/>
    <s v="successful"/>
    <x v="0"/>
    <s v="USD"/>
    <n v="1394071339"/>
    <n v="1391479339"/>
    <d v="2014-02-04T02:02:19"/>
    <x v="405"/>
    <b v="0"/>
    <n v="55"/>
    <b v="1"/>
    <s v="film &amp; video/documentary"/>
    <n v="1.0765957446808512"/>
    <n v="55.2"/>
    <x v="0"/>
    <x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successful"/>
    <x v="0"/>
    <s v="USD"/>
    <n v="1304920740"/>
    <n v="1301975637"/>
    <d v="2011-04-05T03:53:57"/>
    <x v="406"/>
    <b v="0"/>
    <n v="35"/>
    <b v="1"/>
    <s v="film &amp; video/documentary"/>
    <n v="1.0770464285714285"/>
    <n v="86.163714285714292"/>
    <x v="0"/>
    <x v="4"/>
    <x v="6"/>
  </r>
  <r>
    <n v="407"/>
    <s v="Haymarket Documentary"/>
    <s v="The story of the 1886 Haymarket Riot explored through the history of the Haymarket Police Memorial Statue."/>
    <n v="2000"/>
    <n v="2031"/>
    <x v="0"/>
    <s v="successful"/>
    <x v="0"/>
    <s v="USD"/>
    <n v="1321739650"/>
    <n v="1316552050"/>
    <d v="2011-09-20T20:54:10"/>
    <x v="407"/>
    <b v="0"/>
    <n v="22"/>
    <b v="1"/>
    <s v="film &amp; video/documentary"/>
    <n v="1.0155000000000001"/>
    <n v="92.318181818181813"/>
    <x v="0"/>
    <x v="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successful"/>
    <x v="0"/>
    <s v="USD"/>
    <n v="1383676790"/>
    <n v="1380217190"/>
    <d v="2013-09-26T17:39:50"/>
    <x v="408"/>
    <b v="0"/>
    <n v="38"/>
    <b v="1"/>
    <s v="film &amp; video/documentary"/>
    <n v="1.0143766666666667"/>
    <n v="160.16473684210527"/>
    <x v="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successful"/>
    <x v="1"/>
    <s v="GBP"/>
    <n v="1469220144"/>
    <n v="1466628144"/>
    <d v="2016-06-22T20:42:24"/>
    <x v="409"/>
    <b v="0"/>
    <n v="15"/>
    <b v="1"/>
    <s v="film &amp; video/documentary"/>
    <n v="1.3680000000000001"/>
    <n v="45.6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successful"/>
    <x v="5"/>
    <s v="CAD"/>
    <n v="1434670397"/>
    <n v="1429486397"/>
    <d v="2015-04-19T23:33:17"/>
    <x v="410"/>
    <b v="0"/>
    <n v="7"/>
    <b v="1"/>
    <s v="film &amp; video/documentary"/>
    <n v="1.2829999999999999"/>
    <n v="183.28571428571428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successful"/>
    <x v="0"/>
    <s v="USD"/>
    <n v="1387688400"/>
    <n v="1384920804"/>
    <d v="2013-11-20T04:13:24"/>
    <x v="411"/>
    <b v="0"/>
    <n v="241"/>
    <b v="1"/>
    <s v="film &amp; video/documentary"/>
    <n v="1.0105"/>
    <n v="125.78838174273859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successful"/>
    <x v="0"/>
    <s v="USD"/>
    <n v="1343238578"/>
    <n v="1341856178"/>
    <d v="2012-07-09T17:49:38"/>
    <x v="412"/>
    <b v="0"/>
    <n v="55"/>
    <b v="1"/>
    <s v="film &amp; video/documentary"/>
    <n v="1.2684"/>
    <n v="57.654545454545456"/>
    <x v="0"/>
    <x v="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successful"/>
    <x v="0"/>
    <s v="USD"/>
    <n v="1342731811"/>
    <n v="1340139811"/>
    <d v="2012-06-19T21:03:31"/>
    <x v="413"/>
    <b v="0"/>
    <n v="171"/>
    <b v="1"/>
    <s v="film &amp; video/documentary"/>
    <n v="1.0508593749999999"/>
    <n v="78.660818713450297"/>
    <x v="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successful"/>
    <x v="0"/>
    <s v="USD"/>
    <n v="1381541465"/>
    <n v="1378949465"/>
    <d v="2013-09-12T01:31:05"/>
    <x v="414"/>
    <b v="0"/>
    <n v="208"/>
    <b v="1"/>
    <s v="film &amp; video/documentary"/>
    <n v="1.0285405405405406"/>
    <n v="91.480769230769226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successful"/>
    <x v="5"/>
    <s v="CAD"/>
    <n v="1413547200"/>
    <n v="1411417602"/>
    <d v="2014-09-22T20:26:42"/>
    <x v="415"/>
    <b v="0"/>
    <n v="21"/>
    <b v="1"/>
    <s v="film &amp; video/documentary"/>
    <n v="1.0214714285714286"/>
    <n v="68.09809523809524"/>
    <x v="0"/>
    <x v="4"/>
    <x v="3"/>
  </r>
  <r>
    <n v="416"/>
    <s v="Fire in the Heart of the City"/>
    <s v="35,000 pounds of food to a city. Highlighting the &quot;Convoy New Britain&quot; event from birth to beyond."/>
    <n v="1000"/>
    <n v="1202.17"/>
    <x v="0"/>
    <s v="successful"/>
    <x v="0"/>
    <s v="USD"/>
    <n v="1391851831"/>
    <n v="1389259831"/>
    <d v="2014-01-09T09:30:31"/>
    <x v="416"/>
    <b v="0"/>
    <n v="25"/>
    <b v="1"/>
    <s v="film &amp; video/documentary"/>
    <n v="1.2021700000000002"/>
    <n v="48.086800000000004"/>
    <x v="0"/>
    <x v="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successful"/>
    <x v="0"/>
    <s v="USD"/>
    <n v="1365395580"/>
    <n v="1364426260"/>
    <d v="2013-03-27T23:17:40"/>
    <x v="417"/>
    <b v="0"/>
    <n v="52"/>
    <b v="1"/>
    <s v="film &amp; video/documentary"/>
    <n v="1.0024761904761905"/>
    <n v="202.42307692307693"/>
    <x v="0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successful"/>
    <x v="0"/>
    <s v="USD"/>
    <n v="1437633997"/>
    <n v="1435041997"/>
    <d v="2015-06-23T06:46:37"/>
    <x v="418"/>
    <b v="0"/>
    <n v="104"/>
    <b v="1"/>
    <s v="film &amp; video/documentary"/>
    <n v="1.0063392857142857"/>
    <n v="216.75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s v="successful"/>
    <x v="0"/>
    <s v="USD"/>
    <n v="1372536787"/>
    <n v="1367352787"/>
    <d v="2013-04-30T20:13:07"/>
    <x v="419"/>
    <b v="0"/>
    <n v="73"/>
    <b v="1"/>
    <s v="film &amp; video/documentary"/>
    <n v="1.004375"/>
    <n v="110.06849315068493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failed"/>
    <x v="0"/>
    <s v="USD"/>
    <n v="1394772031"/>
    <n v="1392183631"/>
    <d v="2014-02-12T05:40:31"/>
    <x v="420"/>
    <b v="0"/>
    <n v="3"/>
    <b v="0"/>
    <s v="film &amp; video/animation"/>
    <n v="4.3939393939393936E-3"/>
    <n v="4.833333333333333"/>
    <x v="0"/>
    <x v="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failed"/>
    <x v="0"/>
    <s v="USD"/>
    <n v="1440157656"/>
    <n v="1434973656"/>
    <d v="2015-06-22T11:47:36"/>
    <x v="421"/>
    <b v="0"/>
    <n v="6"/>
    <b v="0"/>
    <s v="film &amp; video/animation"/>
    <n v="2.0066666666666667E-2"/>
    <n v="50.166666666666664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failed"/>
    <x v="0"/>
    <s v="USD"/>
    <n v="1410416097"/>
    <n v="1407824097"/>
    <d v="2014-08-12T06:14:57"/>
    <x v="422"/>
    <b v="0"/>
    <n v="12"/>
    <b v="0"/>
    <s v="film &amp; video/animation"/>
    <n v="1.0749999999999999E-2"/>
    <n v="35.833333333333336"/>
    <x v="0"/>
    <x v="5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failed"/>
    <x v="0"/>
    <s v="USD"/>
    <n v="1370470430"/>
    <n v="1367878430"/>
    <d v="2013-05-06T22:13:50"/>
    <x v="423"/>
    <b v="0"/>
    <n v="13"/>
    <b v="0"/>
    <s v="film &amp; video/animation"/>
    <n v="7.6499999999999997E-3"/>
    <n v="11.76923076923077"/>
    <x v="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failed"/>
    <x v="0"/>
    <s v="USD"/>
    <n v="1332748899"/>
    <n v="1327568499"/>
    <d v="2012-01-26T09:01:39"/>
    <x v="424"/>
    <b v="0"/>
    <n v="5"/>
    <b v="0"/>
    <s v="film &amp; video/animation"/>
    <n v="6.7966666666666675E-2"/>
    <n v="40.78"/>
    <x v="0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failed"/>
    <x v="0"/>
    <s v="USD"/>
    <n v="1448660404"/>
    <n v="1443472804"/>
    <d v="2015-09-28T20:40:04"/>
    <x v="425"/>
    <b v="0"/>
    <n v="2"/>
    <b v="0"/>
    <s v="film &amp; video/animation"/>
    <n v="1.2E-4"/>
    <n v="3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failed"/>
    <x v="0"/>
    <s v="USD"/>
    <n v="1456851914"/>
    <n v="1454259914"/>
    <d v="2016-01-31T17:05:14"/>
    <x v="426"/>
    <b v="0"/>
    <n v="8"/>
    <b v="0"/>
    <s v="film &amp; video/animation"/>
    <n v="1.3299999999999999E-2"/>
    <n v="16.625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failed"/>
    <x v="0"/>
    <s v="USD"/>
    <n v="1445540340"/>
    <n v="1444340940"/>
    <d v="2015-10-08T21:49:00"/>
    <x v="427"/>
    <b v="0"/>
    <n v="0"/>
    <b v="0"/>
    <s v="film &amp; video/animation"/>
    <n v="0"/>
    <e v="#DIV/0!"/>
    <x v="0"/>
    <x v="5"/>
    <x v="0"/>
  </r>
  <r>
    <n v="428"/>
    <s v="Little Clay Bible - Zacchaeus"/>
    <s v="Fresh, fun, entertaining Bible stories on YouTube, stop-motion style."/>
    <n v="12000"/>
    <n v="676"/>
    <x v="2"/>
    <s v="failed"/>
    <x v="0"/>
    <s v="USD"/>
    <n v="1402956000"/>
    <n v="1400523845"/>
    <d v="2014-05-19T18:24:05"/>
    <x v="428"/>
    <b v="0"/>
    <n v="13"/>
    <b v="0"/>
    <s v="film &amp; video/animation"/>
    <n v="5.6333333333333332E-2"/>
    <n v="52"/>
    <x v="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failed"/>
    <x v="0"/>
    <s v="USD"/>
    <n v="1259297940"/>
    <n v="1252964282"/>
    <d v="2009-09-14T21:38:02"/>
    <x v="429"/>
    <b v="0"/>
    <n v="0"/>
    <b v="0"/>
    <s v="film &amp; video/animation"/>
    <n v="0"/>
    <e v="#DIV/0!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failed"/>
    <x v="0"/>
    <s v="USD"/>
    <n v="1378866867"/>
    <n v="1377570867"/>
    <d v="2013-08-27T02:34:27"/>
    <x v="430"/>
    <b v="0"/>
    <n v="5"/>
    <b v="0"/>
    <s v="film &amp; video/animation"/>
    <n v="2.4E-2"/>
    <n v="4.8"/>
    <x v="0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failed"/>
    <x v="1"/>
    <s v="GBP"/>
    <n v="1467752083"/>
    <n v="1465160083"/>
    <d v="2016-06-05T20:54:43"/>
    <x v="431"/>
    <b v="0"/>
    <n v="8"/>
    <b v="0"/>
    <s v="film &amp; video/animation"/>
    <n v="0.13833333333333334"/>
    <n v="51.875"/>
    <x v="0"/>
    <x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failed"/>
    <x v="0"/>
    <s v="USD"/>
    <n v="1445448381"/>
    <n v="1440264381"/>
    <d v="2015-08-22T17:26:21"/>
    <x v="432"/>
    <b v="0"/>
    <n v="8"/>
    <b v="0"/>
    <s v="film &amp; video/animation"/>
    <n v="9.5000000000000001E-2"/>
    <n v="71.25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failed"/>
    <x v="0"/>
    <s v="USD"/>
    <n v="1444576022"/>
    <n v="1439392022"/>
    <d v="2015-08-12T15:07:02"/>
    <x v="433"/>
    <b v="0"/>
    <n v="0"/>
    <b v="0"/>
    <s v="film &amp; video/animation"/>
    <n v="0"/>
    <e v="#DIV/0!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failed"/>
    <x v="0"/>
    <s v="USD"/>
    <n v="1385931702"/>
    <n v="1383076902"/>
    <d v="2013-10-29T20:01:42"/>
    <x v="434"/>
    <b v="0"/>
    <n v="2"/>
    <b v="0"/>
    <s v="film &amp; video/animation"/>
    <n v="0.05"/>
    <n v="62.5"/>
    <x v="0"/>
    <x v="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failed"/>
    <x v="0"/>
    <s v="USD"/>
    <n v="1379094980"/>
    <n v="1376502980"/>
    <d v="2013-08-14T17:56:20"/>
    <x v="435"/>
    <b v="0"/>
    <n v="3"/>
    <b v="0"/>
    <s v="film &amp; video/animation"/>
    <n v="2.7272727272727273E-5"/>
    <n v="1"/>
    <x v="0"/>
    <x v="5"/>
    <x v="4"/>
  </r>
  <r>
    <n v="436"/>
    <s v="Blinky"/>
    <s v="Blinky is the story of a naÃ¯ve simpleton who suddenly finds himself struggling to adapt to changes within his environment."/>
    <n v="1000"/>
    <n v="0"/>
    <x v="2"/>
    <s v="failed"/>
    <x v="0"/>
    <s v="USD"/>
    <n v="1375260113"/>
    <n v="1372668113"/>
    <d v="2013-07-01T08:41:53"/>
    <x v="436"/>
    <b v="0"/>
    <n v="0"/>
    <b v="0"/>
    <s v="film &amp; video/animation"/>
    <n v="0"/>
    <e v="#DIV/0!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failed"/>
    <x v="5"/>
    <s v="CAD"/>
    <n v="1475912326"/>
    <n v="1470728326"/>
    <d v="2016-08-09T07:38:46"/>
    <x v="437"/>
    <b v="0"/>
    <n v="0"/>
    <b v="0"/>
    <s v="film &amp; video/animation"/>
    <n v="0"/>
    <e v="#DIV/0!"/>
    <x v="0"/>
    <x v="5"/>
    <x v="2"/>
  </r>
  <r>
    <n v="438"/>
    <s v="In Game: The Animated Series"/>
    <s v="As Smyton pushes himself to become respected, he unlocks secrets about himself and the world around him."/>
    <n v="20000"/>
    <n v="1876"/>
    <x v="2"/>
    <s v="failed"/>
    <x v="0"/>
    <s v="USD"/>
    <n v="1447830958"/>
    <n v="1445235358"/>
    <d v="2015-10-19T06:15:58"/>
    <x v="438"/>
    <b v="0"/>
    <n v="11"/>
    <b v="0"/>
    <s v="film &amp; video/animation"/>
    <n v="9.3799999999999994E-2"/>
    <n v="170.54545454545453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failed"/>
    <x v="0"/>
    <s v="USD"/>
    <n v="1413569818"/>
    <n v="1412705818"/>
    <d v="2014-10-07T18:16:58"/>
    <x v="439"/>
    <b v="0"/>
    <n v="0"/>
    <b v="0"/>
    <s v="film &amp; video/animation"/>
    <n v="0"/>
    <e v="#DIV/0!"/>
    <x v="0"/>
    <x v="5"/>
    <x v="3"/>
  </r>
  <r>
    <n v="440"/>
    <s v="Consumed"/>
    <s v="A stop-motion animation made by a one girl team, with a camera, creativity, and a lot of determination."/>
    <n v="5000"/>
    <n v="5"/>
    <x v="2"/>
    <s v="failed"/>
    <x v="0"/>
    <s v="USD"/>
    <n v="1458859153"/>
    <n v="1456270753"/>
    <d v="2016-02-23T23:39:13"/>
    <x v="440"/>
    <b v="0"/>
    <n v="1"/>
    <b v="0"/>
    <s v="film &amp; video/animation"/>
    <n v="1E-3"/>
    <n v="5"/>
    <x v="0"/>
    <x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failed"/>
    <x v="1"/>
    <s v="GBP"/>
    <n v="1383418996"/>
    <n v="1380826996"/>
    <d v="2013-10-03T19:03:16"/>
    <x v="441"/>
    <b v="0"/>
    <n v="0"/>
    <b v="0"/>
    <s v="film &amp; video/animation"/>
    <n v="0"/>
    <e v="#DIV/0!"/>
    <x v="0"/>
    <x v="5"/>
    <x v="4"/>
  </r>
  <r>
    <n v="442"/>
    <s v="The Paranormal Idiot"/>
    <s v="Doomsday is here"/>
    <n v="17000"/>
    <n v="6691"/>
    <x v="2"/>
    <s v="failed"/>
    <x v="0"/>
    <s v="USD"/>
    <n v="1424380783"/>
    <n v="1421788783"/>
    <d v="2015-01-20T21:19:43"/>
    <x v="442"/>
    <b v="0"/>
    <n v="17"/>
    <b v="0"/>
    <s v="film &amp; video/animation"/>
    <n v="0.39358823529411763"/>
    <n v="393.58823529411762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s v="failed"/>
    <x v="5"/>
    <s v="CAD"/>
    <n v="1391991701"/>
    <n v="1389399701"/>
    <d v="2014-01-11T00:21:41"/>
    <x v="443"/>
    <b v="0"/>
    <n v="2"/>
    <b v="0"/>
    <s v="film &amp; video/animation"/>
    <n v="1E-3"/>
    <n v="5"/>
    <x v="0"/>
    <x v="5"/>
    <x v="3"/>
  </r>
  <r>
    <n v="444"/>
    <s v="Discovering the Other Woman"/>
    <s v="An upcoming animated web sitcom series centered around dealing with life, love, and relationships."/>
    <n v="1000"/>
    <n v="50"/>
    <x v="2"/>
    <s v="failed"/>
    <x v="0"/>
    <s v="USD"/>
    <n v="1329342361"/>
    <n v="1324158361"/>
    <d v="2011-12-17T21:46:01"/>
    <x v="444"/>
    <b v="0"/>
    <n v="1"/>
    <b v="0"/>
    <s v="film &amp; video/animation"/>
    <n v="0.05"/>
    <n v="50"/>
    <x v="0"/>
    <x v="5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failed"/>
    <x v="0"/>
    <s v="USD"/>
    <n v="1432195375"/>
    <n v="1430899375"/>
    <d v="2015-05-06T08:02:55"/>
    <x v="445"/>
    <b v="0"/>
    <n v="2"/>
    <b v="0"/>
    <s v="film &amp; video/animation"/>
    <n v="3.3333333333333335E-5"/>
    <n v="1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failed"/>
    <x v="0"/>
    <s v="USD"/>
    <n v="1425434420"/>
    <n v="1422842420"/>
    <d v="2015-02-02T02:00:20"/>
    <x v="446"/>
    <b v="0"/>
    <n v="16"/>
    <b v="0"/>
    <s v="film &amp; video/animation"/>
    <n v="7.2952380952380949E-2"/>
    <n v="47.875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failed"/>
    <x v="1"/>
    <s v="GBP"/>
    <n v="1364041163"/>
    <n v="1361884763"/>
    <d v="2013-02-26T13:19:23"/>
    <x v="447"/>
    <b v="0"/>
    <n v="1"/>
    <b v="0"/>
    <s v="film &amp; video/animation"/>
    <n v="1.6666666666666666E-4"/>
    <n v="5"/>
    <x v="0"/>
    <x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failed"/>
    <x v="0"/>
    <s v="USD"/>
    <n v="1400091095"/>
    <n v="1398363095"/>
    <d v="2014-04-24T18:11:35"/>
    <x v="448"/>
    <b v="0"/>
    <n v="4"/>
    <b v="0"/>
    <s v="film &amp; video/animation"/>
    <n v="3.2804E-2"/>
    <n v="20.502500000000001"/>
    <x v="0"/>
    <x v="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failed"/>
    <x v="1"/>
    <s v="GBP"/>
    <n v="1382017085"/>
    <n v="1379425085"/>
    <d v="2013-09-17T13:38:05"/>
    <x v="449"/>
    <b v="0"/>
    <n v="5"/>
    <b v="0"/>
    <s v="film &amp; video/animation"/>
    <n v="2.2499999999999999E-2"/>
    <n v="9"/>
    <x v="0"/>
    <x v="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failed"/>
    <x v="0"/>
    <s v="USD"/>
    <n v="1392417800"/>
    <n v="1389825800"/>
    <d v="2014-01-15T22:43:20"/>
    <x v="450"/>
    <b v="0"/>
    <n v="7"/>
    <b v="0"/>
    <s v="film &amp; video/animation"/>
    <n v="7.92E-3"/>
    <n v="56.571428571428569"/>
    <x v="0"/>
    <x v="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failed"/>
    <x v="0"/>
    <s v="USD"/>
    <n v="1390669791"/>
    <n v="1388077791"/>
    <d v="2013-12-26T17:09:51"/>
    <x v="451"/>
    <b v="0"/>
    <n v="0"/>
    <b v="0"/>
    <s v="film &amp; video/animation"/>
    <n v="0"/>
    <e v="#DIV/0!"/>
    <x v="0"/>
    <x v="5"/>
    <x v="3"/>
  </r>
  <r>
    <n v="452"/>
    <s v="Lost in the Shadows"/>
    <s v="A man must find his way out of the depths of the shadows by using the aid of a little girl."/>
    <n v="750"/>
    <n v="480"/>
    <x v="2"/>
    <s v="failed"/>
    <x v="0"/>
    <s v="USD"/>
    <n v="1431536015"/>
    <n v="1428944015"/>
    <d v="2015-04-13T16:53:35"/>
    <x v="452"/>
    <b v="0"/>
    <n v="12"/>
    <b v="0"/>
    <s v="film &amp; video/animation"/>
    <n v="0.64"/>
    <n v="40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failed"/>
    <x v="0"/>
    <s v="USD"/>
    <n v="1424375279"/>
    <n v="1422992879"/>
    <d v="2015-02-03T19:47:59"/>
    <x v="453"/>
    <b v="0"/>
    <n v="2"/>
    <b v="0"/>
    <s v="film &amp; video/animation"/>
    <n v="2.740447957839262E-4"/>
    <n v="13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failed"/>
    <x v="0"/>
    <s v="USD"/>
    <n v="1417007640"/>
    <n v="1414343571"/>
    <d v="2014-10-26T17:12:51"/>
    <x v="454"/>
    <b v="0"/>
    <n v="5"/>
    <b v="0"/>
    <s v="film &amp; video/animation"/>
    <n v="8.2000000000000007E-3"/>
    <n v="16.399999999999999"/>
    <x v="0"/>
    <x v="5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failed"/>
    <x v="0"/>
    <s v="USD"/>
    <n v="1334622660"/>
    <n v="1330733022"/>
    <d v="2012-03-03T00:03:42"/>
    <x v="455"/>
    <b v="0"/>
    <n v="2"/>
    <b v="0"/>
    <s v="film &amp; video/animation"/>
    <n v="6.9230769230769226E-4"/>
    <n v="22.5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failed"/>
    <x v="0"/>
    <s v="USD"/>
    <n v="1382414340"/>
    <n v="1380559201"/>
    <d v="2013-09-30T16:40:01"/>
    <x v="456"/>
    <b v="0"/>
    <n v="3"/>
    <b v="0"/>
    <s v="film &amp; video/animation"/>
    <n v="6.8631863186318634E-3"/>
    <n v="20.333333333333332"/>
    <x v="0"/>
    <x v="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failed"/>
    <x v="5"/>
    <s v="CAD"/>
    <n v="1408213512"/>
    <n v="1405621512"/>
    <d v="2014-07-17T18:25:12"/>
    <x v="457"/>
    <b v="0"/>
    <n v="0"/>
    <b v="0"/>
    <s v="film &amp; video/animation"/>
    <n v="0"/>
    <e v="#DIV/0!"/>
    <x v="0"/>
    <x v="5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failed"/>
    <x v="1"/>
    <s v="GBP"/>
    <n v="1368550060"/>
    <n v="1365958060"/>
    <d v="2013-04-14T16:47:40"/>
    <x v="458"/>
    <b v="0"/>
    <n v="49"/>
    <b v="0"/>
    <s v="film &amp; video/animation"/>
    <n v="8.2100000000000006E-2"/>
    <n v="16.755102040816325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failed"/>
    <x v="0"/>
    <s v="USD"/>
    <n v="1321201327"/>
    <n v="1316013727"/>
    <d v="2011-09-14T15:22:07"/>
    <x v="459"/>
    <b v="0"/>
    <n v="1"/>
    <b v="0"/>
    <s v="film &amp; video/animation"/>
    <n v="6.4102564102564103E-4"/>
    <n v="25"/>
    <x v="0"/>
    <x v="5"/>
    <x v="6"/>
  </r>
  <r>
    <n v="460"/>
    <s v="Darwin's Kiss"/>
    <s v="An animated web series about biological evolution gone haywire."/>
    <n v="8500"/>
    <n v="25"/>
    <x v="2"/>
    <s v="failed"/>
    <x v="0"/>
    <s v="USD"/>
    <n v="1401595200"/>
    <n v="1398862875"/>
    <d v="2014-04-30T13:01:15"/>
    <x v="460"/>
    <b v="0"/>
    <n v="2"/>
    <b v="0"/>
    <s v="film &amp; video/animation"/>
    <n v="2.9411764705882353E-3"/>
    <n v="12.5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failed"/>
    <x v="1"/>
    <s v="GBP"/>
    <n v="1370204367"/>
    <n v="1368476367"/>
    <d v="2013-05-13T20:19:27"/>
    <x v="461"/>
    <b v="0"/>
    <n v="0"/>
    <b v="0"/>
    <s v="film &amp; video/animation"/>
    <n v="0"/>
    <e v="#DIV/0!"/>
    <x v="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failed"/>
    <x v="0"/>
    <s v="USD"/>
    <n v="1312945341"/>
    <n v="1307761341"/>
    <d v="2011-06-11T03:02:21"/>
    <x v="462"/>
    <b v="0"/>
    <n v="0"/>
    <b v="0"/>
    <s v="film &amp; video/animation"/>
    <n v="0"/>
    <e v="#DIV/0!"/>
    <x v="0"/>
    <x v="5"/>
    <x v="6"/>
  </r>
  <r>
    <n v="463"/>
    <s v="Tuskegee Redtails"/>
    <s v="Depicts the contribution the Tuskegee airmen made in certain historical events that helped turn the tide in World War II."/>
    <n v="55000"/>
    <n v="1250"/>
    <x v="2"/>
    <s v="failed"/>
    <x v="0"/>
    <s v="USD"/>
    <n v="1316883753"/>
    <n v="1311699753"/>
    <d v="2011-07-26T17:02:33"/>
    <x v="463"/>
    <b v="0"/>
    <n v="11"/>
    <b v="0"/>
    <s v="film &amp; video/animation"/>
    <n v="2.2727272727272728E-2"/>
    <n v="113.63636363636364"/>
    <x v="0"/>
    <x v="5"/>
    <x v="6"/>
  </r>
  <r>
    <n v="464"/>
    <s v="PokÃ©Movie - A PokÃ©monâ„¢ school project"/>
    <s v="We are three students that want to make a short PokÃ©mon movie as a school project!"/>
    <n v="1010"/>
    <n v="1"/>
    <x v="2"/>
    <s v="failed"/>
    <x v="12"/>
    <s v="EUR"/>
    <n v="1463602935"/>
    <n v="1461874935"/>
    <d v="2016-04-28T20:22:15"/>
    <x v="464"/>
    <b v="0"/>
    <n v="1"/>
    <b v="0"/>
    <s v="film &amp; video/animation"/>
    <n v="9.9009900990099011E-4"/>
    <n v="1"/>
    <x v="0"/>
    <x v="5"/>
    <x v="2"/>
  </r>
  <r>
    <n v="465"/>
    <s v="&quot;Amp&quot; A Story About a Robot"/>
    <s v="&quot;Amp&quot; is a short film about a robot with needs."/>
    <n v="512"/>
    <n v="138"/>
    <x v="2"/>
    <s v="failed"/>
    <x v="0"/>
    <s v="USD"/>
    <n v="1403837574"/>
    <n v="1402455174"/>
    <d v="2014-06-11T02:52:54"/>
    <x v="465"/>
    <b v="0"/>
    <n v="8"/>
    <b v="0"/>
    <s v="film &amp; video/animation"/>
    <n v="0.26953125"/>
    <n v="17.25"/>
    <x v="0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failed"/>
    <x v="0"/>
    <s v="USD"/>
    <n v="1347057464"/>
    <n v="1344465464"/>
    <d v="2012-08-08T22:37:44"/>
    <x v="466"/>
    <b v="0"/>
    <n v="5"/>
    <b v="0"/>
    <s v="film &amp; video/animation"/>
    <n v="7.6E-3"/>
    <n v="15.2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failed"/>
    <x v="0"/>
    <s v="USD"/>
    <n v="1348849134"/>
    <n v="1344961134"/>
    <d v="2012-08-14T16:18:54"/>
    <x v="467"/>
    <b v="0"/>
    <n v="39"/>
    <b v="0"/>
    <s v="film &amp; video/animation"/>
    <n v="0.21575"/>
    <n v="110.64102564102564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failed"/>
    <x v="0"/>
    <s v="USD"/>
    <n v="1341978665"/>
    <n v="1336795283"/>
    <d v="2012-05-12T04:01:23"/>
    <x v="468"/>
    <b v="0"/>
    <n v="0"/>
    <b v="0"/>
    <s v="film &amp; video/animation"/>
    <n v="0"/>
    <e v="#DIV/0!"/>
    <x v="0"/>
    <x v="5"/>
    <x v="5"/>
  </r>
  <r>
    <n v="469"/>
    <s v="Dreamland PERSONALISED Animated Shorts Film"/>
    <s v="Create a personalised animation film using your child's name and photo."/>
    <n v="6000"/>
    <n v="0"/>
    <x v="2"/>
    <s v="failed"/>
    <x v="1"/>
    <s v="GBP"/>
    <n v="1409960724"/>
    <n v="1404776724"/>
    <d v="2014-07-07T23:45:24"/>
    <x v="469"/>
    <b v="0"/>
    <n v="0"/>
    <b v="0"/>
    <s v="film &amp; video/animation"/>
    <n v="0"/>
    <e v="#DIV/0!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failed"/>
    <x v="0"/>
    <s v="USD"/>
    <n v="1389844800"/>
    <n v="1385524889"/>
    <d v="2013-11-27T04:01:29"/>
    <x v="470"/>
    <b v="0"/>
    <n v="2"/>
    <b v="0"/>
    <s v="film &amp; video/animation"/>
    <n v="1.0200000000000001E-2"/>
    <n v="25.5"/>
    <x v="0"/>
    <x v="5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failed"/>
    <x v="0"/>
    <s v="USD"/>
    <n v="1397924379"/>
    <n v="1394039979"/>
    <d v="2014-03-05T17:19:39"/>
    <x v="471"/>
    <b v="0"/>
    <n v="170"/>
    <b v="0"/>
    <s v="film &amp; video/animation"/>
    <n v="0.11892727272727273"/>
    <n v="38.476470588235294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failed"/>
    <x v="0"/>
    <s v="USD"/>
    <n v="1408831718"/>
    <n v="1406239718"/>
    <d v="2014-07-24T22:08:38"/>
    <x v="472"/>
    <b v="0"/>
    <n v="5"/>
    <b v="0"/>
    <s v="film &amp; video/animation"/>
    <n v="0.17624999999999999"/>
    <n v="28.2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failed"/>
    <x v="0"/>
    <s v="USD"/>
    <n v="1410972319"/>
    <n v="1408380319"/>
    <d v="2014-08-18T16:45:19"/>
    <x v="473"/>
    <b v="0"/>
    <n v="14"/>
    <b v="0"/>
    <s v="film &amp; video/animation"/>
    <n v="2.87E-2"/>
    <n v="61.5"/>
    <x v="0"/>
    <x v="5"/>
    <x v="3"/>
  </r>
  <r>
    <n v="474"/>
    <s v="TAO Mr. Fantastic!!"/>
    <s v="Time travel the light Mr. Fantastic!  Spin the dimensions toward other continuums and worlds.  Hold onto your panties."/>
    <n v="3300"/>
    <n v="1"/>
    <x v="2"/>
    <s v="failed"/>
    <x v="0"/>
    <s v="USD"/>
    <n v="1487318029"/>
    <n v="1484726029"/>
    <d v="2017-01-18T07:53:49"/>
    <x v="474"/>
    <b v="0"/>
    <n v="1"/>
    <b v="0"/>
    <s v="film &amp; video/animation"/>
    <n v="3.0303030303030303E-4"/>
    <n v="1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failed"/>
    <x v="0"/>
    <s v="USD"/>
    <n v="1430877843"/>
    <n v="1428285843"/>
    <d v="2015-04-06T02:04:03"/>
    <x v="475"/>
    <b v="0"/>
    <n v="0"/>
    <b v="0"/>
    <s v="film &amp; video/animation"/>
    <n v="0"/>
    <e v="#DIV/0!"/>
    <x v="0"/>
    <x v="5"/>
    <x v="0"/>
  </r>
  <r>
    <n v="476"/>
    <s v="Sight Word Music Videos"/>
    <s v="Animated Music Videos that teach kids how to read."/>
    <n v="220000"/>
    <n v="4906.59"/>
    <x v="2"/>
    <s v="failed"/>
    <x v="0"/>
    <s v="USD"/>
    <n v="1401767940"/>
    <n v="1398727441"/>
    <d v="2014-04-28T23:24:01"/>
    <x v="476"/>
    <b v="0"/>
    <n v="124"/>
    <b v="0"/>
    <s v="film &amp; video/animation"/>
    <n v="2.2302681818181819E-2"/>
    <n v="39.569274193548388"/>
    <x v="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failed"/>
    <x v="0"/>
    <s v="USD"/>
    <n v="1337371334"/>
    <n v="1332187334"/>
    <d v="2012-03-19T20:02:14"/>
    <x v="477"/>
    <b v="0"/>
    <n v="0"/>
    <b v="0"/>
    <s v="film &amp; video/animation"/>
    <n v="0"/>
    <e v="#DIV/0!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failed"/>
    <x v="0"/>
    <s v="USD"/>
    <n v="1427921509"/>
    <n v="1425333109"/>
    <d v="2015-03-02T21:51:49"/>
    <x v="478"/>
    <b v="0"/>
    <n v="0"/>
    <b v="0"/>
    <s v="film &amp; video/animation"/>
    <n v="0"/>
    <e v="#DIV/0!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failed"/>
    <x v="0"/>
    <s v="USD"/>
    <n v="1416566835"/>
    <n v="1411379235"/>
    <d v="2014-09-22T09:47:15"/>
    <x v="479"/>
    <b v="0"/>
    <n v="55"/>
    <b v="0"/>
    <s v="film &amp; video/animation"/>
    <n v="0.3256"/>
    <n v="88.8"/>
    <x v="0"/>
    <x v="5"/>
    <x v="3"/>
  </r>
  <r>
    <n v="480"/>
    <s v="The CafÃ©"/>
    <s v="To court his muse, an artist must first outsmart her dog.  A short animated film collaboration by Dana and Terrence Masson."/>
    <n v="40000"/>
    <n v="7764"/>
    <x v="2"/>
    <s v="failed"/>
    <x v="0"/>
    <s v="USD"/>
    <n v="1376049615"/>
    <n v="1373457615"/>
    <d v="2013-07-10T12:00:15"/>
    <x v="480"/>
    <b v="0"/>
    <n v="140"/>
    <b v="0"/>
    <s v="film &amp; video/animation"/>
    <n v="0.19409999999999999"/>
    <n v="55.457142857142856"/>
    <x v="0"/>
    <x v="5"/>
    <x v="4"/>
  </r>
  <r>
    <n v="481"/>
    <s v="ERA"/>
    <s v="The year is 2043. Test subject David Beck has been augmented with psychokinetic abilities. He uses his newfound gifts to thwart evil."/>
    <n v="30000"/>
    <n v="1830"/>
    <x v="2"/>
    <s v="failed"/>
    <x v="0"/>
    <s v="USD"/>
    <n v="1349885289"/>
    <n v="1347293289"/>
    <d v="2012-09-10T16:08:09"/>
    <x v="481"/>
    <b v="0"/>
    <n v="21"/>
    <b v="0"/>
    <s v="film &amp; video/animation"/>
    <n v="6.0999999999999999E-2"/>
    <n v="87.142857142857139"/>
    <x v="0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s v="failed"/>
    <x v="0"/>
    <s v="USD"/>
    <n v="1460644440"/>
    <n v="1458336690"/>
    <d v="2016-03-18T21:31:30"/>
    <x v="482"/>
    <b v="0"/>
    <n v="1"/>
    <b v="0"/>
    <s v="film &amp; video/animation"/>
    <n v="1E-3"/>
    <n v="10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failed"/>
    <x v="1"/>
    <s v="GBP"/>
    <n v="1359434672"/>
    <n v="1354250672"/>
    <d v="2012-11-30T04:44:32"/>
    <x v="483"/>
    <b v="0"/>
    <n v="147"/>
    <b v="0"/>
    <s v="film &amp; video/animation"/>
    <n v="0.502"/>
    <n v="51.224489795918366"/>
    <x v="0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failed"/>
    <x v="1"/>
    <s v="GBP"/>
    <n v="1446766372"/>
    <n v="1443220372"/>
    <d v="2015-09-25T22:32:52"/>
    <x v="484"/>
    <b v="0"/>
    <n v="11"/>
    <b v="0"/>
    <s v="film &amp; video/animation"/>
    <n v="1.8625E-3"/>
    <n v="13.545454545454545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failed"/>
    <x v="1"/>
    <s v="GBP"/>
    <n v="1368792499"/>
    <n v="1366200499"/>
    <d v="2013-04-17T12:08:19"/>
    <x v="485"/>
    <b v="0"/>
    <n v="125"/>
    <b v="0"/>
    <s v="film &amp; video/animation"/>
    <n v="0.21906971229845085"/>
    <n v="66.520080000000007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failed"/>
    <x v="2"/>
    <s v="AUD"/>
    <n v="1401662239"/>
    <n v="1399070239"/>
    <d v="2014-05-02T22:37:19"/>
    <x v="486"/>
    <b v="0"/>
    <n v="1"/>
    <b v="0"/>
    <s v="film &amp; video/animation"/>
    <n v="9.0909090909090904E-5"/>
    <n v="50"/>
    <x v="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failed"/>
    <x v="5"/>
    <s v="CAD"/>
    <n v="1482678994"/>
    <n v="1477491394"/>
    <d v="2016-10-26T14:16:34"/>
    <x v="487"/>
    <b v="0"/>
    <n v="0"/>
    <b v="0"/>
    <s v="film &amp; video/animation"/>
    <n v="0"/>
    <e v="#DIV/0!"/>
    <x v="0"/>
    <x v="5"/>
    <x v="2"/>
  </r>
  <r>
    <n v="488"/>
    <s v="City Animals independent cartoon series"/>
    <s v="When humans left the earth, the animals took over the city. What could go wrong? Well...everything!"/>
    <n v="12000"/>
    <n v="0"/>
    <x v="2"/>
    <s v="failed"/>
    <x v="0"/>
    <s v="USD"/>
    <n v="1483924700"/>
    <n v="1481332700"/>
    <d v="2016-12-10T01:18:20"/>
    <x v="488"/>
    <b v="0"/>
    <n v="0"/>
    <b v="0"/>
    <s v="film &amp; video/animation"/>
    <n v="0"/>
    <e v="#DIV/0!"/>
    <x v="0"/>
    <x v="5"/>
    <x v="1"/>
  </r>
  <r>
    <n v="489"/>
    <s v="THE GUINEAS SHOW"/>
    <s v="Help America's favorite dysfunctional immigrant family THE GUINEAS launch the first season of their animated web series."/>
    <n v="74997"/>
    <n v="215"/>
    <x v="2"/>
    <s v="failed"/>
    <x v="0"/>
    <s v="USD"/>
    <n v="1325763180"/>
    <n v="1323084816"/>
    <d v="2011-12-05T11:33:36"/>
    <x v="489"/>
    <b v="0"/>
    <n v="3"/>
    <b v="0"/>
    <s v="film &amp; video/animation"/>
    <n v="2.8667813379201833E-3"/>
    <n v="71.666666666666671"/>
    <x v="0"/>
    <x v="5"/>
    <x v="5"/>
  </r>
  <r>
    <n v="490"/>
    <s v="PROJECT IS CANCELLED"/>
    <s v="Cancelled"/>
    <n v="1000"/>
    <n v="0"/>
    <x v="2"/>
    <s v="failed"/>
    <x v="0"/>
    <s v="USD"/>
    <n v="1345677285"/>
    <n v="1343085285"/>
    <d v="2012-07-23T23:14:45"/>
    <x v="490"/>
    <b v="0"/>
    <n v="0"/>
    <b v="0"/>
    <s v="film &amp; video/animation"/>
    <n v="0"/>
    <e v="#DIV/0!"/>
    <x v="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s v="failed"/>
    <x v="0"/>
    <s v="USD"/>
    <n v="1453937699"/>
    <n v="1451345699"/>
    <d v="2015-12-28T23:34:59"/>
    <x v="491"/>
    <b v="0"/>
    <n v="0"/>
    <b v="0"/>
    <s v="film &amp; video/animation"/>
    <n v="0"/>
    <e v="#DIV/0!"/>
    <x v="0"/>
    <x v="5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failed"/>
    <x v="11"/>
    <s v="SEK"/>
    <n v="1476319830"/>
    <n v="1471135830"/>
    <d v="2016-08-14T00:50:30"/>
    <x v="492"/>
    <b v="0"/>
    <n v="0"/>
    <b v="0"/>
    <s v="film &amp; video/animation"/>
    <n v="0"/>
    <e v="#DIV/0!"/>
    <x v="0"/>
    <x v="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failed"/>
    <x v="1"/>
    <s v="GBP"/>
    <n v="1432142738"/>
    <n v="1429550738"/>
    <d v="2015-04-20T17:25:38"/>
    <x v="493"/>
    <b v="0"/>
    <n v="0"/>
    <b v="0"/>
    <s v="film &amp; video/animation"/>
    <n v="0"/>
    <e v="#DIV/0!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failed"/>
    <x v="0"/>
    <s v="USD"/>
    <n v="1404356400"/>
    <n v="1402343765"/>
    <d v="2014-06-09T19:56:05"/>
    <x v="494"/>
    <b v="0"/>
    <n v="3"/>
    <b v="0"/>
    <s v="film &amp; video/animation"/>
    <n v="1.5499999999999999E-3"/>
    <n v="10.333333333333334"/>
    <x v="0"/>
    <x v="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failed"/>
    <x v="0"/>
    <s v="USD"/>
    <n v="1437076305"/>
    <n v="1434484305"/>
    <d v="2015-06-16T19:51:45"/>
    <x v="495"/>
    <b v="0"/>
    <n v="0"/>
    <b v="0"/>
    <s v="film &amp; video/animation"/>
    <n v="0"/>
    <e v="#DIV/0!"/>
    <x v="0"/>
    <x v="5"/>
    <x v="0"/>
  </r>
  <r>
    <n v="496"/>
    <s v="Airships and Anatasia: The Movie"/>
    <s v="The movie is about the adventures of Ethan, Danna, The mysterious inventor and more."/>
    <n v="60000"/>
    <n v="1"/>
    <x v="2"/>
    <s v="failed"/>
    <x v="0"/>
    <s v="USD"/>
    <n v="1392070874"/>
    <n v="1386886874"/>
    <d v="2013-12-12T22:21:14"/>
    <x v="496"/>
    <b v="0"/>
    <n v="1"/>
    <b v="0"/>
    <s v="film &amp; video/animation"/>
    <n v="1.6666666666666667E-5"/>
    <n v="1"/>
    <x v="0"/>
    <x v="5"/>
    <x v="3"/>
  </r>
  <r>
    <n v="497"/>
    <s v="Galaxy Probe Kids"/>
    <s v="live-action/animated series pilot."/>
    <n v="4480"/>
    <n v="30"/>
    <x v="2"/>
    <s v="failed"/>
    <x v="0"/>
    <s v="USD"/>
    <n v="1419483600"/>
    <n v="1414889665"/>
    <d v="2014-11-02T00:54:25"/>
    <x v="497"/>
    <b v="0"/>
    <n v="3"/>
    <b v="0"/>
    <s v="film &amp; video/animation"/>
    <n v="6.6964285714285711E-3"/>
    <n v="10"/>
    <x v="0"/>
    <x v="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failed"/>
    <x v="0"/>
    <s v="USD"/>
    <n v="1324664249"/>
    <n v="1321035449"/>
    <d v="2011-11-11T18:17:29"/>
    <x v="498"/>
    <b v="0"/>
    <n v="22"/>
    <b v="0"/>
    <s v="film &amp; video/animation"/>
    <n v="4.5985132395404561E-2"/>
    <n v="136.09090909090909"/>
    <x v="0"/>
    <x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failed"/>
    <x v="0"/>
    <s v="USD"/>
    <n v="1255381140"/>
    <n v="1250630968"/>
    <d v="2009-08-18T21:29:28"/>
    <x v="499"/>
    <b v="0"/>
    <n v="26"/>
    <b v="0"/>
    <s v="film &amp; video/animation"/>
    <n v="9.5500000000000002E-2"/>
    <n v="73.461538461538467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failed"/>
    <x v="0"/>
    <s v="USD"/>
    <n v="1273356960"/>
    <n v="1268255751"/>
    <d v="2010-03-10T21:15:51"/>
    <x v="500"/>
    <b v="0"/>
    <n v="4"/>
    <b v="0"/>
    <s v="film &amp; video/animation"/>
    <n v="3.307692307692308E-2"/>
    <n v="53.75"/>
    <x v="0"/>
    <x v="5"/>
    <x v="7"/>
  </r>
  <r>
    <n v="501"/>
    <s v="World War 4"/>
    <s v="Based on the invention portfolio of a patented inventor World War Four is a look into the future of warfare and humanity as a whole"/>
    <n v="10000"/>
    <n v="0"/>
    <x v="2"/>
    <s v="failed"/>
    <x v="0"/>
    <s v="USD"/>
    <n v="1310189851"/>
    <n v="1307597851"/>
    <d v="2011-06-09T05:37:31"/>
    <x v="501"/>
    <b v="0"/>
    <n v="0"/>
    <b v="0"/>
    <s v="film &amp; video/animation"/>
    <n v="0"/>
    <e v="#DIV/0!"/>
    <x v="0"/>
    <x v="5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failed"/>
    <x v="0"/>
    <s v="USD"/>
    <n v="1332073025"/>
    <n v="1329484625"/>
    <d v="2012-02-17T13:17:05"/>
    <x v="502"/>
    <b v="0"/>
    <n v="4"/>
    <b v="0"/>
    <s v="film &amp; video/animation"/>
    <n v="1.15E-2"/>
    <n v="57.5"/>
    <x v="0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failed"/>
    <x v="1"/>
    <s v="GBP"/>
    <n v="1421498303"/>
    <n v="1418906303"/>
    <d v="2014-12-18T12:38:23"/>
    <x v="503"/>
    <b v="0"/>
    <n v="9"/>
    <b v="0"/>
    <s v="film &amp; video/animation"/>
    <n v="1.7538461538461537E-2"/>
    <n v="12.666666666666666"/>
    <x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failed"/>
    <x v="0"/>
    <s v="USD"/>
    <n v="1334097387"/>
    <n v="1328916987"/>
    <d v="2012-02-10T23:36:27"/>
    <x v="504"/>
    <b v="0"/>
    <n v="5"/>
    <b v="0"/>
    <s v="film &amp; video/animation"/>
    <n v="1.3673469387755101E-2"/>
    <n v="67"/>
    <x v="0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failed"/>
    <x v="0"/>
    <s v="USD"/>
    <n v="1451010086"/>
    <n v="1447122086"/>
    <d v="2015-11-10T02:21:26"/>
    <x v="505"/>
    <b v="0"/>
    <n v="14"/>
    <b v="0"/>
    <s v="film &amp; video/animation"/>
    <n v="4.3333333333333331E-3"/>
    <n v="3.7142857142857144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failed"/>
    <x v="0"/>
    <s v="USD"/>
    <n v="1376140520"/>
    <n v="1373548520"/>
    <d v="2013-07-11T13:15:20"/>
    <x v="506"/>
    <b v="0"/>
    <n v="1"/>
    <b v="0"/>
    <s v="film &amp; video/animation"/>
    <n v="1.25E-3"/>
    <n v="250"/>
    <x v="0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failed"/>
    <x v="0"/>
    <s v="USD"/>
    <n v="1350687657"/>
    <n v="1346799657"/>
    <d v="2012-09-04T23:00:57"/>
    <x v="507"/>
    <b v="0"/>
    <n v="10"/>
    <b v="0"/>
    <s v="film &amp; video/animation"/>
    <n v="3.2000000000000001E-2"/>
    <n v="64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failed"/>
    <x v="0"/>
    <s v="USD"/>
    <n v="1337955240"/>
    <n v="1332808501"/>
    <d v="2012-03-27T00:35:01"/>
    <x v="508"/>
    <b v="0"/>
    <n v="3"/>
    <b v="0"/>
    <s v="film &amp; video/animation"/>
    <n v="8.0000000000000002E-3"/>
    <n v="133.33333333333334"/>
    <x v="0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s v="failed"/>
    <x v="1"/>
    <s v="GBP"/>
    <n v="1435504170"/>
    <n v="1432912170"/>
    <d v="2015-05-29T15:09:30"/>
    <x v="509"/>
    <b v="0"/>
    <n v="1"/>
    <b v="0"/>
    <s v="film &amp; video/animation"/>
    <n v="2E-3"/>
    <n v="10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failed"/>
    <x v="0"/>
    <s v="USD"/>
    <n v="1456805639"/>
    <n v="1454213639"/>
    <d v="2016-01-31T04:13:59"/>
    <x v="510"/>
    <b v="0"/>
    <n v="0"/>
    <b v="0"/>
    <s v="film &amp; video/animation"/>
    <n v="0"/>
    <e v="#DIV/0!"/>
    <x v="0"/>
    <x v="5"/>
    <x v="2"/>
  </r>
  <r>
    <n v="511"/>
    <s v="Stuck On An Eyeland"/>
    <s v="A project that incorporates animation and comic art into a relevant story. 4 boys, 1 eyeland, and a whole lot of drama!!!"/>
    <n v="5000"/>
    <n v="150"/>
    <x v="2"/>
    <s v="failed"/>
    <x v="0"/>
    <s v="USD"/>
    <n v="1365228982"/>
    <n v="1362640582"/>
    <d v="2013-03-07T07:16:22"/>
    <x v="511"/>
    <b v="0"/>
    <n v="5"/>
    <b v="0"/>
    <s v="film &amp; video/animation"/>
    <n v="0.03"/>
    <n v="30"/>
    <x v="0"/>
    <x v="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failed"/>
    <x v="0"/>
    <s v="USD"/>
    <n v="1479667727"/>
    <n v="1475776127"/>
    <d v="2016-10-06T17:48:47"/>
    <x v="512"/>
    <b v="0"/>
    <n v="2"/>
    <b v="0"/>
    <s v="film &amp; video/animation"/>
    <n v="1.3749999999999999E-3"/>
    <n v="5.5"/>
    <x v="0"/>
    <x v="5"/>
    <x v="2"/>
  </r>
  <r>
    <n v="513"/>
    <s v="Paradigm Spiral - The Animated Series"/>
    <s v="A sci-fi fantasy 2.5D anime styled series about some guys trying to save the world, probably..."/>
    <n v="50000"/>
    <n v="6962"/>
    <x v="2"/>
    <s v="failed"/>
    <x v="0"/>
    <s v="USD"/>
    <n v="1471244400"/>
    <n v="1467387705"/>
    <d v="2016-07-01T15:41:45"/>
    <x v="513"/>
    <b v="0"/>
    <n v="68"/>
    <b v="0"/>
    <s v="film &amp; video/animation"/>
    <n v="0.13924"/>
    <n v="102.38235294117646"/>
    <x v="0"/>
    <x v="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failed"/>
    <x v="5"/>
    <s v="CAD"/>
    <n v="1407595447"/>
    <n v="1405003447"/>
    <d v="2014-07-10T14:44:07"/>
    <x v="514"/>
    <b v="0"/>
    <n v="3"/>
    <b v="0"/>
    <s v="film &amp; video/animation"/>
    <n v="3.3333333333333333E-2"/>
    <n v="16.666666666666668"/>
    <x v="0"/>
    <x v="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failed"/>
    <x v="0"/>
    <s v="USD"/>
    <n v="1451389601"/>
    <n v="1447933601"/>
    <d v="2015-11-19T11:46:41"/>
    <x v="515"/>
    <b v="0"/>
    <n v="34"/>
    <b v="0"/>
    <s v="film &amp; video/animation"/>
    <n v="0.25413402061855672"/>
    <n v="725.02941176470586"/>
    <x v="0"/>
    <x v="5"/>
    <x v="0"/>
  </r>
  <r>
    <n v="516"/>
    <s v="Shipmates"/>
    <s v="A big brother style comedy animation series starring famous seafarers"/>
    <n v="5000"/>
    <n v="0"/>
    <x v="2"/>
    <s v="failed"/>
    <x v="1"/>
    <s v="GBP"/>
    <n v="1432752080"/>
    <n v="1427568080"/>
    <d v="2015-03-28T18:41:20"/>
    <x v="516"/>
    <b v="0"/>
    <n v="0"/>
    <b v="0"/>
    <s v="film &amp; video/animation"/>
    <n v="0"/>
    <e v="#DIV/0!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failed"/>
    <x v="0"/>
    <s v="USD"/>
    <n v="1486046761"/>
    <n v="1483454761"/>
    <d v="2017-01-03T14:46:01"/>
    <x v="517"/>
    <b v="0"/>
    <n v="3"/>
    <b v="0"/>
    <s v="film &amp; video/animation"/>
    <n v="1.3666666666666667E-2"/>
    <n v="68.333333333333329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failed"/>
    <x v="0"/>
    <s v="USD"/>
    <n v="1441550760"/>
    <n v="1438958824"/>
    <d v="2015-08-07T14:47:04"/>
    <x v="518"/>
    <b v="0"/>
    <n v="0"/>
    <b v="0"/>
    <s v="film &amp; video/animation"/>
    <n v="0"/>
    <e v="#DIV/0!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failed"/>
    <x v="0"/>
    <s v="USD"/>
    <n v="1354699421"/>
    <n v="1352107421"/>
    <d v="2012-11-05T09:23:41"/>
    <x v="519"/>
    <b v="0"/>
    <n v="70"/>
    <b v="0"/>
    <s v="film &amp; video/animation"/>
    <n v="0.22881426547787684"/>
    <n v="39.228571428571428"/>
    <x v="0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successful"/>
    <x v="1"/>
    <s v="GBP"/>
    <n v="1449766261"/>
    <n v="1447174261"/>
    <d v="2015-11-10T16:51:01"/>
    <x v="520"/>
    <b v="0"/>
    <n v="34"/>
    <b v="1"/>
    <s v="theater/plays"/>
    <n v="1.0209999999999999"/>
    <n v="150.14705882352942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successful"/>
    <x v="0"/>
    <s v="USD"/>
    <n v="1477976340"/>
    <n v="1475460819"/>
    <d v="2016-10-03T02:13:39"/>
    <x v="521"/>
    <b v="0"/>
    <n v="56"/>
    <b v="1"/>
    <s v="theater/plays"/>
    <n v="1.0464"/>
    <n v="93.428571428571431"/>
    <x v="1"/>
    <x v="6"/>
    <x v="2"/>
  </r>
  <r>
    <n v="522"/>
    <s v="COMPASS PLAYERS"/>
    <s v="*** TO MAKE DONATIONS IN THE FUTURE                                   GO TO OUR WEBSITE: www.compassplayers.com ***"/>
    <n v="3000"/>
    <n v="3440"/>
    <x v="0"/>
    <s v="successful"/>
    <x v="0"/>
    <s v="USD"/>
    <n v="1458518325"/>
    <n v="1456793925"/>
    <d v="2016-03-01T00:58:45"/>
    <x v="522"/>
    <b v="0"/>
    <n v="31"/>
    <b v="1"/>
    <s v="theater/plays"/>
    <n v="1.1466666666666667"/>
    <n v="110.96774193548387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successful"/>
    <x v="0"/>
    <s v="USD"/>
    <n v="1442805076"/>
    <n v="1440213076"/>
    <d v="2015-08-22T03:11:16"/>
    <x v="523"/>
    <b v="0"/>
    <n v="84"/>
    <b v="1"/>
    <s v="theater/plays"/>
    <n v="1.206"/>
    <n v="71.785714285714292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successful"/>
    <x v="1"/>
    <s v="GBP"/>
    <n v="1464801169"/>
    <n v="1462209169"/>
    <d v="2016-05-02T17:12:49"/>
    <x v="524"/>
    <b v="0"/>
    <n v="130"/>
    <b v="1"/>
    <s v="theater/plays"/>
    <n v="1.0867285714285715"/>
    <n v="29.258076923076924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successful"/>
    <x v="0"/>
    <s v="USD"/>
    <n v="1410601041"/>
    <n v="1406713041"/>
    <d v="2014-07-30T09:37:21"/>
    <x v="525"/>
    <b v="0"/>
    <n v="12"/>
    <b v="1"/>
    <s v="theater/plays"/>
    <n v="1"/>
    <n v="1000"/>
    <x v="1"/>
    <x v="6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successful"/>
    <x v="1"/>
    <s v="GBP"/>
    <n v="1438966800"/>
    <n v="1436278344"/>
    <d v="2015-07-07T14:12:24"/>
    <x v="526"/>
    <b v="0"/>
    <n v="23"/>
    <b v="1"/>
    <s v="theater/plays"/>
    <n v="1.1399999999999999"/>
    <n v="74.347826086956516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successful"/>
    <x v="0"/>
    <s v="USD"/>
    <n v="1487347500"/>
    <n v="1484715366"/>
    <d v="2017-01-18T04:56:06"/>
    <x v="527"/>
    <b v="0"/>
    <n v="158"/>
    <b v="1"/>
    <s v="theater/plays"/>
    <n v="1.0085"/>
    <n v="63.829113924050631"/>
    <x v="1"/>
    <x v="6"/>
    <x v="1"/>
  </r>
  <r>
    <n v="528"/>
    <s v="Devastated No Matter What"/>
    <s v="A Festival Backed Production of a Full-Length Play."/>
    <n v="1150"/>
    <n v="1330"/>
    <x v="0"/>
    <s v="successful"/>
    <x v="0"/>
    <s v="USD"/>
    <n v="1434921600"/>
    <n v="1433109907"/>
    <d v="2015-05-31T22:05:07"/>
    <x v="528"/>
    <b v="0"/>
    <n v="30"/>
    <b v="1"/>
    <s v="theater/plays"/>
    <n v="1.1565217391304348"/>
    <n v="44.333333333333336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successful"/>
    <x v="5"/>
    <s v="CAD"/>
    <n v="1484110800"/>
    <n v="1482281094"/>
    <d v="2016-12-21T00:44:54"/>
    <x v="529"/>
    <b v="0"/>
    <n v="18"/>
    <b v="1"/>
    <s v="theater/plays"/>
    <n v="1.3041666666666667"/>
    <n v="86.944444444444443"/>
    <x v="1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successful"/>
    <x v="0"/>
    <s v="USD"/>
    <n v="1435111200"/>
    <n v="1433254268"/>
    <d v="2015-06-02T14:11:08"/>
    <x v="530"/>
    <b v="0"/>
    <n v="29"/>
    <b v="1"/>
    <s v="theater/plays"/>
    <n v="1.0778267254038179"/>
    <n v="126.55172413793103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successful"/>
    <x v="0"/>
    <s v="USD"/>
    <n v="1481957940"/>
    <n v="1478050429"/>
    <d v="2016-11-02T01:33:49"/>
    <x v="531"/>
    <b v="0"/>
    <n v="31"/>
    <b v="1"/>
    <s v="theater/plays"/>
    <n v="1"/>
    <n v="129.03225806451613"/>
    <x v="1"/>
    <x v="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successful"/>
    <x v="0"/>
    <s v="USD"/>
    <n v="1463098208"/>
    <n v="1460506208"/>
    <d v="2016-04-13T00:10:08"/>
    <x v="532"/>
    <b v="0"/>
    <n v="173"/>
    <b v="1"/>
    <s v="theater/plays"/>
    <n v="1.2324999999999999"/>
    <n v="71.242774566473983"/>
    <x v="1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successful"/>
    <x v="1"/>
    <s v="GBP"/>
    <n v="1463394365"/>
    <n v="1461320765"/>
    <d v="2016-04-22T10:26:05"/>
    <x v="533"/>
    <b v="0"/>
    <n v="17"/>
    <b v="1"/>
    <s v="theater/plays"/>
    <n v="1.002"/>
    <n v="117.88235294117646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successful"/>
    <x v="10"/>
    <s v="NOK"/>
    <n v="1446418800"/>
    <n v="1443036470"/>
    <d v="2015-09-23T19:27:50"/>
    <x v="534"/>
    <b v="0"/>
    <n v="48"/>
    <b v="1"/>
    <s v="theater/plays"/>
    <n v="1.0466666666666666"/>
    <n v="327.08333333333331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successful"/>
    <x v="1"/>
    <s v="GBP"/>
    <n v="1483707905"/>
    <n v="1481115905"/>
    <d v="2016-12-07T13:05:05"/>
    <x v="535"/>
    <b v="0"/>
    <n v="59"/>
    <b v="1"/>
    <s v="theater/plays"/>
    <n v="1.0249999999999999"/>
    <n v="34.745762711864408"/>
    <x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successful"/>
    <x v="1"/>
    <s v="GBP"/>
    <n v="1438624800"/>
    <n v="1435133807"/>
    <d v="2015-06-24T08:16:47"/>
    <x v="536"/>
    <b v="0"/>
    <n v="39"/>
    <b v="1"/>
    <s v="theater/plays"/>
    <n v="1.1825757575757576"/>
    <n v="100.06410256410257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successful"/>
    <x v="0"/>
    <s v="USD"/>
    <n v="1446665191"/>
    <n v="1444069591"/>
    <d v="2015-10-05T18:26:31"/>
    <x v="537"/>
    <b v="0"/>
    <n v="59"/>
    <b v="1"/>
    <s v="theater/plays"/>
    <n v="1.2050000000000001"/>
    <n v="40.847457627118644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successful"/>
    <x v="0"/>
    <s v="USD"/>
    <n v="1463166263"/>
    <n v="1460574263"/>
    <d v="2016-04-13T19:04:23"/>
    <x v="538"/>
    <b v="0"/>
    <n v="60"/>
    <b v="1"/>
    <s v="theater/plays"/>
    <n v="3.0242"/>
    <n v="252.01666666666668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successful"/>
    <x v="1"/>
    <s v="GBP"/>
    <n v="1467681107"/>
    <n v="1465866707"/>
    <d v="2016-06-14T01:11:47"/>
    <x v="539"/>
    <b v="0"/>
    <n v="20"/>
    <b v="1"/>
    <s v="theater/plays"/>
    <n v="1.00644"/>
    <n v="25.161000000000001"/>
    <x v="1"/>
    <x v="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failed"/>
    <x v="0"/>
    <s v="USD"/>
    <n v="1423078606"/>
    <n v="1420486606"/>
    <d v="2015-01-05T19:36:46"/>
    <x v="540"/>
    <b v="0"/>
    <n v="1"/>
    <b v="0"/>
    <s v="technology/web"/>
    <n v="6.666666666666667E-5"/>
    <n v="1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s v="failed"/>
    <x v="0"/>
    <s v="USD"/>
    <n v="1446080834"/>
    <n v="1443488834"/>
    <d v="2015-09-29T01:07:14"/>
    <x v="541"/>
    <b v="0"/>
    <n v="1"/>
    <b v="0"/>
    <s v="technology/web"/>
    <n v="5.5555555555555558E-3"/>
    <n v="25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failed"/>
    <x v="0"/>
    <s v="USD"/>
    <n v="1462293716"/>
    <n v="1457113316"/>
    <d v="2016-03-04T17:41:56"/>
    <x v="542"/>
    <b v="0"/>
    <n v="1"/>
    <b v="0"/>
    <s v="technology/web"/>
    <n v="3.9999999999999998E-6"/>
    <n v="1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failed"/>
    <x v="2"/>
    <s v="AUD"/>
    <n v="1414807962"/>
    <n v="1412215962"/>
    <d v="2014-10-02T02:12:42"/>
    <x v="543"/>
    <b v="0"/>
    <n v="2"/>
    <b v="0"/>
    <s v="technology/web"/>
    <n v="3.1818181818181819E-3"/>
    <n v="35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failed"/>
    <x v="0"/>
    <s v="USD"/>
    <n v="1467647160"/>
    <n v="1465055160"/>
    <d v="2016-06-04T15:46:00"/>
    <x v="544"/>
    <b v="0"/>
    <n v="2"/>
    <b v="0"/>
    <s v="technology/web"/>
    <n v="1.2E-2"/>
    <n v="3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ailed"/>
    <x v="6"/>
    <s v="EUR"/>
    <n v="1447600389"/>
    <n v="1444140789"/>
    <d v="2015-10-06T14:13:09"/>
    <x v="545"/>
    <b v="0"/>
    <n v="34"/>
    <b v="0"/>
    <s v="technology/web"/>
    <n v="0.27383999999999997"/>
    <n v="402.70588235294116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failed"/>
    <x v="0"/>
    <s v="USD"/>
    <n v="1445097715"/>
    <n v="1441209715"/>
    <d v="2015-09-02T16:01:55"/>
    <x v="546"/>
    <b v="0"/>
    <n v="2"/>
    <b v="0"/>
    <s v="technology/web"/>
    <n v="8.6666666666666663E-4"/>
    <n v="26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failed"/>
    <x v="1"/>
    <s v="GBP"/>
    <n v="1455122564"/>
    <n v="1452530564"/>
    <d v="2016-01-11T16:42:44"/>
    <x v="547"/>
    <b v="0"/>
    <n v="0"/>
    <b v="0"/>
    <s v="technology/web"/>
    <n v="0"/>
    <e v="#DIV/0!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failed"/>
    <x v="1"/>
    <s v="GBP"/>
    <n v="1446154848"/>
    <n v="1443562848"/>
    <d v="2015-09-29T21:40:48"/>
    <x v="548"/>
    <b v="0"/>
    <n v="1"/>
    <b v="0"/>
    <s v="technology/web"/>
    <n v="8.9999999999999998E-4"/>
    <n v="9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failed"/>
    <x v="1"/>
    <s v="GBP"/>
    <n v="1436368622"/>
    <n v="1433776622"/>
    <d v="2015-06-08T15:17:02"/>
    <x v="549"/>
    <b v="0"/>
    <n v="8"/>
    <b v="0"/>
    <s v="technology/web"/>
    <n v="2.7199999999999998E-2"/>
    <n v="8.5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failed"/>
    <x v="5"/>
    <s v="CAD"/>
    <n v="1485838800"/>
    <n v="1484756245"/>
    <d v="2017-01-18T16:17:25"/>
    <x v="550"/>
    <b v="0"/>
    <n v="4"/>
    <b v="0"/>
    <s v="technology/web"/>
    <n v="7.0000000000000001E-3"/>
    <n v="8.75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failed"/>
    <x v="0"/>
    <s v="USD"/>
    <n v="1438451580"/>
    <n v="1434609424"/>
    <d v="2015-06-18T06:37:04"/>
    <x v="551"/>
    <b v="0"/>
    <n v="28"/>
    <b v="0"/>
    <s v="technology/web"/>
    <n v="5.0413333333333331E-2"/>
    <n v="135.03571428571428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s v="failed"/>
    <x v="5"/>
    <s v="CAD"/>
    <n v="1452350896"/>
    <n v="1447166896"/>
    <d v="2015-11-10T14:48:16"/>
    <x v="552"/>
    <b v="0"/>
    <n v="0"/>
    <b v="0"/>
    <s v="technology/web"/>
    <n v="0"/>
    <e v="#DIV/0!"/>
    <x v="2"/>
    <x v="7"/>
    <x v="2"/>
  </r>
  <r>
    <n v="553"/>
    <s v="sellorshopusa.com"/>
    <s v="Groundbreaking New Classifieds Website Grows Into Largest Nationwide Coverage By Turning Users Into Entrepreneurs"/>
    <n v="25000"/>
    <n v="123"/>
    <x v="2"/>
    <s v="failed"/>
    <x v="0"/>
    <s v="USD"/>
    <n v="1415988991"/>
    <n v="1413393391"/>
    <d v="2014-10-15T17:16:31"/>
    <x v="553"/>
    <b v="0"/>
    <n v="6"/>
    <b v="0"/>
    <s v="technology/web"/>
    <n v="4.9199999999999999E-3"/>
    <n v="20.5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failed"/>
    <x v="0"/>
    <s v="USD"/>
    <n v="1413735972"/>
    <n v="1411143972"/>
    <d v="2014-09-19T16:26:12"/>
    <x v="554"/>
    <b v="0"/>
    <n v="22"/>
    <b v="0"/>
    <s v="technology/web"/>
    <n v="0.36589147286821705"/>
    <n v="64.36363636363636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failed"/>
    <x v="1"/>
    <s v="GBP"/>
    <n v="1465720143"/>
    <n v="1463128143"/>
    <d v="2016-05-13T08:29:03"/>
    <x v="555"/>
    <b v="0"/>
    <n v="0"/>
    <b v="0"/>
    <s v="technology/web"/>
    <n v="0"/>
    <e v="#DIV/0!"/>
    <x v="2"/>
    <x v="7"/>
    <x v="2"/>
  </r>
  <r>
    <n v="556"/>
    <s v="Braille Academy"/>
    <s v="An educational platform for learning Unified English Braille Code"/>
    <n v="8000"/>
    <n v="200"/>
    <x v="2"/>
    <s v="failed"/>
    <x v="0"/>
    <s v="USD"/>
    <n v="1452112717"/>
    <n v="1449520717"/>
    <d v="2015-12-07T20:38:37"/>
    <x v="556"/>
    <b v="0"/>
    <n v="1"/>
    <b v="0"/>
    <s v="technology/web"/>
    <n v="2.5000000000000001E-2"/>
    <n v="200"/>
    <x v="2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failed"/>
    <x v="12"/>
    <s v="EUR"/>
    <n v="1480721803"/>
    <n v="1478126203"/>
    <d v="2016-11-02T22:36:43"/>
    <x v="557"/>
    <b v="0"/>
    <n v="20"/>
    <b v="0"/>
    <s v="technology/web"/>
    <n v="9.1066666666666674E-3"/>
    <n v="68.3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failed"/>
    <x v="0"/>
    <s v="USD"/>
    <n v="1427227905"/>
    <n v="1424639505"/>
    <d v="2015-02-22T21:11:45"/>
    <x v="558"/>
    <b v="0"/>
    <n v="0"/>
    <b v="0"/>
    <s v="technology/web"/>
    <n v="0"/>
    <e v="#DIV/0!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failed"/>
    <x v="0"/>
    <s v="USD"/>
    <n v="1449989260"/>
    <n v="1447397260"/>
    <d v="2015-11-13T06:47:40"/>
    <x v="559"/>
    <b v="0"/>
    <n v="1"/>
    <b v="0"/>
    <s v="technology/web"/>
    <n v="2.0833333333333335E-4"/>
    <n v="50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failed"/>
    <x v="5"/>
    <s v="CAD"/>
    <n v="1418841045"/>
    <n v="1416249045"/>
    <d v="2014-11-17T18:30:45"/>
    <x v="560"/>
    <b v="0"/>
    <n v="3"/>
    <b v="0"/>
    <s v="technology/web"/>
    <n v="1.2E-4"/>
    <n v="4"/>
    <x v="2"/>
    <x v="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failed"/>
    <x v="0"/>
    <s v="USD"/>
    <n v="1445874513"/>
    <n v="1442850513"/>
    <d v="2015-09-21T15:48:33"/>
    <x v="561"/>
    <b v="0"/>
    <n v="2"/>
    <b v="0"/>
    <s v="technology/web"/>
    <n v="3.6666666666666666E-3"/>
    <n v="27.5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failed"/>
    <x v="9"/>
    <s v="EUR"/>
    <n v="1482052815"/>
    <n v="1479460815"/>
    <d v="2016-11-18T09:20:15"/>
    <x v="562"/>
    <b v="0"/>
    <n v="0"/>
    <b v="0"/>
    <s v="technology/web"/>
    <n v="0"/>
    <e v="#DIV/0!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failed"/>
    <x v="2"/>
    <s v="AUD"/>
    <n v="1424137247"/>
    <n v="1421545247"/>
    <d v="2015-01-18T01:40:47"/>
    <x v="563"/>
    <b v="0"/>
    <n v="2"/>
    <b v="0"/>
    <s v="technology/web"/>
    <n v="9.0666666666666662E-4"/>
    <n v="34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ailed"/>
    <x v="6"/>
    <s v="EUR"/>
    <n v="1457822275"/>
    <n v="1455230275"/>
    <d v="2016-02-11T22:37:55"/>
    <x v="564"/>
    <b v="0"/>
    <n v="1"/>
    <b v="0"/>
    <s v="technology/web"/>
    <n v="5.5555555555555558E-5"/>
    <n v="1"/>
    <x v="2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failed"/>
    <x v="1"/>
    <s v="GBP"/>
    <n v="1436554249"/>
    <n v="1433962249"/>
    <d v="2015-06-10T18:50:49"/>
    <x v="565"/>
    <b v="0"/>
    <n v="0"/>
    <b v="0"/>
    <s v="technology/web"/>
    <n v="0"/>
    <e v="#DIV/0!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failed"/>
    <x v="0"/>
    <s v="USD"/>
    <n v="1468513533"/>
    <n v="1465921533"/>
    <d v="2016-06-14T16:25:33"/>
    <x v="566"/>
    <b v="0"/>
    <n v="1"/>
    <b v="0"/>
    <s v="technology/web"/>
    <n v="2.0000000000000001E-4"/>
    <n v="1"/>
    <x v="2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failed"/>
    <x v="0"/>
    <s v="USD"/>
    <n v="1420143194"/>
    <n v="1417551194"/>
    <d v="2014-12-02T20:13:14"/>
    <x v="567"/>
    <b v="0"/>
    <n v="0"/>
    <b v="0"/>
    <s v="technology/web"/>
    <n v="0"/>
    <e v="#DIV/0!"/>
    <x v="2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failed"/>
    <x v="4"/>
    <s v="NZD"/>
    <n v="1452942000"/>
    <n v="1449785223"/>
    <d v="2015-12-10T22:07:03"/>
    <x v="568"/>
    <b v="0"/>
    <n v="5"/>
    <b v="0"/>
    <s v="technology/web"/>
    <n v="0.01"/>
    <n v="49"/>
    <x v="2"/>
    <x v="7"/>
    <x v="2"/>
  </r>
  <r>
    <n v="569"/>
    <s v="Mioti"/>
    <s v="Mioti is an indie game marketplace that doubles as a community for developers to join networks and discuss projects."/>
    <n v="2500"/>
    <n v="20"/>
    <x v="2"/>
    <s v="failed"/>
    <x v="5"/>
    <s v="CAD"/>
    <n v="1451679612"/>
    <n v="1449087612"/>
    <d v="2015-12-02T20:20:12"/>
    <x v="569"/>
    <b v="0"/>
    <n v="1"/>
    <b v="0"/>
    <s v="technology/web"/>
    <n v="8.0000000000000002E-3"/>
    <n v="20"/>
    <x v="2"/>
    <x v="7"/>
    <x v="2"/>
  </r>
  <r>
    <n v="570"/>
    <s v="Relaunching in May"/>
    <s v="Humans have AM/FM/Satellite radio, kids have radio Disney, pets have DogCatRadio."/>
    <n v="85000"/>
    <n v="142"/>
    <x v="2"/>
    <s v="failed"/>
    <x v="0"/>
    <s v="USD"/>
    <n v="1455822569"/>
    <n v="1453230569"/>
    <d v="2016-01-19T19:09:29"/>
    <x v="570"/>
    <b v="0"/>
    <n v="1"/>
    <b v="0"/>
    <s v="technology/web"/>
    <n v="1.6705882352941177E-3"/>
    <n v="142"/>
    <x v="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failed"/>
    <x v="0"/>
    <s v="USD"/>
    <n v="1437969540"/>
    <n v="1436297723"/>
    <d v="2015-07-07T19:35:23"/>
    <x v="571"/>
    <b v="0"/>
    <n v="2"/>
    <b v="0"/>
    <s v="technology/web"/>
    <n v="4.2399999999999998E-3"/>
    <n v="53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failed"/>
    <x v="0"/>
    <s v="USD"/>
    <n v="1446660688"/>
    <n v="1444065088"/>
    <d v="2015-10-05T17:11:28"/>
    <x v="572"/>
    <b v="0"/>
    <n v="0"/>
    <b v="0"/>
    <s v="technology/web"/>
    <n v="0"/>
    <e v="#DIV/0!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failed"/>
    <x v="0"/>
    <s v="USD"/>
    <n v="1421543520"/>
    <n v="1416445931"/>
    <d v="2014-11-20T01:12:11"/>
    <x v="573"/>
    <b v="0"/>
    <n v="9"/>
    <b v="0"/>
    <s v="technology/web"/>
    <n v="3.892538925389254E-3"/>
    <n v="38.444444444444443"/>
    <x v="2"/>
    <x v="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failed"/>
    <x v="1"/>
    <s v="GBP"/>
    <n v="1476873507"/>
    <n v="1474281507"/>
    <d v="2016-09-19T10:38:27"/>
    <x v="574"/>
    <b v="0"/>
    <n v="4"/>
    <b v="0"/>
    <s v="technology/web"/>
    <n v="7.1556350626118068E-3"/>
    <n v="20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failed"/>
    <x v="12"/>
    <s v="EUR"/>
    <n v="1434213443"/>
    <n v="1431621443"/>
    <d v="2015-05-14T16:37:23"/>
    <x v="575"/>
    <b v="0"/>
    <n v="4"/>
    <b v="0"/>
    <s v="technology/web"/>
    <n v="4.3166666666666666E-3"/>
    <n v="64.75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s v="failed"/>
    <x v="0"/>
    <s v="USD"/>
    <n v="1427537952"/>
    <n v="1422357552"/>
    <d v="2015-01-27T11:19:12"/>
    <x v="576"/>
    <b v="0"/>
    <n v="1"/>
    <b v="0"/>
    <s v="technology/web"/>
    <n v="1.2500000000000001E-5"/>
    <n v="1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failed"/>
    <x v="0"/>
    <s v="USD"/>
    <n v="1463753302"/>
    <n v="1458569302"/>
    <d v="2016-03-21T14:08:22"/>
    <x v="577"/>
    <b v="0"/>
    <n v="1"/>
    <b v="0"/>
    <s v="technology/web"/>
    <n v="2E-3"/>
    <n v="10"/>
    <x v="2"/>
    <x v="7"/>
    <x v="2"/>
  </r>
  <r>
    <n v="578"/>
    <s v="weBuy Crowdsourced Shopping"/>
    <s v="weBuy trade built on technology and Crowd Sourced Power"/>
    <n v="125000"/>
    <n v="14"/>
    <x v="2"/>
    <s v="failed"/>
    <x v="1"/>
    <s v="GBP"/>
    <n v="1441633993"/>
    <n v="1439560393"/>
    <d v="2015-08-14T13:53:13"/>
    <x v="578"/>
    <b v="0"/>
    <n v="7"/>
    <b v="0"/>
    <s v="technology/web"/>
    <n v="1.12E-4"/>
    <n v="2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s v="failed"/>
    <x v="0"/>
    <s v="USD"/>
    <n v="1419539223"/>
    <n v="1416947223"/>
    <d v="2014-11-25T20:27:03"/>
    <x v="579"/>
    <b v="0"/>
    <n v="5"/>
    <b v="0"/>
    <s v="technology/web"/>
    <n v="1.4583333333333334E-2"/>
    <n v="35"/>
    <x v="2"/>
    <x v="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failed"/>
    <x v="0"/>
    <s v="USD"/>
    <n v="1474580867"/>
    <n v="1471988867"/>
    <d v="2016-08-23T21:47:47"/>
    <x v="580"/>
    <b v="0"/>
    <n v="1"/>
    <b v="0"/>
    <s v="technology/web"/>
    <n v="3.3333333333333332E-4"/>
    <n v="1"/>
    <x v="2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failed"/>
    <x v="0"/>
    <s v="USD"/>
    <n v="1438474704"/>
    <n v="1435882704"/>
    <d v="2015-07-03T00:18:24"/>
    <x v="581"/>
    <b v="0"/>
    <n v="0"/>
    <b v="0"/>
    <s v="technology/web"/>
    <n v="0"/>
    <e v="#DIV/0!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failed"/>
    <x v="0"/>
    <s v="USD"/>
    <n v="1426442400"/>
    <n v="1424454319"/>
    <d v="2015-02-20T17:45:19"/>
    <x v="582"/>
    <b v="0"/>
    <n v="0"/>
    <b v="0"/>
    <s v="technology/web"/>
    <n v="0"/>
    <e v="#DIV/0!"/>
    <x v="2"/>
    <x v="7"/>
    <x v="0"/>
  </r>
  <r>
    <n v="583"/>
    <s v="HackersArchive.com"/>
    <s v="HackersArchive.com will help rid the web of viruses and scams found everywhere else you look!"/>
    <n v="9000"/>
    <n v="1"/>
    <x v="2"/>
    <s v="failed"/>
    <x v="0"/>
    <s v="USD"/>
    <n v="1426800687"/>
    <n v="1424212287"/>
    <d v="2015-02-17T22:31:27"/>
    <x v="583"/>
    <b v="0"/>
    <n v="1"/>
    <b v="0"/>
    <s v="technology/web"/>
    <n v="1.1111111111111112E-4"/>
    <n v="1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s v="failed"/>
    <x v="0"/>
    <s v="USD"/>
    <n v="1426522316"/>
    <n v="1423933916"/>
    <d v="2015-02-14T17:11:56"/>
    <x v="584"/>
    <b v="0"/>
    <n v="2"/>
    <b v="0"/>
    <s v="technology/web"/>
    <n v="0.01"/>
    <n v="5"/>
    <x v="2"/>
    <x v="7"/>
    <x v="0"/>
  </r>
  <r>
    <n v="585"/>
    <s v="Link Card"/>
    <s v="SAVE UP TO 40% WHEN YOU SPEND!_x000a__x000a_PRE-ORDER YOUR LINK CARD TODAY"/>
    <n v="9000"/>
    <n v="0"/>
    <x v="2"/>
    <s v="failed"/>
    <x v="1"/>
    <s v="GBP"/>
    <n v="1448928000"/>
    <n v="1444123377"/>
    <d v="2015-10-06T09:22:57"/>
    <x v="585"/>
    <b v="0"/>
    <n v="0"/>
    <b v="0"/>
    <s v="technology/web"/>
    <n v="0"/>
    <e v="#DIV/0!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s v="failed"/>
    <x v="0"/>
    <s v="USD"/>
    <n v="1424032207"/>
    <n v="1421440207"/>
    <d v="2015-01-16T20:30:07"/>
    <x v="586"/>
    <b v="0"/>
    <n v="4"/>
    <b v="0"/>
    <s v="technology/web"/>
    <n v="5.5999999999999999E-3"/>
    <n v="14"/>
    <x v="2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failed"/>
    <x v="5"/>
    <s v="CAD"/>
    <n v="1429207833"/>
    <n v="1426615833"/>
    <d v="2015-03-17T18:10:33"/>
    <x v="587"/>
    <b v="0"/>
    <n v="7"/>
    <b v="0"/>
    <s v="technology/web"/>
    <n v="9.0833333333333335E-2"/>
    <n v="389.28571428571428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failed"/>
    <x v="13"/>
    <s v="EUR"/>
    <n v="1479410886"/>
    <n v="1474223286"/>
    <d v="2016-09-18T18:28:06"/>
    <x v="588"/>
    <b v="0"/>
    <n v="2"/>
    <b v="0"/>
    <s v="technology/web"/>
    <n v="3.3444444444444443E-2"/>
    <n v="150.5"/>
    <x v="2"/>
    <x v="7"/>
    <x v="2"/>
  </r>
  <r>
    <n v="589"/>
    <s v="Get Neighborly"/>
    <s v="Services closer than you think..."/>
    <n v="7500"/>
    <n v="1"/>
    <x v="2"/>
    <s v="failed"/>
    <x v="0"/>
    <s v="USD"/>
    <n v="1436366699"/>
    <n v="1435070699"/>
    <d v="2015-06-23T14:44:59"/>
    <x v="589"/>
    <b v="0"/>
    <n v="1"/>
    <b v="0"/>
    <s v="technology/web"/>
    <n v="1.3333333333333334E-4"/>
    <n v="1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failed"/>
    <x v="1"/>
    <s v="GBP"/>
    <n v="1454936460"/>
    <n v="1452259131"/>
    <d v="2016-01-08T13:18:51"/>
    <x v="590"/>
    <b v="0"/>
    <n v="9"/>
    <b v="0"/>
    <s v="technology/web"/>
    <n v="4.4600000000000001E-2"/>
    <n v="24.777777777777779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failed"/>
    <x v="0"/>
    <s v="USD"/>
    <n v="1437570130"/>
    <n v="1434978130"/>
    <d v="2015-06-22T13:02:10"/>
    <x v="591"/>
    <b v="0"/>
    <n v="2"/>
    <b v="0"/>
    <s v="technology/web"/>
    <n v="6.0999999999999997E-4"/>
    <n v="30.5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failed"/>
    <x v="0"/>
    <s v="USD"/>
    <n v="1417584860"/>
    <n v="1414992860"/>
    <d v="2014-11-03T05:34:20"/>
    <x v="592"/>
    <b v="0"/>
    <n v="1"/>
    <b v="0"/>
    <s v="technology/web"/>
    <n v="3.3333333333333333E-2"/>
    <n v="250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failed"/>
    <x v="1"/>
    <s v="GBP"/>
    <n v="1428333345"/>
    <n v="1425744945"/>
    <d v="2015-03-07T16:15:45"/>
    <x v="593"/>
    <b v="0"/>
    <n v="7"/>
    <b v="0"/>
    <s v="technology/web"/>
    <n v="0.23"/>
    <n v="16.428571428571427"/>
    <x v="2"/>
    <x v="7"/>
    <x v="0"/>
  </r>
  <r>
    <n v="594"/>
    <s v="Unleashed Fitness"/>
    <s v="Creating a fitness site that will change the fitness game forever!"/>
    <n v="25000"/>
    <n v="26"/>
    <x v="2"/>
    <s v="failed"/>
    <x v="0"/>
    <s v="USD"/>
    <n v="1460832206"/>
    <n v="1458240206"/>
    <d v="2016-03-17T18:43:26"/>
    <x v="594"/>
    <b v="0"/>
    <n v="2"/>
    <b v="0"/>
    <s v="technology/web"/>
    <n v="1.0399999999999999E-3"/>
    <n v="13"/>
    <x v="2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failed"/>
    <x v="0"/>
    <s v="USD"/>
    <n v="1430703638"/>
    <n v="1426815638"/>
    <d v="2015-03-20T01:40:38"/>
    <x v="595"/>
    <b v="0"/>
    <n v="8"/>
    <b v="0"/>
    <s v="technology/web"/>
    <n v="4.2599999999999999E-3"/>
    <n v="53.25"/>
    <x v="2"/>
    <x v="7"/>
    <x v="0"/>
  </r>
  <r>
    <n v="596"/>
    <s v="DigitaliBook free library"/>
    <s v="We present digitaibook,com site which can become a free electronic library with your help,"/>
    <n v="20000"/>
    <n v="6"/>
    <x v="2"/>
    <s v="failed"/>
    <x v="0"/>
    <s v="USD"/>
    <n v="1478122292"/>
    <n v="1475530292"/>
    <d v="2016-10-03T21:31:32"/>
    <x v="596"/>
    <b v="0"/>
    <n v="2"/>
    <b v="0"/>
    <s v="technology/web"/>
    <n v="2.9999999999999997E-4"/>
    <n v="3"/>
    <x v="2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failed"/>
    <x v="0"/>
    <s v="USD"/>
    <n v="1469980800"/>
    <n v="1466787335"/>
    <d v="2016-06-24T16:55:35"/>
    <x v="597"/>
    <b v="0"/>
    <n v="2"/>
    <b v="0"/>
    <s v="technology/web"/>
    <n v="2.6666666666666666E-3"/>
    <n v="10"/>
    <x v="2"/>
    <x v="7"/>
    <x v="2"/>
  </r>
  <r>
    <n v="598"/>
    <s v="Goals not creeds"/>
    <s v="This is a project to create a crowd-funding site for Urantia Book readers worldwide."/>
    <n v="2500"/>
    <n v="850"/>
    <x v="2"/>
    <s v="failed"/>
    <x v="0"/>
    <s v="USD"/>
    <n v="1417737781"/>
    <n v="1415145781"/>
    <d v="2014-11-05T00:03:01"/>
    <x v="598"/>
    <b v="0"/>
    <n v="7"/>
    <b v="0"/>
    <s v="technology/web"/>
    <n v="0.34"/>
    <n v="121.42857142857143"/>
    <x v="2"/>
    <x v="7"/>
    <x v="3"/>
  </r>
  <r>
    <n v="599"/>
    <s v="Mail 4 Jail"/>
    <s v="We send care packages to incarcerated individuals throughout the country that include specific items hand picked by the sender."/>
    <n v="50000"/>
    <n v="31"/>
    <x v="2"/>
    <s v="failed"/>
    <x v="0"/>
    <s v="USD"/>
    <n v="1425827760"/>
    <n v="1423769402"/>
    <d v="2015-02-12T19:30:02"/>
    <x v="599"/>
    <b v="0"/>
    <n v="2"/>
    <b v="0"/>
    <s v="technology/web"/>
    <n v="6.2E-4"/>
    <n v="15.5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s v="canceled"/>
    <x v="0"/>
    <s v="USD"/>
    <n v="1431198562"/>
    <n v="1426014562"/>
    <d v="2015-03-10T19:09:22"/>
    <x v="600"/>
    <b v="0"/>
    <n v="1"/>
    <b v="0"/>
    <s v="technology/web"/>
    <n v="0.02"/>
    <n v="1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nceled"/>
    <x v="5"/>
    <s v="CAD"/>
    <n v="1419626139"/>
    <n v="1417034139"/>
    <d v="2014-11-26T20:35:39"/>
    <x v="601"/>
    <b v="0"/>
    <n v="6"/>
    <b v="0"/>
    <s v="technology/web"/>
    <n v="1.4E-2"/>
    <n v="23.333333333333332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canceled"/>
    <x v="0"/>
    <s v="USD"/>
    <n v="1434654215"/>
    <n v="1432062215"/>
    <d v="2015-05-19T19:03:35"/>
    <x v="602"/>
    <b v="0"/>
    <n v="0"/>
    <b v="0"/>
    <s v="technology/web"/>
    <n v="0"/>
    <e v="#DIV/0!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canceled"/>
    <x v="0"/>
    <s v="USD"/>
    <n v="1408029623"/>
    <n v="1405437623"/>
    <d v="2014-07-15T15:20:23"/>
    <x v="603"/>
    <b v="0"/>
    <n v="13"/>
    <b v="0"/>
    <s v="technology/web"/>
    <n v="3.9334666666666664E-2"/>
    <n v="45.386153846153846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canceled"/>
    <x v="0"/>
    <s v="USD"/>
    <n v="1409187056"/>
    <n v="1406595056"/>
    <d v="2014-07-29T00:50:56"/>
    <x v="604"/>
    <b v="0"/>
    <n v="0"/>
    <b v="0"/>
    <s v="technology/web"/>
    <n v="0"/>
    <e v="#DIV/0!"/>
    <x v="2"/>
    <x v="7"/>
    <x v="3"/>
  </r>
  <r>
    <n v="605"/>
    <s v="Teach Your Parents iPad (Canceled)"/>
    <s v="An iPad support care package for your parents / seniors."/>
    <n v="5000"/>
    <n v="131"/>
    <x v="1"/>
    <s v="canceled"/>
    <x v="0"/>
    <s v="USD"/>
    <n v="1440318908"/>
    <n v="1436430908"/>
    <d v="2015-07-09T08:35:08"/>
    <x v="605"/>
    <b v="0"/>
    <n v="8"/>
    <b v="0"/>
    <s v="technology/web"/>
    <n v="2.6200000000000001E-2"/>
    <n v="16.375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canceled"/>
    <x v="9"/>
    <s v="EUR"/>
    <n v="1432479600"/>
    <n v="1428507409"/>
    <d v="2015-04-08T15:36:49"/>
    <x v="606"/>
    <b v="0"/>
    <n v="1"/>
    <b v="0"/>
    <s v="technology/web"/>
    <n v="2E-3"/>
    <n v="10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canceled"/>
    <x v="0"/>
    <s v="USD"/>
    <n v="1448225336"/>
    <n v="1445629736"/>
    <d v="2015-10-23T19:48:56"/>
    <x v="607"/>
    <b v="0"/>
    <n v="0"/>
    <b v="0"/>
    <s v="technology/web"/>
    <n v="0"/>
    <e v="#DIV/0!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canceled"/>
    <x v="0"/>
    <s v="USD"/>
    <n v="1434405980"/>
    <n v="1431813980"/>
    <d v="2015-05-16T22:06:20"/>
    <x v="608"/>
    <b v="0"/>
    <n v="5"/>
    <b v="0"/>
    <s v="technology/web"/>
    <n v="9.7400000000000004E-3"/>
    <n v="292.2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canceled"/>
    <x v="1"/>
    <s v="GBP"/>
    <n v="1448761744"/>
    <n v="1446166144"/>
    <d v="2015-10-30T00:49:04"/>
    <x v="609"/>
    <b v="0"/>
    <n v="1"/>
    <b v="0"/>
    <s v="technology/web"/>
    <n v="6.41025641025641E-3"/>
    <n v="5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s v="canceled"/>
    <x v="0"/>
    <s v="USD"/>
    <n v="1429732586"/>
    <n v="1427140586"/>
    <d v="2015-03-23T19:56:26"/>
    <x v="610"/>
    <b v="0"/>
    <n v="0"/>
    <b v="0"/>
    <s v="technology/web"/>
    <n v="0"/>
    <e v="#DIV/0!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canceled"/>
    <x v="6"/>
    <s v="EUR"/>
    <n v="1453210037"/>
    <n v="1448026037"/>
    <d v="2015-11-20T13:27:17"/>
    <x v="611"/>
    <b v="0"/>
    <n v="0"/>
    <b v="0"/>
    <s v="technology/web"/>
    <n v="0"/>
    <e v="#DIV/0!"/>
    <x v="2"/>
    <x v="7"/>
    <x v="2"/>
  </r>
  <r>
    <n v="612"/>
    <s v="Web Streaming 2.0 (Canceled)"/>
    <s v="A Fast and Reliable new Web platform to stream videos from Internet"/>
    <n v="10000"/>
    <n v="0"/>
    <x v="1"/>
    <s v="canceled"/>
    <x v="13"/>
    <s v="EUR"/>
    <n v="1472777146"/>
    <n v="1470185146"/>
    <d v="2016-08-03T00:45:46"/>
    <x v="612"/>
    <b v="0"/>
    <n v="0"/>
    <b v="0"/>
    <s v="technology/web"/>
    <n v="0"/>
    <e v="#DIV/0!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canceled"/>
    <x v="0"/>
    <s v="USD"/>
    <n v="1443675540"/>
    <n v="1441022120"/>
    <d v="2015-08-31T11:55:20"/>
    <x v="613"/>
    <b v="0"/>
    <n v="121"/>
    <b v="0"/>
    <s v="technology/web"/>
    <n v="0.21363333333333334"/>
    <n v="105.93388429752066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canceled"/>
    <x v="0"/>
    <s v="USD"/>
    <n v="1466731740"/>
    <n v="1464139740"/>
    <d v="2016-05-25T01:29:00"/>
    <x v="614"/>
    <b v="0"/>
    <n v="0"/>
    <b v="0"/>
    <s v="technology/web"/>
    <n v="0"/>
    <e v="#DIV/0!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canceled"/>
    <x v="4"/>
    <s v="NZD"/>
    <n v="1443149759"/>
    <n v="1440557759"/>
    <d v="2015-08-26T02:55:59"/>
    <x v="615"/>
    <b v="0"/>
    <n v="0"/>
    <b v="0"/>
    <s v="technology/web"/>
    <n v="0"/>
    <e v="#DIV/0!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canceled"/>
    <x v="6"/>
    <s v="EUR"/>
    <n v="1488013307"/>
    <n v="1485421307"/>
    <d v="2017-01-26T09:01:47"/>
    <x v="616"/>
    <b v="0"/>
    <n v="0"/>
    <b v="0"/>
    <s v="technology/web"/>
    <n v="0"/>
    <e v="#DIV/0!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canceled"/>
    <x v="1"/>
    <s v="GBP"/>
    <n v="1431072843"/>
    <n v="1427184843"/>
    <d v="2015-03-24T08:14:03"/>
    <x v="617"/>
    <b v="0"/>
    <n v="3"/>
    <b v="0"/>
    <s v="technology/web"/>
    <n v="0.03"/>
    <n v="20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canceled"/>
    <x v="0"/>
    <s v="USD"/>
    <n v="1449689203"/>
    <n v="1447097203"/>
    <d v="2015-11-09T19:26:43"/>
    <x v="618"/>
    <b v="0"/>
    <n v="0"/>
    <b v="0"/>
    <s v="technology/web"/>
    <n v="0"/>
    <e v="#DIV/0!"/>
    <x v="2"/>
    <x v="7"/>
    <x v="0"/>
  </r>
  <r>
    <n v="619"/>
    <s v="Big Data (Canceled)"/>
    <s v="Big Data Sets for researchers interested in improving the quality of life."/>
    <n v="2500000"/>
    <n v="1"/>
    <x v="1"/>
    <s v="canceled"/>
    <x v="0"/>
    <s v="USD"/>
    <n v="1416933390"/>
    <n v="1411745790"/>
    <d v="2014-09-26T15:36:30"/>
    <x v="619"/>
    <b v="0"/>
    <n v="1"/>
    <b v="0"/>
    <s v="technology/web"/>
    <n v="3.9999999999999998E-7"/>
    <n v="1"/>
    <x v="2"/>
    <x v="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nceled"/>
    <x v="5"/>
    <s v="CAD"/>
    <n v="1408986738"/>
    <n v="1405098738"/>
    <d v="2014-07-11T17:12:18"/>
    <x v="620"/>
    <b v="0"/>
    <n v="1"/>
    <b v="0"/>
    <s v="technology/web"/>
    <n v="0.01"/>
    <n v="300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canceled"/>
    <x v="0"/>
    <s v="USD"/>
    <n v="1467934937"/>
    <n v="1465342937"/>
    <d v="2016-06-07T23:42:17"/>
    <x v="621"/>
    <b v="0"/>
    <n v="3"/>
    <b v="0"/>
    <s v="technology/web"/>
    <n v="1.044E-2"/>
    <n v="87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canceled"/>
    <x v="0"/>
    <s v="USD"/>
    <n v="1467398138"/>
    <n v="1465670138"/>
    <d v="2016-06-11T18:35:38"/>
    <x v="622"/>
    <b v="0"/>
    <n v="9"/>
    <b v="0"/>
    <s v="technology/web"/>
    <n v="5.6833333333333333E-2"/>
    <n v="37.888888888888886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canceled"/>
    <x v="2"/>
    <s v="AUD"/>
    <n v="1432771997"/>
    <n v="1430179997"/>
    <d v="2015-04-28T00:13:17"/>
    <x v="623"/>
    <b v="0"/>
    <n v="0"/>
    <b v="0"/>
    <s v="technology/web"/>
    <n v="0"/>
    <e v="#DIV/0!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canceled"/>
    <x v="0"/>
    <s v="USD"/>
    <n v="1431647041"/>
    <n v="1429055041"/>
    <d v="2015-04-14T23:44:01"/>
    <x v="624"/>
    <b v="0"/>
    <n v="0"/>
    <b v="0"/>
    <s v="technology/web"/>
    <n v="0"/>
    <e v="#DIV/0!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nceled"/>
    <x v="5"/>
    <s v="CAD"/>
    <n v="1490560177"/>
    <n v="1487971777"/>
    <d v="2017-02-24T21:29:37"/>
    <x v="625"/>
    <b v="0"/>
    <n v="0"/>
    <b v="0"/>
    <s v="technology/web"/>
    <n v="0"/>
    <e v="#DIV/0!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canceled"/>
    <x v="0"/>
    <s v="USD"/>
    <n v="1439644920"/>
    <n v="1436793939"/>
    <d v="2015-07-13T13:25:39"/>
    <x v="626"/>
    <b v="0"/>
    <n v="39"/>
    <b v="0"/>
    <s v="technology/web"/>
    <n v="0.17380000000000001"/>
    <n v="111.41025641025641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canceled"/>
    <x v="11"/>
    <s v="SEK"/>
    <n v="1457996400"/>
    <n v="1452842511"/>
    <d v="2016-01-15T07:21:51"/>
    <x v="627"/>
    <b v="0"/>
    <n v="1"/>
    <b v="0"/>
    <s v="technology/web"/>
    <n v="2.0000000000000001E-4"/>
    <n v="90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canceled"/>
    <x v="0"/>
    <s v="USD"/>
    <n v="1405269457"/>
    <n v="1402677457"/>
    <d v="2014-06-13T16:37:37"/>
    <x v="628"/>
    <b v="0"/>
    <n v="0"/>
    <b v="0"/>
    <s v="technology/web"/>
    <n v="0"/>
    <e v="#DIV/0!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canceled"/>
    <x v="2"/>
    <s v="AUD"/>
    <n v="1463239108"/>
    <n v="1460647108"/>
    <d v="2016-04-14T15:18:28"/>
    <x v="629"/>
    <b v="0"/>
    <n v="3"/>
    <b v="0"/>
    <s v="technology/web"/>
    <n v="1.75E-3"/>
    <n v="116.66666666666667"/>
    <x v="2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canceled"/>
    <x v="0"/>
    <s v="USD"/>
    <n v="1441516200"/>
    <n v="1438959121"/>
    <d v="2015-08-07T14:52:01"/>
    <x v="630"/>
    <b v="0"/>
    <n v="1"/>
    <b v="0"/>
    <s v="technology/web"/>
    <n v="8.3340278356529708E-4"/>
    <n v="10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nceled"/>
    <x v="5"/>
    <s v="CAD"/>
    <n v="1464460329"/>
    <n v="1461954729"/>
    <d v="2016-04-29T18:32:09"/>
    <x v="631"/>
    <b v="0"/>
    <n v="9"/>
    <b v="0"/>
    <s v="technology/web"/>
    <n v="1.38E-2"/>
    <n v="76.666666666666671"/>
    <x v="2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canceled"/>
    <x v="9"/>
    <s v="EUR"/>
    <n v="1448470165"/>
    <n v="1445874565"/>
    <d v="2015-10-26T15:49:25"/>
    <x v="632"/>
    <b v="0"/>
    <n v="0"/>
    <b v="0"/>
    <s v="technology/web"/>
    <n v="0"/>
    <e v="#DIV/0!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canceled"/>
    <x v="0"/>
    <s v="USD"/>
    <n v="1466204400"/>
    <n v="1463469062"/>
    <d v="2016-05-17T07:11:02"/>
    <x v="633"/>
    <b v="0"/>
    <n v="25"/>
    <b v="0"/>
    <s v="technology/web"/>
    <n v="0.1245"/>
    <n v="49.8"/>
    <x v="2"/>
    <x v="7"/>
    <x v="2"/>
  </r>
  <r>
    <n v="634"/>
    <s v="pitchtograndma (Canceled)"/>
    <s v="We help companies to explain what they do in simple, grandma-would-understand terms."/>
    <n v="5000"/>
    <n v="1"/>
    <x v="1"/>
    <s v="canceled"/>
    <x v="0"/>
    <s v="USD"/>
    <n v="1424989029"/>
    <n v="1422397029"/>
    <d v="2015-01-27T22:17:09"/>
    <x v="634"/>
    <b v="0"/>
    <n v="1"/>
    <b v="0"/>
    <s v="technology/web"/>
    <n v="2.0000000000000001E-4"/>
    <n v="1"/>
    <x v="2"/>
    <x v="7"/>
    <x v="0"/>
  </r>
  <r>
    <n v="635"/>
    <s v="Pleero, A Technology Team Building Website (Canceled)"/>
    <s v="Network used for building technology development teams."/>
    <n v="25000"/>
    <n v="2"/>
    <x v="1"/>
    <s v="canceled"/>
    <x v="0"/>
    <s v="USD"/>
    <n v="1428804762"/>
    <n v="1426212762"/>
    <d v="2015-03-13T02:12:42"/>
    <x v="635"/>
    <b v="0"/>
    <n v="1"/>
    <b v="0"/>
    <s v="technology/web"/>
    <n v="8.0000000000000007E-5"/>
    <n v="2"/>
    <x v="2"/>
    <x v="7"/>
    <x v="0"/>
  </r>
  <r>
    <n v="636"/>
    <s v="Keto Advice (Canceled)"/>
    <s v="With no central location for keto knowledge, keto advice will be a community run knowledge base."/>
    <n v="2000"/>
    <n v="4"/>
    <x v="1"/>
    <s v="canceled"/>
    <x v="1"/>
    <s v="GBP"/>
    <n v="1433587620"/>
    <n v="1430996150"/>
    <d v="2015-05-07T10:55:50"/>
    <x v="636"/>
    <b v="0"/>
    <n v="1"/>
    <b v="0"/>
    <s v="technology/web"/>
    <n v="2E-3"/>
    <n v="4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canceled"/>
    <x v="1"/>
    <s v="GBP"/>
    <n v="1488063840"/>
    <n v="1485558318"/>
    <d v="2017-01-27T23:05:18"/>
    <x v="637"/>
    <b v="0"/>
    <n v="0"/>
    <b v="0"/>
    <s v="technology/web"/>
    <n v="0"/>
    <e v="#DIV/0!"/>
    <x v="2"/>
    <x v="7"/>
    <x v="1"/>
  </r>
  <r>
    <n v="638"/>
    <s v="W (Canceled)"/>
    <s v="O0"/>
    <n v="200000"/>
    <n v="18"/>
    <x v="1"/>
    <s v="canceled"/>
    <x v="12"/>
    <s v="EUR"/>
    <n v="1490447662"/>
    <n v="1485267262"/>
    <d v="2017-01-24T14:14:22"/>
    <x v="638"/>
    <b v="0"/>
    <n v="6"/>
    <b v="0"/>
    <s v="technology/web"/>
    <n v="9.0000000000000006E-5"/>
    <n v="3"/>
    <x v="2"/>
    <x v="7"/>
    <x v="1"/>
  </r>
  <r>
    <n v="639"/>
    <s v="Kids Educational Social Media Site (Canceled)"/>
    <s v="Development of a Safe and Educational Social Media site for kids."/>
    <n v="1000000"/>
    <n v="1"/>
    <x v="1"/>
    <s v="canceled"/>
    <x v="0"/>
    <s v="USD"/>
    <n v="1413208795"/>
    <n v="1408024795"/>
    <d v="2014-08-14T13:59:55"/>
    <x v="639"/>
    <b v="0"/>
    <n v="1"/>
    <b v="0"/>
    <s v="technology/web"/>
    <n v="9.9999999999999995E-7"/>
    <n v="1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successful"/>
    <x v="6"/>
    <s v="EUR"/>
    <n v="1480028400"/>
    <n v="1478685915"/>
    <d v="2016-11-09T10:05:15"/>
    <x v="640"/>
    <b v="0"/>
    <n v="2"/>
    <b v="1"/>
    <s v="technology/wearables"/>
    <n v="1.4428571428571428"/>
    <n v="50.5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successful"/>
    <x v="0"/>
    <s v="USD"/>
    <n v="1439473248"/>
    <n v="1436881248"/>
    <d v="2015-07-14T13:40:48"/>
    <x v="641"/>
    <b v="0"/>
    <n v="315"/>
    <b v="1"/>
    <s v="technology/wearables"/>
    <n v="1.1916249999999999"/>
    <n v="151.31746031746033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successful"/>
    <x v="12"/>
    <s v="EUR"/>
    <n v="1439998674"/>
    <n v="1436888274"/>
    <d v="2015-07-14T15:37:54"/>
    <x v="642"/>
    <b v="0"/>
    <n v="2174"/>
    <b v="1"/>
    <s v="technology/wearables"/>
    <n v="14.604850000000001"/>
    <n v="134.3592456301748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successful"/>
    <x v="0"/>
    <s v="USD"/>
    <n v="1433085875"/>
    <n v="1428333875"/>
    <d v="2015-04-06T15:24:35"/>
    <x v="643"/>
    <b v="0"/>
    <n v="152"/>
    <b v="1"/>
    <s v="technology/wearables"/>
    <n v="1.0580799999999999"/>
    <n v="174.02631578947367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successful"/>
    <x v="0"/>
    <s v="USD"/>
    <n v="1414544400"/>
    <n v="1410883139"/>
    <d v="2014-09-16T15:58:59"/>
    <x v="644"/>
    <b v="0"/>
    <n v="1021"/>
    <b v="1"/>
    <s v="technology/wearables"/>
    <n v="3.0011791999999997"/>
    <n v="73.486268364348675"/>
    <x v="2"/>
    <x v="8"/>
    <x v="3"/>
  </r>
  <r>
    <n v="645"/>
    <s v="Carbon Fiber Collar Stays"/>
    <s v="Ever wanted to own something made out of carbon fiber? Now you can!"/>
    <n v="2000"/>
    <n v="5574"/>
    <x v="0"/>
    <s v="successful"/>
    <x v="0"/>
    <s v="USD"/>
    <n v="1470962274"/>
    <n v="1468370274"/>
    <d v="2016-07-13T00:37:54"/>
    <x v="645"/>
    <b v="0"/>
    <n v="237"/>
    <b v="1"/>
    <s v="technology/wearables"/>
    <n v="2.7869999999999999"/>
    <n v="23.518987341772153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successful"/>
    <x v="0"/>
    <s v="USD"/>
    <n v="1407788867"/>
    <n v="1405196867"/>
    <d v="2014-07-12T20:27:47"/>
    <x v="646"/>
    <b v="0"/>
    <n v="27"/>
    <b v="1"/>
    <s v="technology/wearables"/>
    <n v="1.3187625000000001"/>
    <n v="39.074444444444445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successful"/>
    <x v="5"/>
    <s v="CAD"/>
    <n v="1458235549"/>
    <n v="1455647149"/>
    <d v="2016-02-16T18:25:49"/>
    <x v="647"/>
    <b v="0"/>
    <n v="17"/>
    <b v="1"/>
    <s v="technology/wearables"/>
    <n v="1.0705"/>
    <n v="125.94117647058823"/>
    <x v="2"/>
    <x v="8"/>
    <x v="2"/>
  </r>
  <r>
    <n v="648"/>
    <s v="Audio Jacket"/>
    <s v="Get ready for the next product that you canâ€™t live without"/>
    <n v="35000"/>
    <n v="44388"/>
    <x v="0"/>
    <s v="successful"/>
    <x v="0"/>
    <s v="USD"/>
    <n v="1413304708"/>
    <n v="1410280708"/>
    <d v="2014-09-09T16:38:28"/>
    <x v="648"/>
    <b v="0"/>
    <n v="27"/>
    <b v="1"/>
    <s v="technology/wearables"/>
    <n v="1.2682285714285715"/>
    <n v="1644"/>
    <x v="2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successful"/>
    <x v="0"/>
    <s v="USD"/>
    <n v="1410904413"/>
    <n v="1409090013"/>
    <d v="2014-08-26T21:53:33"/>
    <x v="649"/>
    <b v="0"/>
    <n v="82"/>
    <b v="1"/>
    <s v="technology/wearables"/>
    <n v="1.3996"/>
    <n v="42.670731707317074"/>
    <x v="2"/>
    <x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successful"/>
    <x v="0"/>
    <s v="USD"/>
    <n v="1418953984"/>
    <n v="1413766384"/>
    <d v="2014-10-20T00:53:04"/>
    <x v="650"/>
    <b v="0"/>
    <n v="48"/>
    <b v="1"/>
    <s v="technology/wearables"/>
    <n v="1.1240000000000001"/>
    <n v="35.125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successful"/>
    <x v="0"/>
    <s v="USD"/>
    <n v="1418430311"/>
    <n v="1415838311"/>
    <d v="2014-11-13T00:25:11"/>
    <x v="651"/>
    <b v="0"/>
    <n v="105"/>
    <b v="1"/>
    <s v="technology/wearables"/>
    <n v="1.00528"/>
    <n v="239.35238095238094"/>
    <x v="2"/>
    <x v="8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successful"/>
    <x v="0"/>
    <s v="USD"/>
    <n v="1480613650"/>
    <n v="1478018050"/>
    <d v="2016-11-01T16:34:10"/>
    <x v="652"/>
    <b v="0"/>
    <n v="28"/>
    <b v="1"/>
    <s v="technology/wearables"/>
    <n v="1.0046666666666666"/>
    <n v="107.64285714285714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successful"/>
    <x v="0"/>
    <s v="USD"/>
    <n v="1440082240"/>
    <n v="1436885440"/>
    <d v="2015-07-14T14:50:40"/>
    <x v="653"/>
    <b v="0"/>
    <n v="1107"/>
    <b v="1"/>
    <s v="technology/wearables"/>
    <n v="1.4144600000000001"/>
    <n v="95.830623306233065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successful"/>
    <x v="0"/>
    <s v="USD"/>
    <n v="1436396313"/>
    <n v="1433804313"/>
    <d v="2015-06-08T22:58:33"/>
    <x v="654"/>
    <b v="0"/>
    <n v="1013"/>
    <b v="1"/>
    <s v="technology/wearables"/>
    <n v="2.6729166666666666"/>
    <n v="31.663376110562684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successful"/>
    <x v="0"/>
    <s v="USD"/>
    <n v="1426197512"/>
    <n v="1423609112"/>
    <d v="2015-02-10T22:58:32"/>
    <x v="655"/>
    <b v="0"/>
    <n v="274"/>
    <b v="1"/>
    <s v="technology/wearables"/>
    <n v="1.4688749999999999"/>
    <n v="42.886861313868614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successful"/>
    <x v="0"/>
    <s v="USD"/>
    <n v="1460917119"/>
    <n v="1455736719"/>
    <d v="2016-02-17T19:18:39"/>
    <x v="656"/>
    <b v="0"/>
    <n v="87"/>
    <b v="1"/>
    <s v="technology/wearables"/>
    <n v="2.1356000000000002"/>
    <n v="122.73563218390805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successful"/>
    <x v="0"/>
    <s v="USD"/>
    <n v="1450901872"/>
    <n v="1448309872"/>
    <d v="2015-11-23T20:17:52"/>
    <x v="657"/>
    <b v="0"/>
    <n v="99"/>
    <b v="1"/>
    <s v="technology/wearables"/>
    <n v="1.2569999999999999"/>
    <n v="190.45454545454547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successful"/>
    <x v="0"/>
    <s v="USD"/>
    <n v="1437933600"/>
    <n v="1435117889"/>
    <d v="2015-06-24T03:51:29"/>
    <x v="658"/>
    <b v="0"/>
    <n v="276"/>
    <b v="1"/>
    <s v="technology/wearables"/>
    <n v="1.0446206037108834"/>
    <n v="109.33695652173913"/>
    <x v="2"/>
    <x v="8"/>
    <x v="0"/>
  </r>
  <r>
    <n v="659"/>
    <s v="Lulu Watch Designs - Apple Watch"/>
    <s v="Sync up your lifestyle"/>
    <n v="3000"/>
    <n v="3017"/>
    <x v="0"/>
    <s v="successful"/>
    <x v="0"/>
    <s v="USD"/>
    <n v="1440339295"/>
    <n v="1437747295"/>
    <d v="2015-07-24T14:14:55"/>
    <x v="659"/>
    <b v="0"/>
    <n v="21"/>
    <b v="1"/>
    <s v="technology/wearables"/>
    <n v="1.0056666666666667"/>
    <n v="143.66666666666666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failed"/>
    <x v="0"/>
    <s v="USD"/>
    <n v="1415558879"/>
    <n v="1412963279"/>
    <d v="2014-10-10T17:47:59"/>
    <x v="660"/>
    <b v="0"/>
    <n v="18"/>
    <b v="0"/>
    <s v="technology/wearables"/>
    <n v="3.058E-2"/>
    <n v="84.944444444444443"/>
    <x v="2"/>
    <x v="8"/>
    <x v="3"/>
  </r>
  <r>
    <n v="661"/>
    <s v="AirString"/>
    <s v="AirString keeps your AirPods from getting lost by keeping the pair together with a  durable and premium quality string."/>
    <n v="10000"/>
    <n v="95"/>
    <x v="2"/>
    <s v="failed"/>
    <x v="0"/>
    <s v="USD"/>
    <n v="1477236559"/>
    <n v="1474644559"/>
    <d v="2016-09-23T15:29:19"/>
    <x v="661"/>
    <b v="0"/>
    <n v="9"/>
    <b v="0"/>
    <s v="technology/wearables"/>
    <n v="9.4999999999999998E-3"/>
    <n v="10.555555555555555"/>
    <x v="2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failed"/>
    <x v="0"/>
    <s v="USD"/>
    <n v="1421404247"/>
    <n v="1418812247"/>
    <d v="2014-12-17T10:30:47"/>
    <x v="662"/>
    <b v="0"/>
    <n v="4"/>
    <b v="0"/>
    <s v="technology/wearables"/>
    <n v="4.0000000000000001E-3"/>
    <n v="39"/>
    <x v="2"/>
    <x v="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failed"/>
    <x v="8"/>
    <s v="DKK"/>
    <n v="1437250456"/>
    <n v="1434658456"/>
    <d v="2015-06-18T20:14:16"/>
    <x v="663"/>
    <b v="0"/>
    <n v="7"/>
    <b v="0"/>
    <s v="technology/wearables"/>
    <n v="3.5000000000000001E-3"/>
    <n v="100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failed"/>
    <x v="0"/>
    <s v="USD"/>
    <n v="1428940775"/>
    <n v="1426348775"/>
    <d v="2015-03-14T15:59:35"/>
    <x v="664"/>
    <b v="0"/>
    <n v="29"/>
    <b v="0"/>
    <s v="technology/wearables"/>
    <n v="7.5333333333333335E-2"/>
    <n v="31.172413793103448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failed"/>
    <x v="0"/>
    <s v="USD"/>
    <n v="1484327061"/>
    <n v="1479143061"/>
    <d v="2016-11-14T17:04:21"/>
    <x v="665"/>
    <b v="0"/>
    <n v="12"/>
    <b v="0"/>
    <s v="technology/wearables"/>
    <n v="0.18640000000000001"/>
    <n v="155.33333333333334"/>
    <x v="2"/>
    <x v="8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failed"/>
    <x v="0"/>
    <s v="USD"/>
    <n v="1408305498"/>
    <n v="1405713498"/>
    <d v="2014-07-18T19:58:18"/>
    <x v="666"/>
    <b v="0"/>
    <n v="4"/>
    <b v="0"/>
    <s v="technology/wearables"/>
    <n v="4.0000000000000003E-5"/>
    <n v="2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failed"/>
    <x v="13"/>
    <s v="EUR"/>
    <n v="1477731463"/>
    <n v="1474275463"/>
    <d v="2016-09-19T08:57:43"/>
    <x v="667"/>
    <b v="0"/>
    <n v="28"/>
    <b v="0"/>
    <s v="technology/wearables"/>
    <n v="0.1002"/>
    <n v="178.92857142857142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failed"/>
    <x v="0"/>
    <s v="USD"/>
    <n v="1431374222"/>
    <n v="1427486222"/>
    <d v="2015-03-27T19:57:02"/>
    <x v="668"/>
    <b v="0"/>
    <n v="25"/>
    <b v="0"/>
    <s v="technology/wearables"/>
    <n v="4.5600000000000002E-2"/>
    <n v="27.36"/>
    <x v="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failed"/>
    <x v="11"/>
    <s v="SEK"/>
    <n v="1467817258"/>
    <n v="1465225258"/>
    <d v="2016-06-06T15:00:58"/>
    <x v="669"/>
    <b v="0"/>
    <n v="28"/>
    <b v="0"/>
    <s v="technology/wearables"/>
    <n v="0.21507499999999999"/>
    <n v="1536.25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failed"/>
    <x v="13"/>
    <s v="EUR"/>
    <n v="1466323800"/>
    <n v="1463418120"/>
    <d v="2016-05-16T17:02:00"/>
    <x v="670"/>
    <b v="0"/>
    <n v="310"/>
    <b v="0"/>
    <s v="technology/wearables"/>
    <n v="0.29276666666666668"/>
    <n v="84.99677419354839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failed"/>
    <x v="0"/>
    <s v="USD"/>
    <n v="1421208000"/>
    <n v="1418315852"/>
    <d v="2014-12-11T16:37:32"/>
    <x v="671"/>
    <b v="0"/>
    <n v="15"/>
    <b v="0"/>
    <s v="technology/wearables"/>
    <n v="0.39426666666666665"/>
    <n v="788.5333333333333"/>
    <x v="2"/>
    <x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failed"/>
    <x v="0"/>
    <s v="USD"/>
    <n v="1420088340"/>
    <n v="1417410964"/>
    <d v="2014-12-01T05:16:04"/>
    <x v="672"/>
    <b v="0"/>
    <n v="215"/>
    <b v="0"/>
    <s v="technology/wearables"/>
    <n v="0.21628"/>
    <n v="50.29767441860465"/>
    <x v="2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failed"/>
    <x v="0"/>
    <s v="USD"/>
    <n v="1409602217"/>
    <n v="1405714217"/>
    <d v="2014-07-18T20:10:17"/>
    <x v="673"/>
    <b v="0"/>
    <n v="3"/>
    <b v="0"/>
    <s v="technology/wearables"/>
    <n v="2.0500000000000002E-3"/>
    <n v="68.333333333333329"/>
    <x v="2"/>
    <x v="8"/>
    <x v="3"/>
  </r>
  <r>
    <n v="674"/>
    <s v="Something To Wear For Hearing Sounds By Feeling Vibrations"/>
    <s v="Listen to sounds by feeling an array of vibrational patterns against your body."/>
    <n v="50000"/>
    <n v="15"/>
    <x v="2"/>
    <s v="failed"/>
    <x v="0"/>
    <s v="USD"/>
    <n v="1407811627"/>
    <n v="1402627627"/>
    <d v="2014-06-13T02:47:07"/>
    <x v="674"/>
    <b v="0"/>
    <n v="2"/>
    <b v="0"/>
    <s v="technology/wearables"/>
    <n v="2.9999999999999997E-4"/>
    <n v="7.5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failed"/>
    <x v="0"/>
    <s v="USD"/>
    <n v="1420095540"/>
    <n v="1417558804"/>
    <d v="2014-12-02T22:20:04"/>
    <x v="675"/>
    <b v="0"/>
    <n v="26"/>
    <b v="0"/>
    <s v="technology/wearables"/>
    <n v="0.14849999999999999"/>
    <n v="34.269230769230766"/>
    <x v="2"/>
    <x v="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failed"/>
    <x v="5"/>
    <s v="CAD"/>
    <n v="1423333581"/>
    <n v="1420741581"/>
    <d v="2015-01-08T18:26:21"/>
    <x v="676"/>
    <b v="0"/>
    <n v="24"/>
    <b v="0"/>
    <s v="technology/wearables"/>
    <n v="1.4710000000000001E-2"/>
    <n v="61.291666666666664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failed"/>
    <x v="13"/>
    <s v="EUR"/>
    <n v="1467106895"/>
    <n v="1463218895"/>
    <d v="2016-05-14T09:41:35"/>
    <x v="677"/>
    <b v="0"/>
    <n v="96"/>
    <b v="0"/>
    <s v="technology/wearables"/>
    <n v="0.25584000000000001"/>
    <n v="133.25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failed"/>
    <x v="0"/>
    <s v="USD"/>
    <n v="1463821338"/>
    <n v="1461229338"/>
    <d v="2016-04-21T09:02:18"/>
    <x v="678"/>
    <b v="0"/>
    <n v="17"/>
    <b v="0"/>
    <s v="technology/wearables"/>
    <n v="3.8206896551724136E-2"/>
    <n v="65.17647058823529"/>
    <x v="2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failed"/>
    <x v="0"/>
    <s v="USD"/>
    <n v="1472920909"/>
    <n v="1467736909"/>
    <d v="2016-07-05T16:41:49"/>
    <x v="679"/>
    <b v="0"/>
    <n v="94"/>
    <b v="0"/>
    <s v="technology/wearables"/>
    <n v="0.15485964912280703"/>
    <n v="93.90425531914893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failed"/>
    <x v="0"/>
    <s v="USD"/>
    <n v="1410955331"/>
    <n v="1407931331"/>
    <d v="2014-08-13T12:02:11"/>
    <x v="680"/>
    <b v="0"/>
    <n v="129"/>
    <b v="0"/>
    <s v="technology/wearables"/>
    <n v="0.25912000000000002"/>
    <n v="150.65116279069767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failed"/>
    <x v="0"/>
    <s v="USD"/>
    <n v="1477509604"/>
    <n v="1474917604"/>
    <d v="2016-09-26T19:20:04"/>
    <x v="681"/>
    <b v="0"/>
    <n v="1"/>
    <b v="0"/>
    <s v="technology/wearables"/>
    <n v="4.0000000000000002E-4"/>
    <n v="1"/>
    <x v="2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failed"/>
    <x v="0"/>
    <s v="USD"/>
    <n v="1489512122"/>
    <n v="1486923722"/>
    <d v="2017-02-12T18:22:02"/>
    <x v="682"/>
    <b v="0"/>
    <n v="4"/>
    <b v="0"/>
    <s v="technology/wearables"/>
    <n v="1.06E-3"/>
    <n v="13.25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failed"/>
    <x v="0"/>
    <s v="USD"/>
    <n v="1477949764"/>
    <n v="1474493764"/>
    <d v="2016-09-21T21:36:04"/>
    <x v="683"/>
    <b v="0"/>
    <n v="3"/>
    <b v="0"/>
    <s v="technology/wearables"/>
    <n v="8.5142857142857138E-3"/>
    <n v="99.333333333333329"/>
    <x v="2"/>
    <x v="8"/>
    <x v="2"/>
  </r>
  <r>
    <n v="684"/>
    <s v="Arcus Motion Analyzer | The Versatile Smart Ring"/>
    <s v="Arcus gives your fingers super powers."/>
    <n v="320000"/>
    <n v="23948"/>
    <x v="2"/>
    <s v="failed"/>
    <x v="0"/>
    <s v="USD"/>
    <n v="1406257200"/>
    <n v="1403176891"/>
    <d v="2014-06-19T11:21:31"/>
    <x v="684"/>
    <b v="0"/>
    <n v="135"/>
    <b v="0"/>
    <s v="technology/wearables"/>
    <n v="7.4837500000000001E-2"/>
    <n v="177.39259259259259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failed"/>
    <x v="0"/>
    <s v="USD"/>
    <n v="1421095672"/>
    <n v="1417207672"/>
    <d v="2014-11-28T20:47:52"/>
    <x v="685"/>
    <b v="0"/>
    <n v="10"/>
    <b v="0"/>
    <s v="technology/wearables"/>
    <n v="0.27650000000000002"/>
    <n v="55.3"/>
    <x v="2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failed"/>
    <x v="13"/>
    <s v="EUR"/>
    <n v="1438618170"/>
    <n v="1436026170"/>
    <d v="2015-07-04T16:09:30"/>
    <x v="686"/>
    <b v="0"/>
    <n v="0"/>
    <b v="0"/>
    <s v="technology/wearables"/>
    <n v="0"/>
    <e v="#DIV/0!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failed"/>
    <x v="14"/>
    <s v="MXN"/>
    <n v="1486317653"/>
    <n v="1481133653"/>
    <d v="2016-12-07T18:00:53"/>
    <x v="687"/>
    <b v="0"/>
    <n v="6"/>
    <b v="0"/>
    <s v="technology/wearables"/>
    <n v="3.5499999999999997E-2"/>
    <n v="591.66666666666663"/>
    <x v="2"/>
    <x v="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failed"/>
    <x v="0"/>
    <s v="USD"/>
    <n v="1444876253"/>
    <n v="1442284253"/>
    <d v="2015-09-15T02:30:53"/>
    <x v="688"/>
    <b v="0"/>
    <n v="36"/>
    <b v="0"/>
    <s v="technology/wearables"/>
    <n v="0.72989999999999999"/>
    <n v="405.5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failed"/>
    <x v="0"/>
    <s v="USD"/>
    <n v="1481173140"/>
    <n v="1478016097"/>
    <d v="2016-11-01T16:01:37"/>
    <x v="689"/>
    <b v="0"/>
    <n v="336"/>
    <b v="0"/>
    <s v="technology/wearables"/>
    <n v="0.57648750000000004"/>
    <n v="343.14732142857144"/>
    <x v="2"/>
    <x v="8"/>
    <x v="2"/>
  </r>
  <r>
    <n v="690"/>
    <s v="BLOXSHIELD"/>
    <s v="A radiation shield for your fitness tracker, smartwatch or other wearable smart device"/>
    <n v="20000"/>
    <n v="2468"/>
    <x v="2"/>
    <s v="failed"/>
    <x v="0"/>
    <s v="USD"/>
    <n v="1473400800"/>
    <n v="1469718841"/>
    <d v="2016-07-28T15:14:01"/>
    <x v="690"/>
    <b v="0"/>
    <n v="34"/>
    <b v="0"/>
    <s v="technology/wearables"/>
    <n v="0.1234"/>
    <n v="72.588235294117652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failed"/>
    <x v="0"/>
    <s v="USD"/>
    <n v="1435711246"/>
    <n v="1433292046"/>
    <d v="2015-06-03T00:40:46"/>
    <x v="691"/>
    <b v="0"/>
    <n v="10"/>
    <b v="0"/>
    <s v="technology/wearables"/>
    <n v="5.1999999999999998E-3"/>
    <n v="26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failed"/>
    <x v="1"/>
    <s v="GBP"/>
    <n v="1482397263"/>
    <n v="1479805263"/>
    <d v="2016-11-22T09:01:03"/>
    <x v="692"/>
    <b v="0"/>
    <n v="201"/>
    <b v="0"/>
    <s v="technology/wearables"/>
    <n v="6.5299999999999997E-2"/>
    <n v="6.4975124378109452"/>
    <x v="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failed"/>
    <x v="0"/>
    <s v="USD"/>
    <n v="1430421827"/>
    <n v="1427829827"/>
    <d v="2015-03-31T19:23:47"/>
    <x v="693"/>
    <b v="0"/>
    <n v="296"/>
    <b v="0"/>
    <s v="technology/wearables"/>
    <n v="0.35338000000000003"/>
    <n v="119.38513513513513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failed"/>
    <x v="0"/>
    <s v="USD"/>
    <n v="1485964559"/>
    <n v="1483372559"/>
    <d v="2017-01-02T15:55:59"/>
    <x v="694"/>
    <b v="0"/>
    <n v="7"/>
    <b v="0"/>
    <s v="technology/wearables"/>
    <n v="3.933333333333333E-3"/>
    <n v="84.285714285714292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failed"/>
    <x v="0"/>
    <s v="USD"/>
    <n v="1414758620"/>
    <n v="1412166620"/>
    <d v="2014-10-01T12:30:20"/>
    <x v="695"/>
    <b v="0"/>
    <n v="7"/>
    <b v="0"/>
    <s v="technology/wearables"/>
    <n v="1.06E-2"/>
    <n v="90.857142857142861"/>
    <x v="2"/>
    <x v="8"/>
    <x v="3"/>
  </r>
  <r>
    <n v="696"/>
    <s v="trustee"/>
    <s v="Show your fidelity by wearing the Trustee rings! Show where you are (at)!"/>
    <n v="175000"/>
    <n v="1"/>
    <x v="2"/>
    <s v="failed"/>
    <x v="9"/>
    <s v="EUR"/>
    <n v="1406326502"/>
    <n v="1403734502"/>
    <d v="2014-06-25T22:15:02"/>
    <x v="696"/>
    <b v="0"/>
    <n v="1"/>
    <b v="0"/>
    <s v="technology/wearables"/>
    <n v="5.7142857142857145E-6"/>
    <n v="1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failed"/>
    <x v="12"/>
    <s v="EUR"/>
    <n v="1454502789"/>
    <n v="1453206789"/>
    <d v="2016-01-19T12:33:09"/>
    <x v="697"/>
    <b v="0"/>
    <n v="114"/>
    <b v="0"/>
    <s v="technology/wearables"/>
    <n v="0.46379999999999999"/>
    <n v="20.342105263157894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failed"/>
    <x v="0"/>
    <s v="USD"/>
    <n v="1411005600"/>
    <n v="1408141245"/>
    <d v="2014-08-15T22:20:45"/>
    <x v="698"/>
    <b v="0"/>
    <n v="29"/>
    <b v="0"/>
    <s v="technology/wearables"/>
    <n v="0.15390000000000001"/>
    <n v="530.68965517241384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failed"/>
    <x v="0"/>
    <s v="USD"/>
    <n v="1385136000"/>
    <n v="1381923548"/>
    <d v="2013-10-16T11:39:08"/>
    <x v="699"/>
    <b v="0"/>
    <n v="890"/>
    <b v="0"/>
    <s v="technology/wearables"/>
    <n v="0.824221076923077"/>
    <n v="120.39184269662923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failed"/>
    <x v="3"/>
    <s v="EUR"/>
    <n v="1484065881"/>
    <n v="1481473881"/>
    <d v="2016-12-11T16:31:21"/>
    <x v="700"/>
    <b v="0"/>
    <n v="31"/>
    <b v="0"/>
    <s v="technology/wearables"/>
    <n v="2.6866666666666667E-2"/>
    <n v="13"/>
    <x v="2"/>
    <x v="8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failed"/>
    <x v="1"/>
    <s v="GBP"/>
    <n v="1406130880"/>
    <n v="1403538880"/>
    <d v="2014-06-23T15:54:40"/>
    <x v="701"/>
    <b v="0"/>
    <n v="21"/>
    <b v="0"/>
    <s v="technology/wearables"/>
    <n v="0.26600000000000001"/>
    <n v="291.33333333333331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failed"/>
    <x v="0"/>
    <s v="USD"/>
    <n v="1480011987"/>
    <n v="1477416387"/>
    <d v="2016-10-25T17:26:27"/>
    <x v="702"/>
    <b v="0"/>
    <n v="37"/>
    <b v="0"/>
    <s v="technology/wearables"/>
    <n v="0.30813400000000002"/>
    <n v="124.9191891891892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failed"/>
    <x v="0"/>
    <s v="USD"/>
    <n v="1485905520"/>
    <n v="1481150949"/>
    <d v="2016-12-07T22:49:09"/>
    <x v="703"/>
    <b v="0"/>
    <n v="7"/>
    <b v="0"/>
    <s v="technology/wearables"/>
    <n v="5.5800000000000002E-2"/>
    <n v="119.57142857142857"/>
    <x v="2"/>
    <x v="8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failed"/>
    <x v="5"/>
    <s v="CAD"/>
    <n v="1487565468"/>
    <n v="1482381468"/>
    <d v="2016-12-22T04:37:48"/>
    <x v="704"/>
    <b v="0"/>
    <n v="4"/>
    <b v="0"/>
    <s v="technology/wearables"/>
    <n v="8.7454545454545458E-3"/>
    <n v="120.25"/>
    <x v="2"/>
    <x v="8"/>
    <x v="1"/>
  </r>
  <r>
    <n v="705"/>
    <s v="SomnoScope"/>
    <s v="The closest thing ever to the Holy Grail of wearables technology"/>
    <n v="100000"/>
    <n v="977"/>
    <x v="2"/>
    <s v="failed"/>
    <x v="9"/>
    <s v="EUR"/>
    <n v="1484999278"/>
    <n v="1482407278"/>
    <d v="2016-12-22T11:47:58"/>
    <x v="705"/>
    <b v="0"/>
    <n v="5"/>
    <b v="0"/>
    <s v="technology/wearables"/>
    <n v="9.7699999999999992E-3"/>
    <n v="195.4"/>
    <x v="2"/>
    <x v="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failed"/>
    <x v="3"/>
    <s v="EUR"/>
    <n v="1481740740"/>
    <n v="1478130783"/>
    <d v="2016-11-02T23:53:03"/>
    <x v="706"/>
    <b v="0"/>
    <n v="0"/>
    <b v="0"/>
    <s v="technology/wearables"/>
    <n v="0"/>
    <e v="#DIV/0!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failed"/>
    <x v="1"/>
    <s v="GBP"/>
    <n v="1483286127"/>
    <n v="1479830127"/>
    <d v="2016-11-22T15:55:27"/>
    <x v="707"/>
    <b v="0"/>
    <n v="456"/>
    <b v="0"/>
    <s v="technology/wearables"/>
    <n v="0.78927352941176465"/>
    <n v="117.69868421052631"/>
    <x v="2"/>
    <x v="8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failed"/>
    <x v="1"/>
    <s v="GBP"/>
    <n v="1410616600"/>
    <n v="1405432600"/>
    <d v="2014-07-15T13:56:40"/>
    <x v="708"/>
    <b v="0"/>
    <n v="369"/>
    <b v="0"/>
    <s v="technology/wearables"/>
    <n v="0.22092500000000001"/>
    <n v="23.948509485094849"/>
    <x v="2"/>
    <x v="8"/>
    <x v="3"/>
  </r>
  <r>
    <n v="709"/>
    <s v="lumiglove"/>
    <s v="A &quot;handheld&quot; light, which eases the way you illuminate objects and/or paths."/>
    <n v="15000"/>
    <n v="61"/>
    <x v="2"/>
    <s v="failed"/>
    <x v="0"/>
    <s v="USD"/>
    <n v="1417741159"/>
    <n v="1415149159"/>
    <d v="2014-11-05T00:59:19"/>
    <x v="709"/>
    <b v="0"/>
    <n v="2"/>
    <b v="0"/>
    <s v="technology/wearables"/>
    <n v="4.0666666666666663E-3"/>
    <n v="30.5"/>
    <x v="2"/>
    <x v="8"/>
    <x v="3"/>
  </r>
  <r>
    <n v="710"/>
    <s v="Hate York Shirt 2.0"/>
    <s v="Shirts, so technologically advanced, they connect mentally to their audience upon sight."/>
    <n v="1200"/>
    <n v="0"/>
    <x v="2"/>
    <s v="failed"/>
    <x v="5"/>
    <s v="CAD"/>
    <n v="1408495440"/>
    <n v="1405640302"/>
    <d v="2014-07-17T23:38:22"/>
    <x v="710"/>
    <b v="0"/>
    <n v="0"/>
    <b v="0"/>
    <s v="technology/wearables"/>
    <n v="0"/>
    <e v="#DIV/0!"/>
    <x v="2"/>
    <x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failed"/>
    <x v="9"/>
    <s v="EUR"/>
    <n v="1481716868"/>
    <n v="1478257268"/>
    <d v="2016-11-04T11:01:08"/>
    <x v="711"/>
    <b v="0"/>
    <n v="338"/>
    <b v="0"/>
    <s v="technology/wearables"/>
    <n v="0.33790999999999999"/>
    <n v="99.973372781065095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failed"/>
    <x v="0"/>
    <s v="USD"/>
    <n v="1455466832"/>
    <n v="1452874832"/>
    <d v="2016-01-15T16:20:32"/>
    <x v="712"/>
    <b v="0"/>
    <n v="4"/>
    <b v="0"/>
    <s v="technology/wearables"/>
    <n v="2.1649484536082476E-3"/>
    <n v="26.25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failed"/>
    <x v="13"/>
    <s v="EUR"/>
    <n v="1465130532"/>
    <n v="1462538532"/>
    <d v="2016-05-06T12:42:12"/>
    <x v="713"/>
    <b v="0"/>
    <n v="1"/>
    <b v="0"/>
    <s v="technology/wearables"/>
    <n v="7.9600000000000001E-3"/>
    <n v="199"/>
    <x v="2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s v="failed"/>
    <x v="0"/>
    <s v="USD"/>
    <n v="1488308082"/>
    <n v="1483124082"/>
    <d v="2016-12-30T18:54:42"/>
    <x v="714"/>
    <b v="0"/>
    <n v="28"/>
    <b v="0"/>
    <s v="technology/wearables"/>
    <n v="0.14993333333333334"/>
    <n v="80.321428571428569"/>
    <x v="2"/>
    <x v="8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failed"/>
    <x v="0"/>
    <s v="USD"/>
    <n v="1446693040"/>
    <n v="1443233440"/>
    <d v="2015-09-26T02:10:40"/>
    <x v="715"/>
    <b v="0"/>
    <n v="12"/>
    <b v="0"/>
    <s v="technology/wearables"/>
    <n v="5.0509090909090906E-2"/>
    <n v="115.75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failed"/>
    <x v="0"/>
    <s v="USD"/>
    <n v="1417392000"/>
    <n v="1414511307"/>
    <d v="2014-10-28T15:48:27"/>
    <x v="716"/>
    <b v="0"/>
    <n v="16"/>
    <b v="0"/>
    <s v="technology/wearables"/>
    <n v="0.10214285714285715"/>
    <n v="44.6875"/>
    <x v="2"/>
    <x v="8"/>
    <x v="3"/>
  </r>
  <r>
    <n v="717"/>
    <s v="cool air belt"/>
    <s v="Cool air flowing under clothing keeps you cool."/>
    <n v="100000"/>
    <n v="305"/>
    <x v="2"/>
    <s v="failed"/>
    <x v="0"/>
    <s v="USD"/>
    <n v="1409949002"/>
    <n v="1407357002"/>
    <d v="2014-08-06T20:30:02"/>
    <x v="717"/>
    <b v="0"/>
    <n v="4"/>
    <b v="0"/>
    <s v="technology/wearables"/>
    <n v="3.0500000000000002E-3"/>
    <n v="76.25"/>
    <x v="2"/>
    <x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failed"/>
    <x v="0"/>
    <s v="USD"/>
    <n v="1487397540"/>
    <n v="1484684247"/>
    <d v="2017-01-17T20:17:27"/>
    <x v="718"/>
    <b v="0"/>
    <n v="4"/>
    <b v="0"/>
    <s v="technology/wearables"/>
    <n v="7.4999999999999997E-3"/>
    <n v="22.5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failed"/>
    <x v="0"/>
    <s v="USD"/>
    <n v="1456189076"/>
    <n v="1454979476"/>
    <d v="2016-02-09T00:57:56"/>
    <x v="719"/>
    <b v="0"/>
    <n v="10"/>
    <b v="0"/>
    <s v="technology/wearables"/>
    <n v="1.2933333333333333E-2"/>
    <n v="19.399999999999999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successful"/>
    <x v="0"/>
    <s v="USD"/>
    <n v="1327851291"/>
    <n v="1325432091"/>
    <d v="2012-01-01T15:34:51"/>
    <x v="720"/>
    <b v="0"/>
    <n v="41"/>
    <b v="1"/>
    <s v="publishing/nonfiction"/>
    <n v="1.4394736842105262"/>
    <n v="66.707317073170728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successful"/>
    <x v="0"/>
    <s v="USD"/>
    <n v="1406900607"/>
    <n v="1403012607"/>
    <d v="2014-06-17T13:43:27"/>
    <x v="721"/>
    <b v="0"/>
    <n v="119"/>
    <b v="1"/>
    <s v="publishing/nonfiction"/>
    <n v="1.2210975609756098"/>
    <n v="84.142857142857139"/>
    <x v="3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successful"/>
    <x v="0"/>
    <s v="USD"/>
    <n v="1333909178"/>
    <n v="1331320778"/>
    <d v="2012-03-09T19:19:38"/>
    <x v="722"/>
    <b v="0"/>
    <n v="153"/>
    <b v="1"/>
    <s v="publishing/nonfiction"/>
    <n v="1.3202400000000001"/>
    <n v="215.72549019607843"/>
    <x v="3"/>
    <x v="9"/>
    <x v="5"/>
  </r>
  <r>
    <n v="723"/>
    <s v="The 2015 Pro Football Beast Book"/>
    <s v="The Definitive (and Slightly Ridiculous) Guide to Enjoying the 2015 Pro Football Season"/>
    <n v="5000"/>
    <n v="5469"/>
    <x v="0"/>
    <s v="successful"/>
    <x v="0"/>
    <s v="USD"/>
    <n v="1438228740"/>
    <n v="1435606549"/>
    <d v="2015-06-29T19:35:49"/>
    <x v="723"/>
    <b v="0"/>
    <n v="100"/>
    <b v="1"/>
    <s v="publishing/nonfiction"/>
    <n v="1.0938000000000001"/>
    <n v="54.69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successful"/>
    <x v="0"/>
    <s v="USD"/>
    <n v="1309447163"/>
    <n v="1306855163"/>
    <d v="2011-05-31T15:19:23"/>
    <x v="724"/>
    <b v="0"/>
    <n v="143"/>
    <b v="1"/>
    <s v="publishing/nonfiction"/>
    <n v="1.0547157142857144"/>
    <n v="51.62944055944056"/>
    <x v="3"/>
    <x v="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successful"/>
    <x v="0"/>
    <s v="USD"/>
    <n v="1450018912"/>
    <n v="1447426912"/>
    <d v="2015-11-13T15:01:52"/>
    <x v="725"/>
    <b v="0"/>
    <n v="140"/>
    <b v="1"/>
    <s v="publishing/nonfiction"/>
    <n v="1.0035000000000001"/>
    <n v="143.35714285714286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successful"/>
    <x v="0"/>
    <s v="USD"/>
    <n v="1365728487"/>
    <n v="1363136487"/>
    <d v="2013-03-13T01:01:27"/>
    <x v="726"/>
    <b v="0"/>
    <n v="35"/>
    <b v="1"/>
    <s v="publishing/nonfiction"/>
    <n v="1.014"/>
    <n v="72.428571428571431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successful"/>
    <x v="0"/>
    <s v="USD"/>
    <n v="1358198400"/>
    <n v="1354580949"/>
    <d v="2012-12-04T00:29:09"/>
    <x v="727"/>
    <b v="0"/>
    <n v="149"/>
    <b v="1"/>
    <s v="publishing/nonfiction"/>
    <n v="1.5551428571428572"/>
    <n v="36.530201342281877"/>
    <x v="3"/>
    <x v="9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successful"/>
    <x v="0"/>
    <s v="USD"/>
    <n v="1313957157"/>
    <n v="1310069157"/>
    <d v="2011-07-07T20:05:57"/>
    <x v="728"/>
    <b v="0"/>
    <n v="130"/>
    <b v="1"/>
    <s v="publishing/nonfiction"/>
    <n v="1.05566"/>
    <n v="60.903461538461535"/>
    <x v="3"/>
    <x v="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successful"/>
    <x v="0"/>
    <s v="USD"/>
    <n v="1348028861"/>
    <n v="1342844861"/>
    <d v="2012-07-21T04:27:41"/>
    <x v="729"/>
    <b v="0"/>
    <n v="120"/>
    <b v="1"/>
    <s v="publishing/nonfiction"/>
    <n v="1.3065"/>
    <n v="43.55"/>
    <x v="3"/>
    <x v="9"/>
    <x v="5"/>
  </r>
  <r>
    <n v="730"/>
    <s v="Encyclopedia of Surfing"/>
    <s v="A Massive but Cheerful Online Digital Archive of Surfing"/>
    <n v="20000"/>
    <n v="26438"/>
    <x v="0"/>
    <s v="successful"/>
    <x v="0"/>
    <s v="USD"/>
    <n v="1323280391"/>
    <n v="1320688391"/>
    <d v="2011-11-07T17:53:11"/>
    <x v="730"/>
    <b v="0"/>
    <n v="265"/>
    <b v="1"/>
    <s v="publishing/nonfiction"/>
    <n v="1.3219000000000001"/>
    <n v="99.766037735849054"/>
    <x v="3"/>
    <x v="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successful"/>
    <x v="0"/>
    <s v="USD"/>
    <n v="1327212000"/>
    <n v="1322852747"/>
    <d v="2011-12-02T19:05:47"/>
    <x v="731"/>
    <b v="0"/>
    <n v="71"/>
    <b v="1"/>
    <s v="publishing/nonfiction"/>
    <n v="1.26"/>
    <n v="88.732394366197184"/>
    <x v="3"/>
    <x v="9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successful"/>
    <x v="1"/>
    <s v="GBP"/>
    <n v="1380449461"/>
    <n v="1375265461"/>
    <d v="2013-07-31T10:11:01"/>
    <x v="732"/>
    <b v="0"/>
    <n v="13"/>
    <b v="1"/>
    <s v="publishing/nonfiction"/>
    <n v="1.6"/>
    <n v="4.9230769230769234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successful"/>
    <x v="1"/>
    <s v="GBP"/>
    <n v="1387533892"/>
    <n v="1384941892"/>
    <d v="2013-11-20T10:04:52"/>
    <x v="733"/>
    <b v="0"/>
    <n v="169"/>
    <b v="1"/>
    <s v="publishing/nonfiction"/>
    <n v="1.2048000000000001"/>
    <n v="17.822485207100591"/>
    <x v="3"/>
    <x v="9"/>
    <x v="4"/>
  </r>
  <r>
    <n v="734"/>
    <s v="Sideswiped"/>
    <s v="Sideswiped is my story of growing in and trusting God through the mess and mysteries of life."/>
    <n v="8500"/>
    <n v="10670"/>
    <x v="0"/>
    <s v="successful"/>
    <x v="5"/>
    <s v="CAD"/>
    <n v="1431147600"/>
    <n v="1428465420"/>
    <d v="2015-04-08T03:57:00"/>
    <x v="734"/>
    <b v="0"/>
    <n v="57"/>
    <b v="1"/>
    <s v="publishing/nonfiction"/>
    <n v="1.2552941176470589"/>
    <n v="187.19298245614036"/>
    <x v="3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successful"/>
    <x v="0"/>
    <s v="USD"/>
    <n v="1417653540"/>
    <n v="1414975346"/>
    <d v="2014-11-03T00:42:26"/>
    <x v="735"/>
    <b v="0"/>
    <n v="229"/>
    <b v="1"/>
    <s v="publishing/nonfiction"/>
    <n v="1.1440638297872341"/>
    <n v="234.80786026200875"/>
    <x v="3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successful"/>
    <x v="0"/>
    <s v="USD"/>
    <n v="1385009940"/>
    <n v="1383327440"/>
    <d v="2013-11-01T17:37:20"/>
    <x v="736"/>
    <b v="0"/>
    <n v="108"/>
    <b v="1"/>
    <s v="publishing/nonfiction"/>
    <n v="3.151388888888889"/>
    <n v="105.04629629629629"/>
    <x v="3"/>
    <x v="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successful"/>
    <x v="0"/>
    <s v="USD"/>
    <n v="1392408000"/>
    <n v="1390890987"/>
    <d v="2014-01-28T06:36:27"/>
    <x v="737"/>
    <b v="0"/>
    <n v="108"/>
    <b v="1"/>
    <s v="publishing/nonfiction"/>
    <n v="1.224"/>
    <n v="56.666666666666664"/>
    <x v="3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s v="successful"/>
    <x v="0"/>
    <s v="USD"/>
    <n v="1417409940"/>
    <n v="1414765794"/>
    <d v="2014-10-31T14:29:54"/>
    <x v="738"/>
    <b v="0"/>
    <n v="41"/>
    <b v="1"/>
    <s v="publishing/nonfiction"/>
    <n v="1.0673333333333332"/>
    <n v="39.048780487804876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successful"/>
    <x v="0"/>
    <s v="USD"/>
    <n v="1407758629"/>
    <n v="1404907429"/>
    <d v="2014-07-09T12:03:49"/>
    <x v="739"/>
    <b v="0"/>
    <n v="139"/>
    <b v="1"/>
    <s v="publishing/nonfiction"/>
    <n v="1.5833333333333333"/>
    <n v="68.345323741007192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successful"/>
    <x v="0"/>
    <s v="USD"/>
    <n v="1434857482"/>
    <n v="1433647882"/>
    <d v="2015-06-07T03:31:22"/>
    <x v="740"/>
    <b v="0"/>
    <n v="19"/>
    <b v="1"/>
    <s v="publishing/nonfiction"/>
    <n v="1.0740000000000001"/>
    <n v="169.57894736842104"/>
    <x v="3"/>
    <x v="9"/>
    <x v="0"/>
  </r>
  <r>
    <n v="741"/>
    <s v="reVILNA: the vilna ghetto project"/>
    <s v="A revolutionary digital mapping project of the Vilna Ghetto"/>
    <n v="13000"/>
    <n v="13293.8"/>
    <x v="0"/>
    <s v="successful"/>
    <x v="0"/>
    <s v="USD"/>
    <n v="1370964806"/>
    <n v="1367940806"/>
    <d v="2013-05-07T15:33:26"/>
    <x v="741"/>
    <b v="0"/>
    <n v="94"/>
    <b v="1"/>
    <s v="publishing/nonfiction"/>
    <n v="1.0226"/>
    <n v="141.42340425531913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successful"/>
    <x v="0"/>
    <s v="USD"/>
    <n v="1395435712"/>
    <n v="1392847312"/>
    <d v="2014-02-19T22:01:52"/>
    <x v="742"/>
    <b v="0"/>
    <n v="23"/>
    <b v="1"/>
    <s v="publishing/nonfiction"/>
    <n v="1.1071428571428572"/>
    <n v="67.391304347826093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successful"/>
    <x v="0"/>
    <s v="USD"/>
    <n v="1334610000"/>
    <n v="1332435685"/>
    <d v="2012-03-22T17:01:25"/>
    <x v="743"/>
    <b v="0"/>
    <n v="15"/>
    <b v="1"/>
    <s v="publishing/nonfiction"/>
    <n v="1.48"/>
    <n v="54.266666666666666"/>
    <x v="3"/>
    <x v="9"/>
    <x v="5"/>
  </r>
  <r>
    <n v="744"/>
    <s v="A Revolutionary Leadership Resource Book"/>
    <s v="Join others to help create a world that is possible -- in your workplace, community and society!"/>
    <n v="5000"/>
    <n v="5116"/>
    <x v="0"/>
    <s v="successful"/>
    <x v="0"/>
    <s v="USD"/>
    <n v="1355439503"/>
    <n v="1352847503"/>
    <d v="2012-11-13T22:58:23"/>
    <x v="744"/>
    <b v="0"/>
    <n v="62"/>
    <b v="1"/>
    <s v="publishing/nonfiction"/>
    <n v="1.0232000000000001"/>
    <n v="82.516129032258064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successful"/>
    <x v="0"/>
    <s v="USD"/>
    <n v="1367588645"/>
    <n v="1364996645"/>
    <d v="2013-04-03T13:44:05"/>
    <x v="745"/>
    <b v="0"/>
    <n v="74"/>
    <b v="1"/>
    <s v="publishing/nonfiction"/>
    <n v="1.7909909909909909"/>
    <n v="53.729729729729726"/>
    <x v="3"/>
    <x v="9"/>
    <x v="4"/>
  </r>
  <r>
    <n v="746"/>
    <s v="Attention: People With Body Parts"/>
    <s v="This is a book of letters. Letters to our body parts."/>
    <n v="2987"/>
    <n v="3318"/>
    <x v="0"/>
    <s v="successful"/>
    <x v="0"/>
    <s v="USD"/>
    <n v="1348372740"/>
    <n v="1346806909"/>
    <d v="2012-09-05T01:01:49"/>
    <x v="746"/>
    <b v="0"/>
    <n v="97"/>
    <b v="1"/>
    <s v="publishing/nonfiction"/>
    <n v="1.1108135252761968"/>
    <n v="34.206185567010309"/>
    <x v="3"/>
    <x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successful"/>
    <x v="9"/>
    <s v="EUR"/>
    <n v="1421319240"/>
    <n v="1418649019"/>
    <d v="2014-12-15T13:10:19"/>
    <x v="747"/>
    <b v="0"/>
    <n v="55"/>
    <b v="1"/>
    <s v="publishing/nonfiction"/>
    <n v="1.0004285714285714"/>
    <n v="127.32727272727273"/>
    <x v="3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successful"/>
    <x v="0"/>
    <s v="USD"/>
    <n v="1407701966"/>
    <n v="1405109966"/>
    <d v="2014-07-11T20:19:26"/>
    <x v="748"/>
    <b v="0"/>
    <n v="44"/>
    <b v="1"/>
    <s v="publishing/nonfiction"/>
    <n v="1.0024999999999999"/>
    <n v="45.56818181818182"/>
    <x v="3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successful"/>
    <x v="0"/>
    <s v="USD"/>
    <n v="1485642930"/>
    <n v="1483050930"/>
    <d v="2016-12-29T22:35:30"/>
    <x v="749"/>
    <b v="0"/>
    <n v="110"/>
    <b v="1"/>
    <s v="publishing/nonfiction"/>
    <n v="1.0556000000000001"/>
    <n v="95.963636363636368"/>
    <x v="3"/>
    <x v="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successful"/>
    <x v="0"/>
    <s v="USD"/>
    <n v="1361739872"/>
    <n v="1359147872"/>
    <d v="2013-01-25T21:04:32"/>
    <x v="750"/>
    <b v="0"/>
    <n v="59"/>
    <b v="1"/>
    <s v="publishing/nonfiction"/>
    <n v="1.0258775877587758"/>
    <n v="77.271186440677965"/>
    <x v="3"/>
    <x v="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successful"/>
    <x v="0"/>
    <s v="USD"/>
    <n v="1312470475"/>
    <n v="1308496075"/>
    <d v="2011-06-19T15:07:55"/>
    <x v="751"/>
    <b v="0"/>
    <n v="62"/>
    <b v="1"/>
    <s v="publishing/nonfiction"/>
    <n v="1.1850000000000001"/>
    <n v="57.338709677419352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successful"/>
    <x v="2"/>
    <s v="AUD"/>
    <n v="1476615600"/>
    <n v="1474884417"/>
    <d v="2016-09-26T10:06:57"/>
    <x v="752"/>
    <b v="0"/>
    <n v="105"/>
    <b v="1"/>
    <s v="publishing/nonfiction"/>
    <n v="1.117"/>
    <n v="53.19047619047619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successful"/>
    <x v="0"/>
    <s v="USD"/>
    <n v="1423922991"/>
    <n v="1421330991"/>
    <d v="2015-01-15T14:09:51"/>
    <x v="753"/>
    <b v="0"/>
    <n v="26"/>
    <b v="1"/>
    <s v="publishing/nonfiction"/>
    <n v="1.28"/>
    <n v="492.30769230769232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successful"/>
    <x v="0"/>
    <s v="USD"/>
    <n v="1357408721"/>
    <n v="1354816721"/>
    <d v="2012-12-06T17:58:41"/>
    <x v="754"/>
    <b v="0"/>
    <n v="49"/>
    <b v="1"/>
    <s v="publishing/nonfiction"/>
    <n v="1.0375000000000001"/>
    <n v="42.346938775510203"/>
    <x v="3"/>
    <x v="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successful"/>
    <x v="0"/>
    <s v="USD"/>
    <n v="1369010460"/>
    <n v="1366381877"/>
    <d v="2013-04-19T14:31:17"/>
    <x v="755"/>
    <b v="0"/>
    <n v="68"/>
    <b v="1"/>
    <s v="publishing/nonfiction"/>
    <n v="1.0190760000000001"/>
    <n v="37.466029411764708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successful"/>
    <x v="0"/>
    <s v="USD"/>
    <n v="1303147459"/>
    <n v="1297880659"/>
    <d v="2011-02-16T18:24:19"/>
    <x v="756"/>
    <b v="0"/>
    <n v="22"/>
    <b v="1"/>
    <s v="publishing/nonfiction"/>
    <n v="1.177142857142857"/>
    <n v="37.454545454545453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successful"/>
    <x v="0"/>
    <s v="USD"/>
    <n v="1354756714"/>
    <n v="1353547114"/>
    <d v="2012-11-22T01:18:34"/>
    <x v="757"/>
    <b v="0"/>
    <n v="18"/>
    <b v="1"/>
    <s v="publishing/nonfiction"/>
    <n v="2.38"/>
    <n v="33.055555555555557"/>
    <x v="3"/>
    <x v="9"/>
    <x v="5"/>
  </r>
  <r>
    <n v="758"/>
    <s v="Publish Waiting On Humanity"/>
    <s v="I am publishing my book, Waiting on Humanity and need some finishing funds to do so."/>
    <n v="2500"/>
    <n v="2550"/>
    <x v="0"/>
    <s v="successful"/>
    <x v="0"/>
    <s v="USD"/>
    <n v="1286568268"/>
    <n v="1283976268"/>
    <d v="2010-09-08T20:04:28"/>
    <x v="758"/>
    <b v="0"/>
    <n v="19"/>
    <b v="1"/>
    <s v="publishing/nonfiction"/>
    <n v="1.02"/>
    <n v="134.21052631578948"/>
    <x v="3"/>
    <x v="9"/>
    <x v="7"/>
  </r>
  <r>
    <n v="759"/>
    <s v="Wild Ruins"/>
    <s v="Help me search for the lost ruins of the UK. A unique guide to  lesser known and somewhat known ruins of Britain."/>
    <n v="5000"/>
    <n v="5096"/>
    <x v="0"/>
    <s v="successful"/>
    <x v="1"/>
    <s v="GBP"/>
    <n v="1404892539"/>
    <n v="1401436539"/>
    <d v="2014-05-30T07:55:39"/>
    <x v="759"/>
    <b v="0"/>
    <n v="99"/>
    <b v="1"/>
    <s v="publishing/nonfiction"/>
    <n v="1.0192000000000001"/>
    <n v="51.474747474747474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failed"/>
    <x v="0"/>
    <s v="USD"/>
    <n v="1480188013"/>
    <n v="1477592413"/>
    <d v="2016-10-27T18:20:13"/>
    <x v="760"/>
    <b v="0"/>
    <n v="0"/>
    <b v="0"/>
    <s v="publishing/fiction"/>
    <n v="0"/>
    <e v="#DIV/0!"/>
    <x v="3"/>
    <x v="10"/>
    <x v="2"/>
  </r>
  <r>
    <n v="761"/>
    <s v="DONE WITH DEATH"/>
    <s v="The day Chuck died was the day everything changed. Now he has to save the afterlife from extinction or die again trying."/>
    <n v="5000"/>
    <n v="235"/>
    <x v="2"/>
    <s v="failed"/>
    <x v="0"/>
    <s v="USD"/>
    <n v="1391364126"/>
    <n v="1388772126"/>
    <d v="2014-01-03T18:02:06"/>
    <x v="761"/>
    <b v="0"/>
    <n v="6"/>
    <b v="0"/>
    <s v="publishing/fiction"/>
    <n v="4.7E-2"/>
    <n v="39.166666666666664"/>
    <x v="3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failed"/>
    <x v="14"/>
    <s v="MXN"/>
    <n v="1480831200"/>
    <n v="1479328570"/>
    <d v="2016-11-16T20:36:10"/>
    <x v="762"/>
    <b v="0"/>
    <n v="0"/>
    <b v="0"/>
    <s v="publishing/fiction"/>
    <n v="0"/>
    <e v="#DIV/0!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failed"/>
    <x v="1"/>
    <s v="GBP"/>
    <n v="1376563408"/>
    <n v="1373971408"/>
    <d v="2013-07-16T10:43:28"/>
    <x v="763"/>
    <b v="0"/>
    <n v="1"/>
    <b v="0"/>
    <s v="publishing/fiction"/>
    <n v="1.1655011655011655E-3"/>
    <n v="5"/>
    <x v="3"/>
    <x v="10"/>
    <x v="4"/>
  </r>
  <r>
    <n v="764"/>
    <s v="[JOE]KES"/>
    <s v="[JOE]KES is a book full of over 200 original, sometimes funny, pun-ish Joekes. If you hate the book, use it as a coster!"/>
    <n v="5000"/>
    <n v="0"/>
    <x v="2"/>
    <s v="failed"/>
    <x v="0"/>
    <s v="USD"/>
    <n v="1441858161"/>
    <n v="1439266161"/>
    <d v="2015-08-11T04:09:21"/>
    <x v="764"/>
    <b v="0"/>
    <n v="0"/>
    <b v="0"/>
    <s v="publishing/fiction"/>
    <n v="0"/>
    <e v="#DIV/0!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failed"/>
    <x v="0"/>
    <s v="USD"/>
    <n v="1413723684"/>
    <n v="1411131684"/>
    <d v="2014-09-19T13:01:24"/>
    <x v="765"/>
    <b v="0"/>
    <n v="44"/>
    <b v="0"/>
    <s v="publishing/fiction"/>
    <n v="0.36014285714285715"/>
    <n v="57.295454545454547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failed"/>
    <x v="5"/>
    <s v="CAD"/>
    <n v="1424112483"/>
    <n v="1421520483"/>
    <d v="2015-01-17T18:48:03"/>
    <x v="766"/>
    <b v="0"/>
    <n v="0"/>
    <b v="0"/>
    <s v="publishing/fiction"/>
    <n v="0"/>
    <e v="#DIV/0!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failed"/>
    <x v="0"/>
    <s v="USD"/>
    <n v="1432178810"/>
    <n v="1429586810"/>
    <d v="2015-04-21T03:26:50"/>
    <x v="767"/>
    <b v="0"/>
    <n v="3"/>
    <b v="0"/>
    <s v="publishing/fiction"/>
    <n v="3.5400000000000001E-2"/>
    <n v="59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failed"/>
    <x v="0"/>
    <s v="USD"/>
    <n v="1387169890"/>
    <n v="1384577890"/>
    <d v="2013-11-16T04:58:10"/>
    <x v="768"/>
    <b v="0"/>
    <n v="0"/>
    <b v="0"/>
    <s v="publishing/fiction"/>
    <n v="0"/>
    <e v="#DIV/0!"/>
    <x v="3"/>
    <x v="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failed"/>
    <x v="0"/>
    <s v="USD"/>
    <n v="1388102094"/>
    <n v="1385510094"/>
    <d v="2013-11-26T23:54:54"/>
    <x v="769"/>
    <b v="0"/>
    <n v="52"/>
    <b v="0"/>
    <s v="publishing/fiction"/>
    <n v="0.41399999999999998"/>
    <n v="31.846153846153847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failed"/>
    <x v="0"/>
    <s v="USD"/>
    <n v="1361750369"/>
    <n v="1358294369"/>
    <d v="2013-01-15T23:59:29"/>
    <x v="770"/>
    <b v="0"/>
    <n v="0"/>
    <b v="0"/>
    <s v="publishing/fiction"/>
    <n v="0"/>
    <e v="#DIV/0!"/>
    <x v="3"/>
    <x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failed"/>
    <x v="0"/>
    <s v="USD"/>
    <n v="1454183202"/>
    <n v="1449863202"/>
    <d v="2015-12-11T19:46:42"/>
    <x v="771"/>
    <b v="0"/>
    <n v="1"/>
    <b v="0"/>
    <s v="publishing/fiction"/>
    <n v="2.631578947368421E-4"/>
    <n v="10"/>
    <x v="3"/>
    <x v="1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failed"/>
    <x v="0"/>
    <s v="USD"/>
    <n v="1257047940"/>
    <n v="1252718519"/>
    <d v="2009-09-12T01:21:59"/>
    <x v="772"/>
    <b v="0"/>
    <n v="1"/>
    <b v="0"/>
    <s v="publishing/fiction"/>
    <n v="3.3333333333333333E-2"/>
    <n v="50"/>
    <x v="3"/>
    <x v="1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failed"/>
    <x v="1"/>
    <s v="GBP"/>
    <n v="1431298860"/>
    <n v="1428341985"/>
    <d v="2015-04-06T17:39:45"/>
    <x v="773"/>
    <b v="0"/>
    <n v="2"/>
    <b v="0"/>
    <s v="publishing/fiction"/>
    <n v="8.5129023676509714E-3"/>
    <n v="16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failed"/>
    <x v="0"/>
    <s v="USD"/>
    <n v="1393181018"/>
    <n v="1390589018"/>
    <d v="2014-01-24T18:43:38"/>
    <x v="774"/>
    <b v="0"/>
    <n v="9"/>
    <b v="0"/>
    <s v="publishing/fiction"/>
    <n v="0.70199999999999996"/>
    <n v="39"/>
    <x v="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failed"/>
    <x v="0"/>
    <s v="USD"/>
    <n v="1323998795"/>
    <n v="1321406795"/>
    <d v="2011-11-16T01:26:35"/>
    <x v="775"/>
    <b v="0"/>
    <n v="5"/>
    <b v="0"/>
    <s v="publishing/fiction"/>
    <n v="1.7000000000000001E-2"/>
    <n v="34"/>
    <x v="3"/>
    <x v="10"/>
    <x v="6"/>
  </r>
  <r>
    <n v="776"/>
    <s v="Run Ragged"/>
    <s v="Would anything change if women were in charge? Book Clubs, readers, and critics herald the latest by award-winning author, Aguila."/>
    <n v="7000"/>
    <n v="3598"/>
    <x v="2"/>
    <s v="failed"/>
    <x v="0"/>
    <s v="USD"/>
    <n v="1444539600"/>
    <n v="1441297645"/>
    <d v="2015-09-03T16:27:25"/>
    <x v="776"/>
    <b v="0"/>
    <n v="57"/>
    <b v="0"/>
    <s v="publishing/fiction"/>
    <n v="0.51400000000000001"/>
    <n v="63.122807017543863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failed"/>
    <x v="0"/>
    <s v="USD"/>
    <n v="1375313577"/>
    <n v="1372721577"/>
    <d v="2013-07-01T23:32:57"/>
    <x v="777"/>
    <b v="0"/>
    <n v="3"/>
    <b v="0"/>
    <s v="publishing/fiction"/>
    <n v="7.0000000000000001E-3"/>
    <n v="7"/>
    <x v="3"/>
    <x v="1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failed"/>
    <x v="0"/>
    <s v="USD"/>
    <n v="1398876680"/>
    <n v="1396284680"/>
    <d v="2014-03-31T16:51:20"/>
    <x v="778"/>
    <b v="0"/>
    <n v="1"/>
    <b v="0"/>
    <s v="publishing/fiction"/>
    <n v="4.0000000000000001E-3"/>
    <n v="2"/>
    <x v="3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failed"/>
    <x v="0"/>
    <s v="USD"/>
    <n v="1287115200"/>
    <n v="1284567905"/>
    <d v="2010-09-15T16:25:05"/>
    <x v="779"/>
    <b v="0"/>
    <n v="6"/>
    <b v="0"/>
    <s v="publishing/fiction"/>
    <n v="2.6666666666666668E-2"/>
    <n v="66.666666666666671"/>
    <x v="3"/>
    <x v="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successful"/>
    <x v="0"/>
    <s v="USD"/>
    <n v="1304439025"/>
    <n v="1301847025"/>
    <d v="2011-04-03T16:10:25"/>
    <x v="780"/>
    <b v="0"/>
    <n v="27"/>
    <b v="1"/>
    <s v="music/rock"/>
    <n v="1.04"/>
    <n v="38.518518518518519"/>
    <x v="4"/>
    <x v="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successful"/>
    <x v="0"/>
    <s v="USD"/>
    <n v="1370649674"/>
    <n v="1368057674"/>
    <d v="2013-05-09T00:01:14"/>
    <x v="781"/>
    <b v="0"/>
    <n v="25"/>
    <b v="1"/>
    <s v="music/rock"/>
    <n v="1.3315375"/>
    <n v="42.609200000000001"/>
    <x v="4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successful"/>
    <x v="0"/>
    <s v="USD"/>
    <n v="1345918302"/>
    <n v="1343326302"/>
    <d v="2012-07-26T18:11:42"/>
    <x v="782"/>
    <b v="0"/>
    <n v="14"/>
    <b v="1"/>
    <s v="music/rock"/>
    <n v="1"/>
    <n v="50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successful"/>
    <x v="0"/>
    <s v="USD"/>
    <n v="1335564000"/>
    <n v="1332182049"/>
    <d v="2012-03-19T18:34:09"/>
    <x v="783"/>
    <b v="0"/>
    <n v="35"/>
    <b v="1"/>
    <s v="music/rock"/>
    <n v="1.4813333333333334"/>
    <n v="63.485714285714288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successful"/>
    <x v="0"/>
    <s v="USD"/>
    <n v="1395023719"/>
    <n v="1391571319"/>
    <d v="2014-02-05T03:35:19"/>
    <x v="784"/>
    <b v="0"/>
    <n v="10"/>
    <b v="1"/>
    <s v="music/rock"/>
    <n v="1.0249999999999999"/>
    <n v="102.5"/>
    <x v="4"/>
    <x v="1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successful"/>
    <x v="0"/>
    <s v="USD"/>
    <n v="1362060915"/>
    <n v="1359468915"/>
    <d v="2013-01-29T14:15:15"/>
    <x v="785"/>
    <b v="0"/>
    <n v="29"/>
    <b v="1"/>
    <s v="music/rock"/>
    <n v="1.8062799999999999"/>
    <n v="31.142758620689655"/>
    <x v="4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successful"/>
    <x v="0"/>
    <s v="USD"/>
    <n v="1336751220"/>
    <n v="1331774434"/>
    <d v="2012-03-15T01:20:34"/>
    <x v="786"/>
    <b v="0"/>
    <n v="44"/>
    <b v="1"/>
    <s v="music/rock"/>
    <n v="1.4279999999999999"/>
    <n v="162.27272727272728"/>
    <x v="4"/>
    <x v="1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successful"/>
    <x v="0"/>
    <s v="USD"/>
    <n v="1383318226"/>
    <n v="1380726226"/>
    <d v="2013-10-02T15:03:46"/>
    <x v="787"/>
    <b v="0"/>
    <n v="17"/>
    <b v="1"/>
    <s v="music/rock"/>
    <n v="1.1416666666666666"/>
    <n v="80.588235294117652"/>
    <x v="4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successful"/>
    <x v="0"/>
    <s v="USD"/>
    <n v="1341633540"/>
    <n v="1338336588"/>
    <d v="2012-05-30T00:09:48"/>
    <x v="788"/>
    <b v="0"/>
    <n v="34"/>
    <b v="1"/>
    <s v="music/rock"/>
    <n v="2.03505"/>
    <n v="59.85441176470588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successful"/>
    <x v="0"/>
    <s v="USD"/>
    <n v="1358755140"/>
    <n v="1357187280"/>
    <d v="2013-01-03T04:28:00"/>
    <x v="789"/>
    <b v="0"/>
    <n v="14"/>
    <b v="1"/>
    <s v="music/rock"/>
    <n v="1.0941176470588236"/>
    <n v="132.85714285714286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successful"/>
    <x v="0"/>
    <s v="USD"/>
    <n v="1359680939"/>
    <n v="1357088939"/>
    <d v="2013-01-02T01:08:59"/>
    <x v="790"/>
    <b v="0"/>
    <n v="156"/>
    <b v="1"/>
    <s v="music/rock"/>
    <n v="1.443746"/>
    <n v="92.547820512820508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successful"/>
    <x v="0"/>
    <s v="USD"/>
    <n v="1384322340"/>
    <n v="1381430646"/>
    <d v="2013-10-10T18:44:06"/>
    <x v="791"/>
    <b v="0"/>
    <n v="128"/>
    <b v="1"/>
    <s v="music/rock"/>
    <n v="1.0386666666666666"/>
    <n v="60.859375"/>
    <x v="4"/>
    <x v="11"/>
    <x v="4"/>
  </r>
  <r>
    <n v="792"/>
    <s v="&quot;Believable Lies&quot; - The Album"/>
    <s v="Rock n' Roll about the intersection of lies and belief: the Believable Lie."/>
    <n v="2500"/>
    <n v="2511.11"/>
    <x v="0"/>
    <s v="successful"/>
    <x v="0"/>
    <s v="USD"/>
    <n v="1383861483"/>
    <n v="1381265883"/>
    <d v="2013-10-08T20:58:03"/>
    <x v="792"/>
    <b v="0"/>
    <n v="60"/>
    <b v="1"/>
    <s v="music/rock"/>
    <n v="1.0044440000000001"/>
    <n v="41.851833333333339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successful"/>
    <x v="0"/>
    <s v="USD"/>
    <n v="1372827540"/>
    <n v="1371491244"/>
    <d v="2013-06-17T17:47:24"/>
    <x v="793"/>
    <b v="0"/>
    <n v="32"/>
    <b v="1"/>
    <s v="music/rock"/>
    <n v="1.0277927272727272"/>
    <n v="88.325937499999995"/>
    <x v="4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successful"/>
    <x v="0"/>
    <s v="USD"/>
    <n v="1315242360"/>
    <n v="1310438737"/>
    <d v="2011-07-12T02:45:37"/>
    <x v="794"/>
    <b v="0"/>
    <n v="53"/>
    <b v="1"/>
    <s v="music/rock"/>
    <n v="1.0531250000000001"/>
    <n v="158.96226415094338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successful"/>
    <x v="0"/>
    <s v="USD"/>
    <n v="1333774740"/>
    <n v="1330094566"/>
    <d v="2012-02-24T14:42:46"/>
    <x v="795"/>
    <b v="0"/>
    <n v="184"/>
    <b v="1"/>
    <s v="music/rock"/>
    <n v="1.1178571428571429"/>
    <n v="85.054347826086953"/>
    <x v="4"/>
    <x v="1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successful"/>
    <x v="0"/>
    <s v="USD"/>
    <n v="1379279400"/>
    <n v="1376687485"/>
    <d v="2013-08-16T21:11:25"/>
    <x v="796"/>
    <b v="0"/>
    <n v="90"/>
    <b v="1"/>
    <s v="music/rock"/>
    <n v="1.0135000000000001"/>
    <n v="112.61111111111111"/>
    <x v="4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successful"/>
    <x v="0"/>
    <s v="USD"/>
    <n v="1335672000"/>
    <n v="1332978688"/>
    <d v="2012-03-28T23:51:28"/>
    <x v="797"/>
    <b v="0"/>
    <n v="71"/>
    <b v="1"/>
    <s v="music/rock"/>
    <n v="1.0753333333333333"/>
    <n v="45.436619718309856"/>
    <x v="4"/>
    <x v="1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successful"/>
    <x v="0"/>
    <s v="USD"/>
    <n v="1412086187"/>
    <n v="1409494187"/>
    <d v="2014-08-31T14:09:47"/>
    <x v="798"/>
    <b v="0"/>
    <n v="87"/>
    <b v="1"/>
    <s v="music/rock"/>
    <n v="1.1488571428571428"/>
    <n v="46.218390804597703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successful"/>
    <x v="0"/>
    <s v="USD"/>
    <n v="1335542446"/>
    <n v="1332950446"/>
    <d v="2012-03-28T16:00:46"/>
    <x v="799"/>
    <b v="0"/>
    <n v="28"/>
    <b v="1"/>
    <s v="music/rock"/>
    <n v="1.0002"/>
    <n v="178.60714285714286"/>
    <x v="4"/>
    <x v="11"/>
    <x v="5"/>
  </r>
  <r>
    <n v="800"/>
    <s v="LF4 WildFire"/>
    <s v="Scotland's premier classic rock and metal festival, 3 days, 3-4 stages, family friendly,  for people of all ages"/>
    <n v="1500"/>
    <n v="2282"/>
    <x v="0"/>
    <s v="successful"/>
    <x v="1"/>
    <s v="GBP"/>
    <n v="1410431054"/>
    <n v="1407839054"/>
    <d v="2014-08-12T10:24:14"/>
    <x v="800"/>
    <b v="0"/>
    <n v="56"/>
    <b v="1"/>
    <s v="music/rock"/>
    <n v="1.5213333333333334"/>
    <n v="40.75"/>
    <x v="4"/>
    <x v="11"/>
    <x v="3"/>
  </r>
  <r>
    <n v="801"/>
    <s v="SLUTEVER DO AMERICA TOUR"/>
    <s v="ALL WE WANT TO DO IS DRIVE AROUND AMERICA AND PLAY A BUNCH OF SHOWS, BUT WE DON'T HAVE ANY MONEY..."/>
    <n v="2000"/>
    <n v="2230.4299999999998"/>
    <x v="0"/>
    <s v="successful"/>
    <x v="0"/>
    <s v="USD"/>
    <n v="1309547120"/>
    <n v="1306955120"/>
    <d v="2011-06-01T19:05:20"/>
    <x v="801"/>
    <b v="0"/>
    <n v="51"/>
    <b v="1"/>
    <s v="music/rock"/>
    <n v="1.1152149999999998"/>
    <n v="43.733921568627444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successful"/>
    <x v="0"/>
    <s v="USD"/>
    <n v="1347854700"/>
    <n v="1343867524"/>
    <d v="2012-08-02T00:32:04"/>
    <x v="802"/>
    <b v="0"/>
    <n v="75"/>
    <b v="1"/>
    <s v="music/rock"/>
    <n v="1.0133333333333334"/>
    <n v="81.066666666666663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successful"/>
    <x v="0"/>
    <s v="USD"/>
    <n v="1306630800"/>
    <n v="1304376478"/>
    <d v="2011-05-02T22:47:58"/>
    <x v="803"/>
    <b v="0"/>
    <n v="38"/>
    <b v="1"/>
    <s v="music/rock"/>
    <n v="1.232608695652174"/>
    <n v="74.60526315789474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successful"/>
    <x v="0"/>
    <s v="USD"/>
    <n v="1311393540"/>
    <n v="1309919526"/>
    <d v="2011-07-06T02:32:06"/>
    <x v="804"/>
    <b v="0"/>
    <n v="18"/>
    <b v="1"/>
    <s v="music/rock"/>
    <n v="1"/>
    <n v="305.55555555555554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successful"/>
    <x v="0"/>
    <s v="USD"/>
    <n v="1310857200"/>
    <n v="1306525512"/>
    <d v="2011-05-27T19:45:12"/>
    <x v="805"/>
    <b v="0"/>
    <n v="54"/>
    <b v="1"/>
    <s v="music/rock"/>
    <n v="1.05"/>
    <n v="58.333333333333336"/>
    <x v="4"/>
    <x v="11"/>
    <x v="6"/>
  </r>
  <r>
    <n v="806"/>
    <s v="Golden Animals NEW Album!"/>
    <s v="Help Golden Animals finish their NEW Album!"/>
    <n v="8000"/>
    <n v="8355"/>
    <x v="0"/>
    <s v="successful"/>
    <x v="0"/>
    <s v="USD"/>
    <n v="1315413339"/>
    <n v="1312821339"/>
    <d v="2011-08-08T16:35:39"/>
    <x v="806"/>
    <b v="0"/>
    <n v="71"/>
    <b v="1"/>
    <s v="music/rock"/>
    <n v="1.0443750000000001"/>
    <n v="117.67605633802818"/>
    <x v="4"/>
    <x v="11"/>
    <x v="6"/>
  </r>
  <r>
    <n v="807"/>
    <s v="Sic Vita - New EP Release - 2017"/>
    <s v="Join the Sic Vita family and lend a hand as we create a new album!"/>
    <n v="4000"/>
    <n v="4205"/>
    <x v="0"/>
    <s v="successful"/>
    <x v="0"/>
    <s v="USD"/>
    <n v="1488333600"/>
    <n v="1485270311"/>
    <d v="2017-01-24T15:05:11"/>
    <x v="807"/>
    <b v="0"/>
    <n v="57"/>
    <b v="1"/>
    <s v="music/rock"/>
    <n v="1.05125"/>
    <n v="73.771929824561397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successful"/>
    <x v="5"/>
    <s v="CAD"/>
    <n v="1419224340"/>
    <n v="1416363886"/>
    <d v="2014-11-19T02:24:46"/>
    <x v="808"/>
    <b v="0"/>
    <n v="43"/>
    <b v="1"/>
    <s v="music/rock"/>
    <n v="1"/>
    <n v="104.65116279069767"/>
    <x v="4"/>
    <x v="11"/>
    <x v="3"/>
  </r>
  <r>
    <n v="809"/>
    <s v="Peter's New Album!!"/>
    <s v="Acknowledged songwriter looking to record album of new songs to secure a Publishing Contract"/>
    <n v="4000"/>
    <n v="4151"/>
    <x v="0"/>
    <s v="successful"/>
    <x v="0"/>
    <s v="USD"/>
    <n v="1390161630"/>
    <n v="1387569630"/>
    <d v="2013-12-20T20:00:30"/>
    <x v="809"/>
    <b v="0"/>
    <n v="52"/>
    <b v="1"/>
    <s v="music/rock"/>
    <n v="1.03775"/>
    <n v="79.82692307692308"/>
    <x v="4"/>
    <x v="1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successful"/>
    <x v="0"/>
    <s v="USD"/>
    <n v="1346462462"/>
    <n v="1343870462"/>
    <d v="2012-08-02T01:21:02"/>
    <x v="810"/>
    <b v="0"/>
    <n v="27"/>
    <b v="1"/>
    <s v="music/rock"/>
    <n v="1.05"/>
    <n v="58.333333333333336"/>
    <x v="4"/>
    <x v="11"/>
    <x v="5"/>
  </r>
  <r>
    <n v="811"/>
    <s v="Love Water Tour"/>
    <s v="We need your financial support to cover the tour costs!  (Sound, lights, travel, stage design)"/>
    <n v="1000"/>
    <n v="1040"/>
    <x v="0"/>
    <s v="successful"/>
    <x v="0"/>
    <s v="USD"/>
    <n v="1373475120"/>
    <n v="1371569202"/>
    <d v="2013-06-18T15:26:42"/>
    <x v="811"/>
    <b v="0"/>
    <n v="12"/>
    <b v="1"/>
    <s v="music/rock"/>
    <n v="1.04"/>
    <n v="86.666666666666671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successful"/>
    <x v="0"/>
    <s v="USD"/>
    <n v="1362146280"/>
    <n v="1357604752"/>
    <d v="2013-01-08T00:25:52"/>
    <x v="812"/>
    <b v="0"/>
    <n v="33"/>
    <b v="1"/>
    <s v="music/rock"/>
    <n v="1.5183333333333333"/>
    <n v="27.606060606060606"/>
    <x v="4"/>
    <x v="11"/>
    <x v="4"/>
  </r>
  <r>
    <n v="813"/>
    <s v="Rules of Civility and Decent Behavior"/>
    <s v="A pre order campaign to fund the pressing of our second full length vinyl LP"/>
    <n v="1500"/>
    <n v="2399.94"/>
    <x v="0"/>
    <s v="successful"/>
    <x v="0"/>
    <s v="USD"/>
    <n v="1342825365"/>
    <n v="1340233365"/>
    <d v="2012-06-20T23:02:45"/>
    <x v="813"/>
    <b v="0"/>
    <n v="96"/>
    <b v="1"/>
    <s v="music/rock"/>
    <n v="1.59996"/>
    <n v="24.999375000000001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successful"/>
    <x v="0"/>
    <s v="USD"/>
    <n v="1306865040"/>
    <n v="1305568201"/>
    <d v="2011-05-16T17:50:01"/>
    <x v="814"/>
    <b v="0"/>
    <n v="28"/>
    <b v="1"/>
    <s v="music/rock"/>
    <n v="1.2729999999999999"/>
    <n v="45.464285714285715"/>
    <x v="4"/>
    <x v="11"/>
    <x v="6"/>
  </r>
  <r>
    <n v="815"/>
    <s v="Some Late Help for The Early Reset"/>
    <s v="Be a part of helping The Early Reset finish their new 7 song EP."/>
    <n v="4000"/>
    <n v="4280"/>
    <x v="0"/>
    <s v="successful"/>
    <x v="0"/>
    <s v="USD"/>
    <n v="1414879303"/>
    <n v="1412287303"/>
    <d v="2014-10-02T22:01:43"/>
    <x v="815"/>
    <b v="0"/>
    <n v="43"/>
    <b v="1"/>
    <s v="music/rock"/>
    <n v="1.07"/>
    <n v="99.534883720930239"/>
    <x v="4"/>
    <x v="1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successful"/>
    <x v="0"/>
    <s v="USD"/>
    <n v="1365489000"/>
    <n v="1362776043"/>
    <d v="2013-03-08T20:54:03"/>
    <x v="816"/>
    <b v="0"/>
    <n v="205"/>
    <b v="1"/>
    <s v="music/rock"/>
    <n v="1.1512214285714286"/>
    <n v="39.31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successful"/>
    <x v="0"/>
    <s v="USD"/>
    <n v="1331441940"/>
    <n v="1326810211"/>
    <d v="2012-01-17T14:23:31"/>
    <x v="817"/>
    <b v="0"/>
    <n v="23"/>
    <b v="1"/>
    <s v="music/rock"/>
    <n v="1.3711066666666665"/>
    <n v="89.419999999999987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successful"/>
    <x v="0"/>
    <s v="USD"/>
    <n v="1344358860"/>
    <n v="1343682681"/>
    <d v="2012-07-30T21:11:21"/>
    <x v="818"/>
    <b v="0"/>
    <n v="19"/>
    <b v="1"/>
    <s v="music/rock"/>
    <n v="1.5571428571428572"/>
    <n v="28.684210526315791"/>
    <x v="4"/>
    <x v="11"/>
    <x v="5"/>
  </r>
  <r>
    <n v="819"/>
    <s v="Winter Tour"/>
    <s v="We are touring the Southeast in support of our new EP"/>
    <n v="400"/>
    <n v="435"/>
    <x v="0"/>
    <s v="successful"/>
    <x v="0"/>
    <s v="USD"/>
    <n v="1387601040"/>
    <n v="1386806254"/>
    <d v="2013-12-11T23:57:34"/>
    <x v="819"/>
    <b v="0"/>
    <n v="14"/>
    <b v="1"/>
    <s v="music/rock"/>
    <n v="1.0874999999999999"/>
    <n v="31.071428571428573"/>
    <x v="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successful"/>
    <x v="0"/>
    <s v="USD"/>
    <n v="1402290000"/>
    <n v="1399666342"/>
    <d v="2014-05-09T20:12:22"/>
    <x v="820"/>
    <b v="0"/>
    <n v="38"/>
    <b v="1"/>
    <s v="music/rock"/>
    <n v="1.3405"/>
    <n v="70.55263157894737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successful"/>
    <x v="0"/>
    <s v="USD"/>
    <n v="1430712060"/>
    <n v="1427753265"/>
    <d v="2015-03-30T22:07:45"/>
    <x v="821"/>
    <b v="0"/>
    <n v="78"/>
    <b v="1"/>
    <s v="music/rock"/>
    <n v="1"/>
    <n v="224.12820512820514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s v="successful"/>
    <x v="0"/>
    <s v="USD"/>
    <n v="1349477050"/>
    <n v="1346885050"/>
    <d v="2012-09-05T22:44:10"/>
    <x v="822"/>
    <b v="0"/>
    <n v="69"/>
    <b v="1"/>
    <s v="music/rock"/>
    <n v="1.1916666666666667"/>
    <n v="51.811594202898547"/>
    <x v="4"/>
    <x v="11"/>
    <x v="5"/>
  </r>
  <r>
    <n v="823"/>
    <s v="Debut Album"/>
    <s v="Eyes For Fire is finally ready to release their Debut Album but we need YOU to help us put the final touches on it."/>
    <n v="800"/>
    <n v="1436"/>
    <x v="0"/>
    <s v="successful"/>
    <x v="0"/>
    <s v="USD"/>
    <n v="1427062852"/>
    <n v="1424474452"/>
    <d v="2015-02-20T23:20:52"/>
    <x v="823"/>
    <b v="0"/>
    <n v="33"/>
    <b v="1"/>
    <s v="music/rock"/>
    <n v="1.7949999999999999"/>
    <n v="43.515151515151516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successful"/>
    <x v="0"/>
    <s v="USD"/>
    <n v="1271573940"/>
    <n v="1268459318"/>
    <d v="2010-03-13T05:48:38"/>
    <x v="824"/>
    <b v="0"/>
    <n v="54"/>
    <b v="1"/>
    <s v="music/rock"/>
    <n v="1.3438124999999999"/>
    <n v="39.816666666666663"/>
    <x v="4"/>
    <x v="11"/>
    <x v="7"/>
  </r>
  <r>
    <n v="825"/>
    <s v="KILL FREEMAN"/>
    <s v="Kickstarting Kill Freeman independently. Help fund the New Record, Video and Live Shows."/>
    <n v="12500"/>
    <n v="12554"/>
    <x v="0"/>
    <s v="successful"/>
    <x v="0"/>
    <s v="USD"/>
    <n v="1351495284"/>
    <n v="1349335284"/>
    <d v="2012-10-04T07:21:24"/>
    <x v="825"/>
    <b v="0"/>
    <n v="99"/>
    <b v="1"/>
    <s v="music/rock"/>
    <n v="1.0043200000000001"/>
    <n v="126.8080808080808"/>
    <x v="4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successful"/>
    <x v="0"/>
    <s v="USD"/>
    <n v="1332719730"/>
    <n v="1330908930"/>
    <d v="2012-03-05T00:55:30"/>
    <x v="826"/>
    <b v="0"/>
    <n v="49"/>
    <b v="1"/>
    <s v="music/rock"/>
    <n v="1.0145454545454546"/>
    <n v="113.87755102040816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successful"/>
    <x v="0"/>
    <s v="USD"/>
    <n v="1329248940"/>
    <n v="1326972107"/>
    <d v="2012-01-19T11:21:47"/>
    <x v="827"/>
    <b v="0"/>
    <n v="11"/>
    <b v="1"/>
    <s v="music/rock"/>
    <n v="1.0333333333333334"/>
    <n v="28.181818181818183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successful"/>
    <x v="0"/>
    <s v="USD"/>
    <n v="1340641440"/>
    <n v="1339549982"/>
    <d v="2012-06-13T01:13:02"/>
    <x v="828"/>
    <b v="0"/>
    <n v="38"/>
    <b v="1"/>
    <s v="music/rock"/>
    <n v="1.07"/>
    <n v="36.60526315789474"/>
    <x v="4"/>
    <x v="11"/>
    <x v="5"/>
  </r>
  <r>
    <n v="829"/>
    <s v="Monk"/>
    <s v="We are a band from South East London- each member is19 years OA. We have been together for two years. Taking pride in making good music"/>
    <n v="500"/>
    <n v="520"/>
    <x v="0"/>
    <s v="successful"/>
    <x v="1"/>
    <s v="GBP"/>
    <n v="1468437240"/>
    <n v="1463253240"/>
    <d v="2016-05-14T19:14:00"/>
    <x v="829"/>
    <b v="0"/>
    <n v="16"/>
    <b v="1"/>
    <s v="music/rock"/>
    <n v="1.04"/>
    <n v="32.5"/>
    <x v="4"/>
    <x v="1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successful"/>
    <x v="0"/>
    <s v="USD"/>
    <n v="1363952225"/>
    <n v="1361363825"/>
    <d v="2013-02-20T12:37:05"/>
    <x v="830"/>
    <b v="0"/>
    <n v="32"/>
    <b v="1"/>
    <s v="music/rock"/>
    <n v="1.0783333333333334"/>
    <n v="60.65625"/>
    <x v="4"/>
    <x v="11"/>
    <x v="4"/>
  </r>
  <r>
    <n v="831"/>
    <s v="Let The 7Horse Run!"/>
    <s v="7Horse is a new band with a self-funded album and a show they want to rock in your town!"/>
    <n v="1500"/>
    <n v="3500"/>
    <x v="0"/>
    <s v="successful"/>
    <x v="0"/>
    <s v="USD"/>
    <n v="1335540694"/>
    <n v="1332948694"/>
    <d v="2012-03-28T15:31:34"/>
    <x v="831"/>
    <b v="0"/>
    <n v="20"/>
    <b v="1"/>
    <s v="music/rock"/>
    <n v="2.3333333333333335"/>
    <n v="175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successful"/>
    <x v="0"/>
    <s v="USD"/>
    <n v="1327133580"/>
    <n v="1321978335"/>
    <d v="2011-11-22T16:12:15"/>
    <x v="832"/>
    <b v="0"/>
    <n v="154"/>
    <b v="1"/>
    <s v="music/rock"/>
    <n v="1.0060706666666666"/>
    <n v="97.993896103896105"/>
    <x v="4"/>
    <x v="11"/>
    <x v="5"/>
  </r>
  <r>
    <n v="833"/>
    <s v="Ragman Rolls"/>
    <s v="This is an American rock album."/>
    <n v="6000"/>
    <n v="6100"/>
    <x v="0"/>
    <s v="successful"/>
    <x v="0"/>
    <s v="USD"/>
    <n v="1397941475"/>
    <n v="1395349475"/>
    <d v="2014-03-20T21:04:35"/>
    <x v="833"/>
    <b v="0"/>
    <n v="41"/>
    <b v="1"/>
    <s v="music/rock"/>
    <n v="1.0166666666666666"/>
    <n v="148.78048780487805"/>
    <x v="4"/>
    <x v="1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successful"/>
    <x v="0"/>
    <s v="USD"/>
    <n v="1372651140"/>
    <n v="1369770292"/>
    <d v="2013-05-28T19:44:52"/>
    <x v="834"/>
    <b v="0"/>
    <n v="75"/>
    <b v="1"/>
    <s v="music/rock"/>
    <n v="1.3101818181818181"/>
    <n v="96.08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successful"/>
    <x v="0"/>
    <s v="USD"/>
    <n v="1337396400"/>
    <n v="1333709958"/>
    <d v="2012-04-06T10:59:18"/>
    <x v="835"/>
    <b v="0"/>
    <n v="40"/>
    <b v="1"/>
    <s v="music/rock"/>
    <n v="1.1725000000000001"/>
    <n v="58.625"/>
    <x v="4"/>
    <x v="11"/>
    <x v="5"/>
  </r>
  <r>
    <n v="836"/>
    <s v="DESMADRE Full Album + Press Kit"/>
    <s v="An album you can bring home to mom."/>
    <n v="5000"/>
    <n v="5046.5200000000004"/>
    <x v="0"/>
    <s v="successful"/>
    <x v="0"/>
    <s v="USD"/>
    <n v="1381108918"/>
    <n v="1378516918"/>
    <d v="2013-09-07T01:21:58"/>
    <x v="836"/>
    <b v="0"/>
    <n v="46"/>
    <b v="1"/>
    <s v="music/rock"/>
    <n v="1.009304"/>
    <n v="109.70695652173914"/>
    <x v="4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s v="successful"/>
    <x v="0"/>
    <s v="USD"/>
    <n v="1398988662"/>
    <n v="1396396662"/>
    <d v="2014-04-01T23:57:42"/>
    <x v="837"/>
    <b v="0"/>
    <n v="62"/>
    <b v="1"/>
    <s v="music/rock"/>
    <n v="1.218"/>
    <n v="49.112903225806448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successful"/>
    <x v="0"/>
    <s v="USD"/>
    <n v="1326835985"/>
    <n v="1324243985"/>
    <d v="2011-12-18T21:33:05"/>
    <x v="838"/>
    <b v="0"/>
    <n v="61"/>
    <b v="1"/>
    <s v="music/rock"/>
    <n v="1.454"/>
    <n v="47.672131147540981"/>
    <x v="4"/>
    <x v="1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successful"/>
    <x v="0"/>
    <s v="USD"/>
    <n v="1348337956"/>
    <n v="1345745956"/>
    <d v="2012-08-23T18:19:16"/>
    <x v="839"/>
    <b v="0"/>
    <n v="96"/>
    <b v="1"/>
    <s v="music/rock"/>
    <n v="1.166166"/>
    <n v="60.737812499999997"/>
    <x v="4"/>
    <x v="1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successful"/>
    <x v="0"/>
    <s v="USD"/>
    <n v="1474694787"/>
    <n v="1472102787"/>
    <d v="2016-08-25T05:26:27"/>
    <x v="840"/>
    <b v="0"/>
    <n v="190"/>
    <b v="1"/>
    <s v="music/metal"/>
    <n v="1.2041660000000001"/>
    <n v="63.37715789473684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successful"/>
    <x v="0"/>
    <s v="USD"/>
    <n v="1415653663"/>
    <n v="1413058063"/>
    <d v="2014-10-11T20:07:43"/>
    <x v="841"/>
    <b v="1"/>
    <n v="94"/>
    <b v="1"/>
    <s v="music/metal"/>
    <n v="1.0132000000000001"/>
    <n v="53.893617021276597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successful"/>
    <x v="5"/>
    <s v="CAD"/>
    <n v="1381723140"/>
    <n v="1378735983"/>
    <d v="2013-09-09T14:13:03"/>
    <x v="842"/>
    <b v="1"/>
    <n v="39"/>
    <b v="1"/>
    <s v="music/metal"/>
    <n v="1.0431999999999999"/>
    <n v="66.871794871794876"/>
    <x v="4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successful"/>
    <x v="0"/>
    <s v="USD"/>
    <n v="1481184000"/>
    <n v="1479708680"/>
    <d v="2016-11-21T06:11:20"/>
    <x v="843"/>
    <b v="0"/>
    <n v="127"/>
    <b v="1"/>
    <s v="music/metal"/>
    <n v="2.6713333333333331"/>
    <n v="63.102362204724407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successful"/>
    <x v="0"/>
    <s v="USD"/>
    <n v="1414817940"/>
    <n v="1411489552"/>
    <d v="2014-09-23T16:25:52"/>
    <x v="844"/>
    <b v="1"/>
    <n v="159"/>
    <b v="1"/>
    <s v="music/metal"/>
    <n v="1.9413333333333334"/>
    <n v="36.628930817610062"/>
    <x v="4"/>
    <x v="1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successful"/>
    <x v="0"/>
    <s v="USD"/>
    <n v="1473047940"/>
    <n v="1469595396"/>
    <d v="2016-07-27T04:56:36"/>
    <x v="845"/>
    <b v="0"/>
    <n v="177"/>
    <b v="1"/>
    <s v="music/metal"/>
    <n v="1.203802"/>
    <n v="34.005706214689269"/>
    <x v="4"/>
    <x v="1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successful"/>
    <x v="1"/>
    <s v="GBP"/>
    <n v="1394460000"/>
    <n v="1393233855"/>
    <d v="2014-02-24T09:24:15"/>
    <x v="846"/>
    <b v="0"/>
    <n v="47"/>
    <b v="1"/>
    <s v="music/metal"/>
    <n v="1.2200090909090908"/>
    <n v="28.553404255319148"/>
    <x v="4"/>
    <x v="12"/>
    <x v="3"/>
  </r>
  <r>
    <n v="847"/>
    <s v="CENTROPYMUSIC"/>
    <s v="MUSIC WITH MEANING!  MUSIC THAT MATTERS!!!"/>
    <n v="10"/>
    <n v="10"/>
    <x v="0"/>
    <s v="successful"/>
    <x v="0"/>
    <s v="USD"/>
    <n v="1436555376"/>
    <n v="1433963376"/>
    <d v="2015-06-10T19:09:36"/>
    <x v="847"/>
    <b v="0"/>
    <n v="1"/>
    <b v="1"/>
    <s v="music/metal"/>
    <n v="1"/>
    <n v="10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s v="successful"/>
    <x v="0"/>
    <s v="USD"/>
    <n v="1429038033"/>
    <n v="1426446033"/>
    <d v="2015-03-15T19:00:33"/>
    <x v="848"/>
    <b v="0"/>
    <n v="16"/>
    <b v="1"/>
    <s v="music/metal"/>
    <n v="1"/>
    <n v="18.75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successful"/>
    <x v="0"/>
    <s v="USD"/>
    <n v="1426473264"/>
    <n v="1424057664"/>
    <d v="2015-02-16T03:34:24"/>
    <x v="849"/>
    <b v="0"/>
    <n v="115"/>
    <b v="1"/>
    <s v="music/metal"/>
    <n v="1.1990000000000001"/>
    <n v="41.704347826086959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successful"/>
    <x v="0"/>
    <s v="USD"/>
    <n v="1461560340"/>
    <n v="1458762717"/>
    <d v="2016-03-23T19:51:57"/>
    <x v="850"/>
    <b v="0"/>
    <n v="133"/>
    <b v="1"/>
    <s v="music/metal"/>
    <n v="1.55175"/>
    <n v="46.669172932330824"/>
    <x v="4"/>
    <x v="1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successful"/>
    <x v="6"/>
    <s v="EUR"/>
    <n v="1469994300"/>
    <n v="1464815253"/>
    <d v="2016-06-01T21:07:33"/>
    <x v="851"/>
    <b v="0"/>
    <n v="70"/>
    <b v="1"/>
    <s v="music/metal"/>
    <n v="1.3045"/>
    <n v="37.271428571428572"/>
    <x v="4"/>
    <x v="12"/>
    <x v="2"/>
  </r>
  <r>
    <n v="852"/>
    <s v="Covers Album - Limited Vinyl Pressing"/>
    <s v="Limited edition 2x12&quot; vinyl pressing of our latest album &quot;Who Do You Think We Are?&quot;"/>
    <n v="3500"/>
    <n v="3674"/>
    <x v="0"/>
    <s v="successful"/>
    <x v="0"/>
    <s v="USD"/>
    <n v="1477342800"/>
    <n v="1476386395"/>
    <d v="2016-10-13T19:19:55"/>
    <x v="852"/>
    <b v="0"/>
    <n v="62"/>
    <b v="1"/>
    <s v="music/metal"/>
    <n v="1.0497142857142858"/>
    <n v="59.258064516129032"/>
    <x v="4"/>
    <x v="12"/>
    <x v="2"/>
  </r>
  <r>
    <n v="853"/>
    <s v="sloggoth"/>
    <s v="Help release a CD of sloggoth's first album &quot;sloggoth&quot;.  All contributors of $5 or more get a CD when the goal is met!"/>
    <n v="300"/>
    <n v="300"/>
    <x v="0"/>
    <s v="successful"/>
    <x v="0"/>
    <s v="USD"/>
    <n v="1424116709"/>
    <n v="1421524709"/>
    <d v="2015-01-17T19:58:29"/>
    <x v="853"/>
    <b v="0"/>
    <n v="10"/>
    <b v="1"/>
    <s v="music/metal"/>
    <n v="1"/>
    <n v="30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successful"/>
    <x v="0"/>
    <s v="USD"/>
    <n v="1482901546"/>
    <n v="1480309546"/>
    <d v="2016-11-28T05:05:46"/>
    <x v="854"/>
    <b v="0"/>
    <n v="499"/>
    <b v="1"/>
    <s v="music/metal"/>
    <n v="1.1822050359712231"/>
    <n v="65.8623246492986"/>
    <x v="4"/>
    <x v="1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successful"/>
    <x v="0"/>
    <s v="USD"/>
    <n v="1469329217"/>
    <n v="1466737217"/>
    <d v="2016-06-24T03:00:17"/>
    <x v="855"/>
    <b v="0"/>
    <n v="47"/>
    <b v="1"/>
    <s v="music/metal"/>
    <n v="1.0344827586206897"/>
    <n v="31.914893617021278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successful"/>
    <x v="12"/>
    <s v="EUR"/>
    <n v="1477422000"/>
    <n v="1472282956"/>
    <d v="2016-08-27T07:29:16"/>
    <x v="856"/>
    <b v="0"/>
    <n v="28"/>
    <b v="1"/>
    <s v="music/metal"/>
    <n v="2.1800000000000002"/>
    <n v="19.464285714285715"/>
    <x v="4"/>
    <x v="12"/>
    <x v="2"/>
  </r>
  <r>
    <n v="857"/>
    <s v="A Reason To Breathe - DEBUT ALBUM"/>
    <s v="Modern Post-Hardcore/Electro music (Hardstyle, EDM, Trap, Dubstep, Dembow, House)."/>
    <n v="1200"/>
    <n v="1200"/>
    <x v="0"/>
    <s v="successful"/>
    <x v="3"/>
    <s v="EUR"/>
    <n v="1448463431"/>
    <n v="1444831031"/>
    <d v="2015-10-14T13:57:11"/>
    <x v="857"/>
    <b v="0"/>
    <n v="24"/>
    <b v="1"/>
    <s v="music/metal"/>
    <n v="1"/>
    <n v="50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successful"/>
    <x v="1"/>
    <s v="GBP"/>
    <n v="1429138740"/>
    <n v="1426528418"/>
    <d v="2015-03-16T17:53:38"/>
    <x v="858"/>
    <b v="0"/>
    <n v="76"/>
    <b v="1"/>
    <s v="music/metal"/>
    <n v="1.4400583333333332"/>
    <n v="22.737763157894737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s v="successful"/>
    <x v="0"/>
    <s v="USD"/>
    <n v="1433376000"/>
    <n v="1430768468"/>
    <d v="2015-05-04T19:41:08"/>
    <x v="859"/>
    <b v="0"/>
    <n v="98"/>
    <b v="1"/>
    <s v="music/metal"/>
    <n v="1.0467500000000001"/>
    <n v="42.724489795918366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failed"/>
    <x v="0"/>
    <s v="USD"/>
    <n v="1385123713"/>
    <n v="1382528113"/>
    <d v="2013-10-23T11:35:13"/>
    <x v="860"/>
    <b v="0"/>
    <n v="48"/>
    <b v="0"/>
    <s v="music/jazz"/>
    <n v="0.18142857142857144"/>
    <n v="52.916666666666664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failed"/>
    <x v="0"/>
    <s v="USD"/>
    <n v="1474067404"/>
    <n v="1471475404"/>
    <d v="2016-08-17T23:10:04"/>
    <x v="861"/>
    <b v="0"/>
    <n v="2"/>
    <b v="0"/>
    <s v="music/jazz"/>
    <n v="2.2444444444444444E-2"/>
    <n v="50.5"/>
    <x v="4"/>
    <x v="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failed"/>
    <x v="1"/>
    <s v="GBP"/>
    <n v="1384179548"/>
    <n v="1381583948"/>
    <d v="2013-10-12T13:19:08"/>
    <x v="862"/>
    <b v="0"/>
    <n v="4"/>
    <b v="0"/>
    <s v="music/jazz"/>
    <n v="3.3999999999999998E-3"/>
    <n v="42.5"/>
    <x v="4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failed"/>
    <x v="0"/>
    <s v="USD"/>
    <n v="1329014966"/>
    <n v="1326422966"/>
    <d v="2012-01-13T02:49:26"/>
    <x v="863"/>
    <b v="0"/>
    <n v="5"/>
    <b v="0"/>
    <s v="music/jazz"/>
    <n v="4.4999999999999998E-2"/>
    <n v="18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failed"/>
    <x v="0"/>
    <s v="USD"/>
    <n v="1381917540"/>
    <n v="1379990038"/>
    <d v="2013-09-24T02:33:58"/>
    <x v="864"/>
    <b v="0"/>
    <n v="79"/>
    <b v="0"/>
    <s v="music/jazz"/>
    <n v="0.41538461538461541"/>
    <n v="34.177215189873415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failed"/>
    <x v="0"/>
    <s v="USD"/>
    <n v="1358361197"/>
    <n v="1353177197"/>
    <d v="2012-11-17T18:33:17"/>
    <x v="865"/>
    <b v="0"/>
    <n v="2"/>
    <b v="0"/>
    <s v="music/jazz"/>
    <n v="2.0454545454545454E-2"/>
    <n v="22.5"/>
    <x v="4"/>
    <x v="13"/>
    <x v="4"/>
  </r>
  <r>
    <n v="866"/>
    <s v="California Dreamin' Tour 2015"/>
    <s v="Drivetime heads to Cali for summer tour supported by @Smoothjazz.com &amp; @JJZPhilly  #Spaghettini #The Roxy"/>
    <n v="3500"/>
    <n v="640"/>
    <x v="2"/>
    <s v="failed"/>
    <x v="0"/>
    <s v="USD"/>
    <n v="1425136200"/>
    <n v="1421853518"/>
    <d v="2015-01-21T15:18:38"/>
    <x v="866"/>
    <b v="0"/>
    <n v="11"/>
    <b v="0"/>
    <s v="music/jazz"/>
    <n v="0.18285714285714286"/>
    <n v="58.18181818181818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failed"/>
    <x v="0"/>
    <s v="USD"/>
    <n v="1259643540"/>
    <n v="1254450706"/>
    <d v="2009-10-02T02:31:46"/>
    <x v="867"/>
    <b v="0"/>
    <n v="11"/>
    <b v="0"/>
    <s v="music/jazz"/>
    <n v="0.2402"/>
    <n v="109.18181818181819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failed"/>
    <x v="0"/>
    <s v="USD"/>
    <n v="1389055198"/>
    <n v="1386463198"/>
    <d v="2013-12-08T00:39:58"/>
    <x v="868"/>
    <b v="0"/>
    <n v="1"/>
    <b v="0"/>
    <s v="music/jazz"/>
    <n v="1.1111111111111111E-3"/>
    <n v="50"/>
    <x v="4"/>
    <x v="13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failed"/>
    <x v="0"/>
    <s v="USD"/>
    <n v="1365448657"/>
    <n v="1362860257"/>
    <d v="2013-03-09T20:17:37"/>
    <x v="869"/>
    <b v="0"/>
    <n v="3"/>
    <b v="0"/>
    <s v="music/jazz"/>
    <n v="0.11818181818181818"/>
    <n v="346.66666666666669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failed"/>
    <x v="1"/>
    <s v="GBP"/>
    <n v="1377995523"/>
    <n v="1375403523"/>
    <d v="2013-08-02T00:32:03"/>
    <x v="870"/>
    <b v="0"/>
    <n v="5"/>
    <b v="0"/>
    <s v="music/jazz"/>
    <n v="3.0999999999999999E-3"/>
    <n v="12.4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failed"/>
    <x v="0"/>
    <s v="USD"/>
    <n v="1385735295"/>
    <n v="1383139695"/>
    <d v="2013-10-30T13:28:15"/>
    <x v="871"/>
    <b v="0"/>
    <n v="12"/>
    <b v="0"/>
    <s v="music/jazz"/>
    <n v="5.4166666666666669E-2"/>
    <n v="27.083333333333332"/>
    <x v="4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failed"/>
    <x v="0"/>
    <s v="USD"/>
    <n v="1299786527"/>
    <n v="1295898527"/>
    <d v="2011-01-24T19:48:47"/>
    <x v="872"/>
    <b v="0"/>
    <n v="2"/>
    <b v="0"/>
    <s v="music/jazz"/>
    <n v="8.1250000000000003E-3"/>
    <n v="32.5"/>
    <x v="4"/>
    <x v="13"/>
    <x v="6"/>
  </r>
  <r>
    <n v="873"/>
    <s v="The Dreamer-An Original Jazz CD"/>
    <s v="Fall in love with &quot;The Dreamer&quot;, new original music from trumpeter Freddie Dunn!"/>
    <n v="3500"/>
    <n v="45"/>
    <x v="2"/>
    <s v="failed"/>
    <x v="0"/>
    <s v="USD"/>
    <n v="1352610040"/>
    <n v="1349150440"/>
    <d v="2012-10-02T04:00:40"/>
    <x v="873"/>
    <b v="0"/>
    <n v="5"/>
    <b v="0"/>
    <s v="music/jazz"/>
    <n v="1.2857142857142857E-2"/>
    <n v="9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failed"/>
    <x v="0"/>
    <s v="USD"/>
    <n v="1367676034"/>
    <n v="1365084034"/>
    <d v="2013-04-04T14:00:34"/>
    <x v="874"/>
    <b v="0"/>
    <n v="21"/>
    <b v="0"/>
    <s v="music/jazz"/>
    <n v="0.24333333333333335"/>
    <n v="34.761904761904759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failed"/>
    <x v="0"/>
    <s v="USD"/>
    <n v="1442856131"/>
    <n v="1441128131"/>
    <d v="2015-09-01T17:22:11"/>
    <x v="875"/>
    <b v="0"/>
    <n v="0"/>
    <b v="0"/>
    <s v="music/jazz"/>
    <n v="0"/>
    <e v="#DIV/0!"/>
    <x v="4"/>
    <x v="13"/>
    <x v="0"/>
  </r>
  <r>
    <n v="876"/>
    <s v="Sound Of Dobells"/>
    <s v="What was the greatest record shop ever?  DOBELLS!"/>
    <n v="3152"/>
    <n v="1286"/>
    <x v="2"/>
    <s v="failed"/>
    <x v="1"/>
    <s v="GBP"/>
    <n v="1359978927"/>
    <n v="1357127727"/>
    <d v="2013-01-02T11:55:27"/>
    <x v="876"/>
    <b v="0"/>
    <n v="45"/>
    <b v="0"/>
    <s v="music/jazz"/>
    <n v="0.40799492385786801"/>
    <n v="28.577777777777779"/>
    <x v="4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failed"/>
    <x v="0"/>
    <s v="USD"/>
    <n v="1387479360"/>
    <n v="1384887360"/>
    <d v="2013-11-19T18:56:00"/>
    <x v="877"/>
    <b v="0"/>
    <n v="29"/>
    <b v="0"/>
    <s v="music/jazz"/>
    <n v="0.67549999999999999"/>
    <n v="46.586206896551722"/>
    <x v="4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failed"/>
    <x v="0"/>
    <s v="USD"/>
    <n v="1293082524"/>
    <n v="1290490524"/>
    <d v="2010-11-23T05:35:24"/>
    <x v="878"/>
    <b v="0"/>
    <n v="2"/>
    <b v="0"/>
    <s v="music/jazz"/>
    <n v="1.2999999999999999E-2"/>
    <n v="32.5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failed"/>
    <x v="0"/>
    <s v="USD"/>
    <n v="1338321305"/>
    <n v="1336506905"/>
    <d v="2012-05-08T19:55:05"/>
    <x v="879"/>
    <b v="0"/>
    <n v="30"/>
    <b v="0"/>
    <s v="music/jazz"/>
    <n v="0.30666666666666664"/>
    <n v="21.466666666666665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failed"/>
    <x v="0"/>
    <s v="USD"/>
    <n v="1351582938"/>
    <n v="1348731738"/>
    <d v="2012-09-27T07:42:18"/>
    <x v="880"/>
    <b v="0"/>
    <n v="8"/>
    <b v="0"/>
    <s v="music/indie rock"/>
    <n v="2.9894179894179893E-2"/>
    <n v="14.125"/>
    <x v="5"/>
    <x v="1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failed"/>
    <x v="0"/>
    <s v="USD"/>
    <n v="1326520886"/>
    <n v="1322632886"/>
    <d v="2011-11-30T06:01:26"/>
    <x v="881"/>
    <b v="0"/>
    <n v="1"/>
    <b v="0"/>
    <s v="music/indie rock"/>
    <n v="8.0000000000000002E-3"/>
    <n v="30"/>
    <x v="5"/>
    <x v="1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failed"/>
    <x v="0"/>
    <s v="USD"/>
    <n v="1315341550"/>
    <n v="1312490350"/>
    <d v="2011-08-04T20:39:10"/>
    <x v="882"/>
    <b v="0"/>
    <n v="14"/>
    <b v="0"/>
    <s v="music/indie rock"/>
    <n v="0.20133333333333334"/>
    <n v="21.571428571428573"/>
    <x v="5"/>
    <x v="1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failed"/>
    <x v="0"/>
    <s v="USD"/>
    <n v="1456957635"/>
    <n v="1451773635"/>
    <d v="2016-01-02T22:27:15"/>
    <x v="883"/>
    <b v="0"/>
    <n v="24"/>
    <b v="0"/>
    <s v="music/indie rock"/>
    <n v="0.4002"/>
    <n v="83.375"/>
    <x v="5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failed"/>
    <x v="0"/>
    <s v="USD"/>
    <n v="1336789860"/>
    <n v="1331666146"/>
    <d v="2012-03-13T19:15:46"/>
    <x v="884"/>
    <b v="0"/>
    <n v="2"/>
    <b v="0"/>
    <s v="music/indie rock"/>
    <n v="0.01"/>
    <n v="10"/>
    <x v="5"/>
    <x v="1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failed"/>
    <x v="0"/>
    <s v="USD"/>
    <n v="1483137311"/>
    <n v="1481322911"/>
    <d v="2016-12-09T22:35:11"/>
    <x v="885"/>
    <b v="0"/>
    <n v="21"/>
    <b v="0"/>
    <s v="music/indie rock"/>
    <n v="0.75"/>
    <n v="35.714285714285715"/>
    <x v="5"/>
    <x v="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failed"/>
    <x v="0"/>
    <s v="USD"/>
    <n v="1473972813"/>
    <n v="1471812813"/>
    <d v="2016-08-21T20:53:33"/>
    <x v="886"/>
    <b v="0"/>
    <n v="7"/>
    <b v="0"/>
    <s v="music/indie rock"/>
    <n v="0.41"/>
    <n v="29.285714285714285"/>
    <x v="5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failed"/>
    <x v="0"/>
    <s v="USD"/>
    <n v="1338159655"/>
    <n v="1335567655"/>
    <d v="2012-04-27T23:00:55"/>
    <x v="887"/>
    <b v="0"/>
    <n v="0"/>
    <b v="0"/>
    <s v="music/indie rock"/>
    <n v="0"/>
    <e v="#DIV/0!"/>
    <x v="5"/>
    <x v="1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failed"/>
    <x v="0"/>
    <s v="USD"/>
    <n v="1314856800"/>
    <n v="1311789885"/>
    <d v="2011-07-27T18:04:45"/>
    <x v="888"/>
    <b v="0"/>
    <n v="4"/>
    <b v="0"/>
    <s v="music/indie rock"/>
    <n v="7.1999999999999995E-2"/>
    <n v="18"/>
    <x v="5"/>
    <x v="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failed"/>
    <x v="0"/>
    <s v="USD"/>
    <n v="1412534943"/>
    <n v="1409942943"/>
    <d v="2014-09-05T18:49:03"/>
    <x v="889"/>
    <b v="0"/>
    <n v="32"/>
    <b v="0"/>
    <s v="music/indie rock"/>
    <n v="9.4412800000000005E-2"/>
    <n v="73.760000000000005"/>
    <x v="5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failed"/>
    <x v="0"/>
    <s v="USD"/>
    <n v="1385055979"/>
    <n v="1382460379"/>
    <d v="2013-10-22T16:46:19"/>
    <x v="890"/>
    <b v="0"/>
    <n v="4"/>
    <b v="0"/>
    <s v="music/indie rock"/>
    <n v="4.1666666666666664E-2"/>
    <n v="31.25"/>
    <x v="5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failed"/>
    <x v="0"/>
    <s v="USD"/>
    <n v="1408581930"/>
    <n v="1405989930"/>
    <d v="2014-07-22T00:45:30"/>
    <x v="891"/>
    <b v="0"/>
    <n v="9"/>
    <b v="0"/>
    <s v="music/indie rock"/>
    <n v="3.2500000000000001E-2"/>
    <n v="28.888888888888889"/>
    <x v="5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failed"/>
    <x v="0"/>
    <s v="USD"/>
    <n v="1280635200"/>
    <n v="1273121283"/>
    <d v="2010-05-06T04:48:03"/>
    <x v="892"/>
    <b v="0"/>
    <n v="17"/>
    <b v="0"/>
    <s v="music/indie rock"/>
    <n v="0.40749999999999997"/>
    <n v="143.8235294117647"/>
    <x v="5"/>
    <x v="1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failed"/>
    <x v="0"/>
    <s v="USD"/>
    <n v="1427920363"/>
    <n v="1425331963"/>
    <d v="2015-03-02T21:32:43"/>
    <x v="893"/>
    <b v="0"/>
    <n v="5"/>
    <b v="0"/>
    <s v="music/indie rock"/>
    <n v="0.1"/>
    <n v="40"/>
    <x v="5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failed"/>
    <x v="0"/>
    <s v="USD"/>
    <n v="1465169610"/>
    <n v="1462577610"/>
    <d v="2016-05-06T23:33:30"/>
    <x v="894"/>
    <b v="0"/>
    <n v="53"/>
    <b v="0"/>
    <s v="music/indie rock"/>
    <n v="0.39169999999999999"/>
    <n v="147.81132075471697"/>
    <x v="5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failed"/>
    <x v="0"/>
    <s v="USD"/>
    <n v="1287975829"/>
    <n v="1284087829"/>
    <d v="2010-09-10T03:03:49"/>
    <x v="895"/>
    <b v="0"/>
    <n v="7"/>
    <b v="0"/>
    <s v="music/indie rock"/>
    <n v="2.4375000000000001E-2"/>
    <n v="27.857142857142858"/>
    <x v="5"/>
    <x v="1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failed"/>
    <x v="0"/>
    <s v="USD"/>
    <n v="1440734400"/>
    <n v="1438549026"/>
    <d v="2015-08-02T20:57:06"/>
    <x v="896"/>
    <b v="0"/>
    <n v="72"/>
    <b v="0"/>
    <s v="music/indie rock"/>
    <n v="0.4"/>
    <n v="44.444444444444443"/>
    <x v="5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failed"/>
    <x v="0"/>
    <s v="USD"/>
    <n v="1354123908"/>
    <n v="1351528308"/>
    <d v="2012-10-29T16:31:48"/>
    <x v="897"/>
    <b v="0"/>
    <n v="0"/>
    <b v="0"/>
    <s v="music/indie rock"/>
    <n v="0"/>
    <e v="#DIV/0!"/>
    <x v="5"/>
    <x v="14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failed"/>
    <x v="0"/>
    <s v="USD"/>
    <n v="1326651110"/>
    <n v="1322763110"/>
    <d v="2011-12-01T18:11:50"/>
    <x v="898"/>
    <b v="0"/>
    <n v="2"/>
    <b v="0"/>
    <s v="music/indie rock"/>
    <n v="2.8000000000000001E-2"/>
    <n v="35"/>
    <x v="5"/>
    <x v="14"/>
    <x v="5"/>
  </r>
  <r>
    <n v="899"/>
    <s v="Lets get 48/14 pressed!!!"/>
    <s v="Lets get 48/14 pressed and in your cd players,ipods,blogs, and facebook status'. Lets get it everywhere!"/>
    <n v="750"/>
    <n v="280"/>
    <x v="2"/>
    <s v="failed"/>
    <x v="0"/>
    <s v="USD"/>
    <n v="1306549362"/>
    <n v="1302661362"/>
    <d v="2011-04-13T02:22:42"/>
    <x v="899"/>
    <b v="0"/>
    <n v="8"/>
    <b v="0"/>
    <s v="music/indie rock"/>
    <n v="0.37333333333333335"/>
    <n v="35"/>
    <x v="5"/>
    <x v="14"/>
    <x v="6"/>
  </r>
  <r>
    <n v="900"/>
    <s v="Project Revive: Protecting the Creative Impulse"/>
    <s v="With Project Revive, I aim to protect and nurture the creative impulse through music."/>
    <n v="5000"/>
    <n v="21"/>
    <x v="2"/>
    <s v="failed"/>
    <x v="0"/>
    <s v="USD"/>
    <n v="1459365802"/>
    <n v="1456777402"/>
    <d v="2016-02-29T20:23:22"/>
    <x v="900"/>
    <b v="0"/>
    <n v="2"/>
    <b v="0"/>
    <s v="music/jazz"/>
    <n v="4.1999999999999997E-3"/>
    <n v="10.5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failed"/>
    <x v="0"/>
    <s v="USD"/>
    <n v="1276024260"/>
    <n v="1272050914"/>
    <d v="2010-04-23T19:28:34"/>
    <x v="901"/>
    <b v="0"/>
    <n v="0"/>
    <b v="0"/>
    <s v="music/jazz"/>
    <n v="0"/>
    <e v="#DIV/0!"/>
    <x v="4"/>
    <x v="13"/>
    <x v="7"/>
  </r>
  <r>
    <n v="902"/>
    <s v="MISTER BROWN"/>
    <s v="I'VE STARTED A BRAND NEW ALBUM THAT WILL FEATURE ACID JAZZ, FUNK, ROCK, AND DANCE WITH THE PROMISE OF TOURING NEXT YEAR IN THE USA"/>
    <n v="30000"/>
    <n v="90"/>
    <x v="2"/>
    <s v="failed"/>
    <x v="0"/>
    <s v="USD"/>
    <n v="1409412600"/>
    <n v="1404947422"/>
    <d v="2014-07-09T23:10:22"/>
    <x v="902"/>
    <b v="0"/>
    <n v="3"/>
    <b v="0"/>
    <s v="music/jazz"/>
    <n v="3.0000000000000001E-3"/>
    <n v="30"/>
    <x v="4"/>
    <x v="1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failed"/>
    <x v="0"/>
    <s v="USD"/>
    <n v="1348367100"/>
    <n v="1346180780"/>
    <d v="2012-08-28T19:06:20"/>
    <x v="903"/>
    <b v="0"/>
    <n v="4"/>
    <b v="0"/>
    <s v="music/jazz"/>
    <n v="3.2000000000000001E-2"/>
    <n v="40"/>
    <x v="4"/>
    <x v="1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failed"/>
    <x v="0"/>
    <s v="USD"/>
    <n v="1451786137"/>
    <n v="1449194137"/>
    <d v="2015-12-04T01:55:37"/>
    <x v="904"/>
    <b v="0"/>
    <n v="3"/>
    <b v="0"/>
    <s v="music/jazz"/>
    <n v="3.0200000000000001E-3"/>
    <n v="50.333333333333336"/>
    <x v="4"/>
    <x v="13"/>
    <x v="2"/>
  </r>
  <r>
    <n v="905"/>
    <s v="Jazz For Everyone!"/>
    <s v="Working hard to get into the studio to record, produce, and edit my break out CD. I hope to realize my vision!"/>
    <n v="6500"/>
    <n v="196"/>
    <x v="2"/>
    <s v="failed"/>
    <x v="0"/>
    <s v="USD"/>
    <n v="1295847926"/>
    <n v="1290663926"/>
    <d v="2010-11-25T05:45:26"/>
    <x v="905"/>
    <b v="0"/>
    <n v="6"/>
    <b v="0"/>
    <s v="music/jazz"/>
    <n v="3.0153846153846153E-2"/>
    <n v="32.666666666666664"/>
    <x v="4"/>
    <x v="13"/>
    <x v="6"/>
  </r>
  <r>
    <n v="906"/>
    <s v="24th Music Presents Channeling Motown (Live)"/>
    <s v="The DMV's most respected saxophonist pay tribute to Motown."/>
    <n v="15000"/>
    <n v="0"/>
    <x v="2"/>
    <s v="failed"/>
    <x v="0"/>
    <s v="USD"/>
    <n v="1394681590"/>
    <n v="1392093190"/>
    <d v="2014-02-11T04:33:10"/>
    <x v="906"/>
    <b v="0"/>
    <n v="0"/>
    <b v="0"/>
    <s v="music/jazz"/>
    <n v="0"/>
    <e v="#DIV/0!"/>
    <x v="4"/>
    <x v="13"/>
    <x v="3"/>
  </r>
  <r>
    <n v="907"/>
    <s v="Greg Chambers Saxophone CD"/>
    <s v="Greg Chambers' self-titled CD needs support for post production, replication, and promotion."/>
    <n v="2900"/>
    <n v="0"/>
    <x v="2"/>
    <s v="failed"/>
    <x v="0"/>
    <s v="USD"/>
    <n v="1315715823"/>
    <n v="1313123823"/>
    <d v="2011-08-12T04:37:03"/>
    <x v="907"/>
    <b v="0"/>
    <n v="0"/>
    <b v="0"/>
    <s v="music/jazz"/>
    <n v="0"/>
    <e v="#DIV/0!"/>
    <x v="4"/>
    <x v="13"/>
    <x v="6"/>
  </r>
  <r>
    <n v="908"/>
    <s v="Help Tony Copeland and get free cd's and mp3's"/>
    <s v="This project is designed to help protect the environment by using Eco-friendly product packaging."/>
    <n v="2500"/>
    <n v="0"/>
    <x v="2"/>
    <s v="failed"/>
    <x v="0"/>
    <s v="USD"/>
    <n v="1280206740"/>
    <n v="1276283655"/>
    <d v="2010-06-11T19:14:15"/>
    <x v="908"/>
    <b v="0"/>
    <n v="0"/>
    <b v="0"/>
    <s v="music/jazz"/>
    <n v="0"/>
    <e v="#DIV/0!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failed"/>
    <x v="0"/>
    <s v="USD"/>
    <n v="1343016000"/>
    <n v="1340296440"/>
    <d v="2012-06-21T16:34:00"/>
    <x v="909"/>
    <b v="0"/>
    <n v="8"/>
    <b v="0"/>
    <s v="music/jazz"/>
    <n v="3.2500000000000001E-2"/>
    <n v="65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failed"/>
    <x v="1"/>
    <s v="GBP"/>
    <n v="1488546319"/>
    <n v="1483362319"/>
    <d v="2017-01-02T13:05:19"/>
    <x v="910"/>
    <b v="0"/>
    <n v="5"/>
    <b v="0"/>
    <s v="music/jazz"/>
    <n v="0.22363636363636363"/>
    <n v="24.6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failed"/>
    <x v="0"/>
    <s v="USD"/>
    <n v="1390522045"/>
    <n v="1388707645"/>
    <d v="2014-01-03T00:07:25"/>
    <x v="911"/>
    <b v="0"/>
    <n v="0"/>
    <b v="0"/>
    <s v="music/jazz"/>
    <n v="0"/>
    <e v="#DIV/0!"/>
    <x v="4"/>
    <x v="13"/>
    <x v="3"/>
  </r>
  <r>
    <n v="912"/>
    <s v="Triad a new album by James Murrell"/>
    <s v="My new album will be called Triad, an album of original music performed by me &amp; guest musical artists."/>
    <n v="3500"/>
    <n v="30"/>
    <x v="2"/>
    <s v="failed"/>
    <x v="0"/>
    <s v="USD"/>
    <n v="1355197047"/>
    <n v="1350009447"/>
    <d v="2012-10-12T02:37:27"/>
    <x v="912"/>
    <b v="0"/>
    <n v="2"/>
    <b v="0"/>
    <s v="music/jazz"/>
    <n v="8.5714285714285719E-3"/>
    <n v="15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failed"/>
    <x v="0"/>
    <s v="USD"/>
    <n v="1336188019"/>
    <n v="1333596019"/>
    <d v="2012-04-05T03:20:19"/>
    <x v="913"/>
    <b v="0"/>
    <n v="24"/>
    <b v="0"/>
    <s v="music/jazz"/>
    <n v="6.6066666666666662E-2"/>
    <n v="82.583333333333329"/>
    <x v="4"/>
    <x v="13"/>
    <x v="5"/>
  </r>
  <r>
    <n v="914"/>
    <s v="Soul Of Man Video Project"/>
    <s v="This project is for the making of a music video. All funds will go towards production costs for this event only."/>
    <n v="1500"/>
    <n v="0"/>
    <x v="2"/>
    <s v="failed"/>
    <x v="0"/>
    <s v="USD"/>
    <n v="1345918747"/>
    <n v="1343326747"/>
    <d v="2012-07-26T18:19:07"/>
    <x v="914"/>
    <b v="0"/>
    <n v="0"/>
    <b v="0"/>
    <s v="music/jazz"/>
    <n v="0"/>
    <e v="#DIV/0!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failed"/>
    <x v="0"/>
    <s v="USD"/>
    <n v="1330577940"/>
    <n v="1327853914"/>
    <d v="2012-01-29T16:18:34"/>
    <x v="915"/>
    <b v="0"/>
    <n v="9"/>
    <b v="0"/>
    <s v="music/jazz"/>
    <n v="5.7692307692307696E-2"/>
    <n v="41.666666666666664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failed"/>
    <x v="0"/>
    <s v="USD"/>
    <n v="1287723600"/>
    <n v="1284409734"/>
    <d v="2010-09-13T20:28:54"/>
    <x v="916"/>
    <b v="0"/>
    <n v="0"/>
    <b v="0"/>
    <s v="music/jazz"/>
    <n v="0"/>
    <e v="#DIV/0!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failed"/>
    <x v="0"/>
    <s v="USD"/>
    <n v="1405305000"/>
    <n v="1402612730"/>
    <d v="2014-06-12T22:38:50"/>
    <x v="917"/>
    <b v="0"/>
    <n v="1"/>
    <b v="0"/>
    <s v="music/jazz"/>
    <n v="6.0000000000000001E-3"/>
    <n v="30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failed"/>
    <x v="1"/>
    <s v="GBP"/>
    <n v="1417474761"/>
    <n v="1414879161"/>
    <d v="2014-11-01T21:59:21"/>
    <x v="918"/>
    <b v="0"/>
    <n v="10"/>
    <b v="0"/>
    <s v="music/jazz"/>
    <n v="5.0256410256410255E-2"/>
    <n v="19.600000000000001"/>
    <x v="4"/>
    <x v="13"/>
    <x v="3"/>
  </r>
  <r>
    <n v="919"/>
    <s v="Jazz CD:  Out of The Blue"/>
    <s v="Cool jazz with a New Orleans flavor."/>
    <n v="20000"/>
    <n v="100"/>
    <x v="2"/>
    <s v="failed"/>
    <x v="0"/>
    <s v="USD"/>
    <n v="1355930645"/>
    <n v="1352906645"/>
    <d v="2012-11-14T15:24:05"/>
    <x v="919"/>
    <b v="0"/>
    <n v="1"/>
    <b v="0"/>
    <s v="music/jazz"/>
    <n v="5.0000000000000001E-3"/>
    <n v="100"/>
    <x v="4"/>
    <x v="13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failed"/>
    <x v="0"/>
    <s v="USD"/>
    <n v="1384448822"/>
    <n v="1381853222"/>
    <d v="2013-10-15T16:07:02"/>
    <x v="920"/>
    <b v="0"/>
    <n v="0"/>
    <b v="0"/>
    <s v="music/jazz"/>
    <n v="0"/>
    <e v="#DIV/0!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failed"/>
    <x v="0"/>
    <s v="USD"/>
    <n v="1323666376"/>
    <n v="1320033976"/>
    <d v="2011-10-31T04:06:16"/>
    <x v="921"/>
    <b v="0"/>
    <n v="20"/>
    <b v="0"/>
    <s v="music/jazz"/>
    <n v="0.309"/>
    <n v="231.75"/>
    <x v="4"/>
    <x v="1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failed"/>
    <x v="0"/>
    <s v="USD"/>
    <n v="1412167393"/>
    <n v="1409143393"/>
    <d v="2014-08-27T12:43:13"/>
    <x v="922"/>
    <b v="0"/>
    <n v="30"/>
    <b v="0"/>
    <s v="music/jazz"/>
    <n v="0.21037037037037037"/>
    <n v="189.33333333333334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failed"/>
    <x v="0"/>
    <s v="USD"/>
    <n v="1416614523"/>
    <n v="1414018923"/>
    <d v="2014-10-22T23:02:03"/>
    <x v="923"/>
    <b v="0"/>
    <n v="6"/>
    <b v="0"/>
    <s v="music/jazz"/>
    <n v="2.1999999999999999E-2"/>
    <n v="55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failed"/>
    <x v="0"/>
    <s v="USD"/>
    <n v="1360795069"/>
    <n v="1358203069"/>
    <d v="2013-01-14T22:37:49"/>
    <x v="924"/>
    <b v="0"/>
    <n v="15"/>
    <b v="0"/>
    <s v="music/jazz"/>
    <n v="0.109"/>
    <n v="21.8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failed"/>
    <x v="0"/>
    <s v="USD"/>
    <n v="1385590111"/>
    <n v="1382994511"/>
    <d v="2013-10-28T21:08:31"/>
    <x v="925"/>
    <b v="0"/>
    <n v="5"/>
    <b v="0"/>
    <s v="music/jazz"/>
    <n v="2.6666666666666668E-2"/>
    <n v="32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failed"/>
    <x v="0"/>
    <s v="USD"/>
    <n v="1278628800"/>
    <n v="1276043330"/>
    <d v="2010-06-09T00:28:50"/>
    <x v="926"/>
    <b v="0"/>
    <n v="0"/>
    <b v="0"/>
    <s v="music/jazz"/>
    <n v="0"/>
    <e v="#DIV/0!"/>
    <x v="4"/>
    <x v="13"/>
    <x v="7"/>
  </r>
  <r>
    <n v="927"/>
    <s v="JETRO DA SILVA FUNK PROJECT"/>
    <s v="Studio CD/DVD Solo project of Pianist &amp; Keyboardist Jetro da Silva"/>
    <n v="20000"/>
    <n v="0"/>
    <x v="2"/>
    <s v="failed"/>
    <x v="0"/>
    <s v="USD"/>
    <n v="1337024695"/>
    <n v="1334432695"/>
    <d v="2012-04-14T19:44:55"/>
    <x v="927"/>
    <b v="0"/>
    <n v="0"/>
    <b v="0"/>
    <s v="music/jazz"/>
    <n v="0"/>
    <e v="#DIV/0!"/>
    <x v="4"/>
    <x v="13"/>
    <x v="5"/>
  </r>
  <r>
    <n v="928"/>
    <s v="In a Jazzy Motown"/>
    <s v="A real Motown Backup singer on 22 gold and platinum albums headlines her own Jazz CD of Motown songs."/>
    <n v="14500"/>
    <n v="1575"/>
    <x v="2"/>
    <s v="failed"/>
    <x v="0"/>
    <s v="USD"/>
    <n v="1353196800"/>
    <n v="1348864913"/>
    <d v="2012-09-28T20:41:53"/>
    <x v="928"/>
    <b v="0"/>
    <n v="28"/>
    <b v="0"/>
    <s v="music/jazz"/>
    <n v="0.10862068965517241"/>
    <n v="56.25"/>
    <x v="4"/>
    <x v="1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failed"/>
    <x v="0"/>
    <s v="USD"/>
    <n v="1333946569"/>
    <n v="1331358169"/>
    <d v="2012-03-10T05:42:49"/>
    <x v="929"/>
    <b v="0"/>
    <n v="0"/>
    <b v="0"/>
    <s v="music/jazz"/>
    <n v="0"/>
    <e v="#DIV/0!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failed"/>
    <x v="0"/>
    <s v="USD"/>
    <n v="1277501520"/>
    <n v="1273874306"/>
    <d v="2010-05-14T21:58:26"/>
    <x v="930"/>
    <b v="0"/>
    <n v="5"/>
    <b v="0"/>
    <s v="music/jazz"/>
    <n v="0.38333333333333336"/>
    <n v="69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failed"/>
    <x v="1"/>
    <s v="GBP"/>
    <n v="1395007200"/>
    <n v="1392021502"/>
    <d v="2014-02-10T08:38:22"/>
    <x v="931"/>
    <b v="0"/>
    <n v="7"/>
    <b v="0"/>
    <s v="music/jazz"/>
    <n v="6.5500000000000003E-2"/>
    <n v="18.714285714285715"/>
    <x v="4"/>
    <x v="13"/>
    <x v="3"/>
  </r>
  <r>
    <n v="932"/>
    <s v="Mandy Harvey Christmas Album"/>
    <s v="Help me to create my 3rd album, a Christmas CD with 16 Holiday/Original favorites!"/>
    <n v="9500"/>
    <n v="1381"/>
    <x v="2"/>
    <s v="failed"/>
    <x v="0"/>
    <s v="USD"/>
    <n v="1363990545"/>
    <n v="1360106145"/>
    <d v="2013-02-05T23:15:45"/>
    <x v="932"/>
    <b v="0"/>
    <n v="30"/>
    <b v="0"/>
    <s v="music/jazz"/>
    <n v="0.14536842105263159"/>
    <n v="46.033333333333331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failed"/>
    <x v="0"/>
    <s v="USD"/>
    <n v="1399867409"/>
    <n v="1394683409"/>
    <d v="2014-03-13T04:03:29"/>
    <x v="933"/>
    <b v="0"/>
    <n v="2"/>
    <b v="0"/>
    <s v="music/jazz"/>
    <n v="0.06"/>
    <n v="60"/>
    <x v="4"/>
    <x v="1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failed"/>
    <x v="5"/>
    <s v="CAD"/>
    <n v="1399183200"/>
    <n v="1396633284"/>
    <d v="2014-04-04T17:41:24"/>
    <x v="934"/>
    <b v="0"/>
    <n v="30"/>
    <b v="0"/>
    <s v="music/jazz"/>
    <n v="0.30399999999999999"/>
    <n v="50.666666666666664"/>
    <x v="4"/>
    <x v="1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failed"/>
    <x v="0"/>
    <s v="USD"/>
    <n v="1454054429"/>
    <n v="1451462429"/>
    <d v="2015-12-30T08:00:29"/>
    <x v="935"/>
    <b v="0"/>
    <n v="2"/>
    <b v="0"/>
    <s v="music/jazz"/>
    <n v="1.4285714285714285E-2"/>
    <n v="25"/>
    <x v="4"/>
    <x v="13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failed"/>
    <x v="0"/>
    <s v="USD"/>
    <n v="1326916800"/>
    <n v="1323131689"/>
    <d v="2011-12-06T00:34:49"/>
    <x v="936"/>
    <b v="0"/>
    <n v="0"/>
    <b v="0"/>
    <s v="music/jazz"/>
    <n v="0"/>
    <e v="#DIV/0!"/>
    <x v="4"/>
    <x v="1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failed"/>
    <x v="0"/>
    <s v="USD"/>
    <n v="1383509357"/>
    <n v="1380913757"/>
    <d v="2013-10-04T19:09:17"/>
    <x v="937"/>
    <b v="0"/>
    <n v="2"/>
    <b v="0"/>
    <s v="music/jazz"/>
    <n v="1.1428571428571429E-2"/>
    <n v="20"/>
    <x v="4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failed"/>
    <x v="0"/>
    <s v="USD"/>
    <n v="1346585448"/>
    <n v="1343993448"/>
    <d v="2012-08-03T11:30:48"/>
    <x v="938"/>
    <b v="0"/>
    <n v="1"/>
    <b v="0"/>
    <s v="music/jazz"/>
    <n v="3.5714285714285713E-3"/>
    <n v="25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failed"/>
    <x v="0"/>
    <s v="USD"/>
    <n v="1372622280"/>
    <n v="1369246738"/>
    <d v="2013-05-22T18:18:58"/>
    <x v="939"/>
    <b v="0"/>
    <n v="2"/>
    <b v="0"/>
    <s v="music/jazz"/>
    <n v="1.4545454545454545E-2"/>
    <n v="20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failed"/>
    <x v="0"/>
    <s v="USD"/>
    <n v="1439251926"/>
    <n v="1435363926"/>
    <d v="2015-06-27T00:12:06"/>
    <x v="940"/>
    <b v="0"/>
    <n v="14"/>
    <b v="0"/>
    <s v="technology/wearables"/>
    <n v="0.17155555555555554"/>
    <n v="110.28571428571429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failed"/>
    <x v="0"/>
    <s v="USD"/>
    <n v="1486693145"/>
    <n v="1484101145"/>
    <d v="2017-01-11T02:19:05"/>
    <x v="941"/>
    <b v="0"/>
    <n v="31"/>
    <b v="0"/>
    <s v="technology/wearables"/>
    <n v="2.3220000000000001E-2"/>
    <n v="37.451612903225808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failed"/>
    <x v="0"/>
    <s v="USD"/>
    <n v="1455826460"/>
    <n v="1452716060"/>
    <d v="2016-01-13T20:14:20"/>
    <x v="942"/>
    <b v="0"/>
    <n v="16"/>
    <b v="0"/>
    <s v="technology/wearables"/>
    <n v="8.9066666666666669E-2"/>
    <n v="41.75"/>
    <x v="2"/>
    <x v="8"/>
    <x v="2"/>
  </r>
  <r>
    <n v="943"/>
    <s v="SleepMode"/>
    <s v="A mask for home or travel that will give you the best, undisturbed sleep of your life."/>
    <n v="3000"/>
    <n v="289"/>
    <x v="2"/>
    <s v="failed"/>
    <x v="0"/>
    <s v="USD"/>
    <n v="1480438905"/>
    <n v="1477843305"/>
    <d v="2016-10-30T16:01:45"/>
    <x v="943"/>
    <b v="0"/>
    <n v="12"/>
    <b v="0"/>
    <s v="technology/wearables"/>
    <n v="9.633333333333334E-2"/>
    <n v="24.083333333333332"/>
    <x v="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failed"/>
    <x v="0"/>
    <s v="USD"/>
    <n v="1460988000"/>
    <n v="1458050450"/>
    <d v="2016-03-15T14:00:50"/>
    <x v="944"/>
    <b v="0"/>
    <n v="96"/>
    <b v="0"/>
    <s v="technology/wearables"/>
    <n v="0.13325999999999999"/>
    <n v="69.40625"/>
    <x v="2"/>
    <x v="8"/>
    <x v="2"/>
  </r>
  <r>
    <n v="945"/>
    <s v="CT BAND"/>
    <s v="Make your watch Smart ! CT Band is an ultra-thin, high-tech smart watch-strap awarded twice at CES 2017 las vegas"/>
    <n v="100000"/>
    <n v="2484"/>
    <x v="2"/>
    <s v="failed"/>
    <x v="6"/>
    <s v="EUR"/>
    <n v="1487462340"/>
    <n v="1482958626"/>
    <d v="2016-12-28T20:57:06"/>
    <x v="945"/>
    <b v="0"/>
    <n v="16"/>
    <b v="0"/>
    <s v="technology/wearables"/>
    <n v="2.4840000000000001E-2"/>
    <n v="155.25"/>
    <x v="2"/>
    <x v="8"/>
    <x v="1"/>
  </r>
  <r>
    <n v="946"/>
    <s v="OmniTrade Apron"/>
    <s v="Soft edged-Hard working. The perfect wearable organization for the home and professional shop."/>
    <n v="15000"/>
    <n v="286"/>
    <x v="2"/>
    <s v="failed"/>
    <x v="0"/>
    <s v="USD"/>
    <n v="1473444048"/>
    <n v="1470852048"/>
    <d v="2016-08-10T18:00:48"/>
    <x v="946"/>
    <b v="0"/>
    <n v="5"/>
    <b v="0"/>
    <s v="technology/wearables"/>
    <n v="1.9066666666666666E-2"/>
    <n v="57.2"/>
    <x v="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failed"/>
    <x v="0"/>
    <s v="USD"/>
    <n v="1467312306"/>
    <n v="1462128306"/>
    <d v="2016-05-01T18:45:06"/>
    <x v="947"/>
    <b v="0"/>
    <n v="0"/>
    <b v="0"/>
    <s v="technology/wearables"/>
    <n v="0"/>
    <e v="#DIV/0!"/>
    <x v="2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failed"/>
    <x v="9"/>
    <s v="EUR"/>
    <n v="1457812364"/>
    <n v="1455220364"/>
    <d v="2016-02-11T19:52:44"/>
    <x v="948"/>
    <b v="0"/>
    <n v="8"/>
    <b v="0"/>
    <s v="technology/wearables"/>
    <n v="0.12"/>
    <n v="60"/>
    <x v="2"/>
    <x v="8"/>
    <x v="2"/>
  </r>
  <r>
    <n v="949"/>
    <s v="INBED"/>
    <s v="Der INBED ist ein innovatives Multisensor-Wearable fÃ¼r die SturzprÃ¤vention motorisch eingeschrÃ¤nkter Personen."/>
    <n v="20000"/>
    <n v="273"/>
    <x v="2"/>
    <s v="failed"/>
    <x v="12"/>
    <s v="EUR"/>
    <n v="1456016576"/>
    <n v="1450832576"/>
    <d v="2015-12-23T01:02:56"/>
    <x v="949"/>
    <b v="0"/>
    <n v="7"/>
    <b v="0"/>
    <s v="technology/wearables"/>
    <n v="1.3650000000000001E-2"/>
    <n v="39"/>
    <x v="2"/>
    <x v="8"/>
    <x v="2"/>
  </r>
  <r>
    <n v="950"/>
    <s v="EZC Smartlight"/>
    <s v="Rider worn tail light brake light. Adheres to virtually any coat, jacket or vest. Stays on even when you get off."/>
    <n v="5000"/>
    <n v="1402"/>
    <x v="2"/>
    <s v="failed"/>
    <x v="5"/>
    <s v="CAD"/>
    <n v="1453053661"/>
    <n v="1450461661"/>
    <d v="2015-12-18T18:01:01"/>
    <x v="950"/>
    <b v="0"/>
    <n v="24"/>
    <b v="0"/>
    <s v="technology/wearables"/>
    <n v="0.28039999999999998"/>
    <n v="58.416666666666664"/>
    <x v="2"/>
    <x v="8"/>
    <x v="2"/>
  </r>
  <r>
    <n v="951"/>
    <s v="Smart Harness"/>
    <s v="Revolutionizing the way we walk our dogs!"/>
    <n v="50000"/>
    <n v="19195"/>
    <x v="2"/>
    <s v="failed"/>
    <x v="0"/>
    <s v="USD"/>
    <n v="1465054872"/>
    <n v="1461166872"/>
    <d v="2016-04-20T15:41:12"/>
    <x v="951"/>
    <b v="0"/>
    <n v="121"/>
    <b v="0"/>
    <s v="technology/wearables"/>
    <n v="0.38390000000000002"/>
    <n v="158.63636363636363"/>
    <x v="2"/>
    <x v="8"/>
    <x v="2"/>
  </r>
  <r>
    <n v="952"/>
    <s v="Audionoggin - Join the Earvolution"/>
    <s v="Audionoggin: Wireless personal surround sound for the athlete in everyone."/>
    <n v="49000"/>
    <n v="19572"/>
    <x v="2"/>
    <s v="failed"/>
    <x v="0"/>
    <s v="USD"/>
    <n v="1479483812"/>
    <n v="1476888212"/>
    <d v="2016-10-19T14:43:32"/>
    <x v="952"/>
    <b v="0"/>
    <n v="196"/>
    <b v="0"/>
    <s v="technology/wearables"/>
    <n v="0.39942857142857141"/>
    <n v="99.857142857142861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failed"/>
    <x v="0"/>
    <s v="USD"/>
    <n v="1422158199"/>
    <n v="1419566199"/>
    <d v="2014-12-26T03:56:39"/>
    <x v="953"/>
    <b v="0"/>
    <n v="5"/>
    <b v="0"/>
    <s v="technology/wearables"/>
    <n v="8.3999999999999995E-3"/>
    <n v="25.2"/>
    <x v="2"/>
    <x v="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failed"/>
    <x v="0"/>
    <s v="USD"/>
    <n v="1440100839"/>
    <n v="1436472039"/>
    <d v="2015-07-09T20:00:39"/>
    <x v="954"/>
    <b v="0"/>
    <n v="73"/>
    <b v="0"/>
    <s v="technology/wearables"/>
    <n v="0.43406666666666666"/>
    <n v="89.191780821917803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failed"/>
    <x v="0"/>
    <s v="USD"/>
    <n v="1473750300"/>
    <n v="1470294300"/>
    <d v="2016-08-04T07:05:00"/>
    <x v="955"/>
    <b v="0"/>
    <n v="93"/>
    <b v="0"/>
    <s v="technology/wearables"/>
    <n v="5.6613333333333335E-2"/>
    <n v="182.6236559139785"/>
    <x v="2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failed"/>
    <x v="0"/>
    <s v="USD"/>
    <n v="1430081759"/>
    <n v="1424901359"/>
    <d v="2015-02-25T21:55:59"/>
    <x v="956"/>
    <b v="0"/>
    <n v="17"/>
    <b v="0"/>
    <s v="technology/wearables"/>
    <n v="1.7219999999999999E-2"/>
    <n v="50.647058823529413"/>
    <x v="2"/>
    <x v="8"/>
    <x v="0"/>
  </r>
  <r>
    <n v="957"/>
    <s v="DUALBAND, the Leather NFC Smart Watch Band"/>
    <s v="A Leather Smart watch Band, that NEVER needs to be charged for only $37!"/>
    <n v="12000"/>
    <n v="233"/>
    <x v="2"/>
    <s v="failed"/>
    <x v="0"/>
    <s v="USD"/>
    <n v="1479392133"/>
    <n v="1476710133"/>
    <d v="2016-10-17T13:15:33"/>
    <x v="957"/>
    <b v="0"/>
    <n v="7"/>
    <b v="0"/>
    <s v="technology/wearables"/>
    <n v="1.9416666666666665E-2"/>
    <n v="33.285714285714285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failed"/>
    <x v="0"/>
    <s v="USD"/>
    <n v="1428641940"/>
    <n v="1426792563"/>
    <d v="2015-03-19T19:16:03"/>
    <x v="958"/>
    <b v="0"/>
    <n v="17"/>
    <b v="0"/>
    <s v="technology/wearables"/>
    <n v="0.11328275684711328"/>
    <n v="51.823529411764703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failed"/>
    <x v="0"/>
    <s v="USD"/>
    <n v="1421640665"/>
    <n v="1419048665"/>
    <d v="2014-12-20T04:11:05"/>
    <x v="959"/>
    <b v="0"/>
    <n v="171"/>
    <b v="0"/>
    <s v="technology/wearables"/>
    <n v="0.3886"/>
    <n v="113.62573099415205"/>
    <x v="2"/>
    <x v="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failed"/>
    <x v="0"/>
    <s v="USD"/>
    <n v="1489500155"/>
    <n v="1485874955"/>
    <d v="2017-01-31T15:02:35"/>
    <x v="960"/>
    <b v="0"/>
    <n v="188"/>
    <b v="0"/>
    <s v="technology/wearables"/>
    <n v="0.46100628930817611"/>
    <n v="136.46276595744681"/>
    <x v="2"/>
    <x v="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failed"/>
    <x v="0"/>
    <s v="USD"/>
    <n v="1487617200"/>
    <n v="1483634335"/>
    <d v="2017-01-05T16:38:55"/>
    <x v="961"/>
    <b v="0"/>
    <n v="110"/>
    <b v="0"/>
    <s v="technology/wearables"/>
    <n v="0.42188421052631581"/>
    <n v="364.35454545454547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failed"/>
    <x v="0"/>
    <s v="USD"/>
    <n v="1455210353"/>
    <n v="1451927153"/>
    <d v="2016-01-04T17:05:53"/>
    <x v="962"/>
    <b v="0"/>
    <n v="37"/>
    <b v="0"/>
    <s v="technology/wearables"/>
    <n v="0.2848"/>
    <n v="19.243243243243242"/>
    <x v="2"/>
    <x v="8"/>
    <x v="2"/>
  </r>
  <r>
    <n v="963"/>
    <s v="The Ultimate Learning Center"/>
    <s v="WE are molding an educated, motivated, non violent GENERATION!"/>
    <n v="35000"/>
    <n v="377"/>
    <x v="2"/>
    <s v="failed"/>
    <x v="0"/>
    <s v="USD"/>
    <n v="1476717319"/>
    <n v="1473693319"/>
    <d v="2016-09-12T15:15:19"/>
    <x v="963"/>
    <b v="0"/>
    <n v="9"/>
    <b v="0"/>
    <s v="technology/wearables"/>
    <n v="1.0771428571428571E-2"/>
    <n v="41.888888888888886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failed"/>
    <x v="5"/>
    <s v="CAD"/>
    <n v="1441119919"/>
    <n v="1437663919"/>
    <d v="2015-07-23T15:05:19"/>
    <x v="964"/>
    <b v="0"/>
    <n v="29"/>
    <b v="0"/>
    <s v="technology/wearables"/>
    <n v="7.9909090909090902E-3"/>
    <n v="30.310344827586206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failed"/>
    <x v="0"/>
    <s v="USD"/>
    <n v="1477454340"/>
    <n v="1474676646"/>
    <d v="2016-09-24T00:24:06"/>
    <x v="965"/>
    <b v="0"/>
    <n v="6"/>
    <b v="0"/>
    <s v="technology/wearables"/>
    <n v="1.192E-2"/>
    <n v="49.666666666666664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failed"/>
    <x v="0"/>
    <s v="USD"/>
    <n v="1475766932"/>
    <n v="1473174932"/>
    <d v="2016-09-06T15:15:32"/>
    <x v="966"/>
    <b v="0"/>
    <n v="30"/>
    <b v="0"/>
    <s v="technology/wearables"/>
    <n v="0.14799999999999999"/>
    <n v="59.2"/>
    <x v="2"/>
    <x v="8"/>
    <x v="2"/>
  </r>
  <r>
    <n v="967"/>
    <s v="Better Beanie"/>
    <s v="Better Beanie is the new therapeutic wearable designed to assist you while keeping your hands free."/>
    <n v="20000"/>
    <n v="3562"/>
    <x v="2"/>
    <s v="failed"/>
    <x v="0"/>
    <s v="USD"/>
    <n v="1461301574"/>
    <n v="1456121174"/>
    <d v="2016-02-22T06:06:14"/>
    <x v="967"/>
    <b v="0"/>
    <n v="81"/>
    <b v="0"/>
    <s v="technology/wearables"/>
    <n v="0.17810000000000001"/>
    <n v="43.97530864197531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failed"/>
    <x v="0"/>
    <s v="USD"/>
    <n v="1408134034"/>
    <n v="1405542034"/>
    <d v="2014-07-16T20:20:34"/>
    <x v="968"/>
    <b v="0"/>
    <n v="4"/>
    <b v="0"/>
    <s v="technology/wearables"/>
    <n v="1.325E-2"/>
    <n v="26.5"/>
    <x v="2"/>
    <x v="8"/>
    <x v="3"/>
  </r>
  <r>
    <n v="969"/>
    <s v="Make 100 | Geek &amp; Chic: Smart Safety Jewelry."/>
    <s v="Geek &amp; Chic Smart Jewelry Collection, Wearables Meet Style!"/>
    <n v="30000"/>
    <n v="14000"/>
    <x v="2"/>
    <s v="failed"/>
    <x v="14"/>
    <s v="MXN"/>
    <n v="1486624607"/>
    <n v="1483773407"/>
    <d v="2017-01-07T07:16:47"/>
    <x v="969"/>
    <b v="0"/>
    <n v="11"/>
    <b v="0"/>
    <s v="technology/wearables"/>
    <n v="0.46666666666666667"/>
    <n v="1272.7272727272727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failed"/>
    <x v="5"/>
    <s v="CAD"/>
    <n v="1485147540"/>
    <n v="1481951853"/>
    <d v="2016-12-17T05:17:33"/>
    <x v="970"/>
    <b v="0"/>
    <n v="14"/>
    <b v="0"/>
    <s v="technology/wearables"/>
    <n v="0.4592"/>
    <n v="164"/>
    <x v="2"/>
    <x v="8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failed"/>
    <x v="0"/>
    <s v="USD"/>
    <n v="1433178060"/>
    <n v="1429290060"/>
    <d v="2015-04-17T17:01:00"/>
    <x v="971"/>
    <b v="0"/>
    <n v="5"/>
    <b v="0"/>
    <s v="technology/wearables"/>
    <n v="2.2599999999999999E-3"/>
    <n v="45.2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failed"/>
    <x v="0"/>
    <s v="USD"/>
    <n v="1409813940"/>
    <n v="1407271598"/>
    <d v="2014-08-05T20:46:38"/>
    <x v="972"/>
    <b v="0"/>
    <n v="45"/>
    <b v="0"/>
    <s v="technology/wearables"/>
    <n v="0.34625"/>
    <n v="153.88888888888889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failed"/>
    <x v="0"/>
    <s v="USD"/>
    <n v="1447032093"/>
    <n v="1441844493"/>
    <d v="2015-09-10T00:21:33"/>
    <x v="973"/>
    <b v="0"/>
    <n v="8"/>
    <b v="0"/>
    <s v="technology/wearables"/>
    <n v="2.0549999999999999E-2"/>
    <n v="51.375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failed"/>
    <x v="0"/>
    <s v="USD"/>
    <n v="1458925156"/>
    <n v="1456336756"/>
    <d v="2016-02-24T17:59:16"/>
    <x v="974"/>
    <b v="0"/>
    <n v="3"/>
    <b v="0"/>
    <s v="technology/wearables"/>
    <n v="5.5999999999999999E-3"/>
    <n v="93.333333333333329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failed"/>
    <x v="0"/>
    <s v="USD"/>
    <n v="1467132185"/>
    <n v="1461948185"/>
    <d v="2016-04-29T16:43:05"/>
    <x v="975"/>
    <b v="0"/>
    <n v="24"/>
    <b v="0"/>
    <s v="technology/wearables"/>
    <n v="2.6069999999999999E-2"/>
    <n v="108.625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failed"/>
    <x v="2"/>
    <s v="AUD"/>
    <n v="1439515497"/>
    <n v="1435627497"/>
    <d v="2015-06-30T01:24:57"/>
    <x v="976"/>
    <b v="0"/>
    <n v="18"/>
    <b v="0"/>
    <s v="technology/wearables"/>
    <n v="1.9259999999999999E-2"/>
    <n v="160.5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failed"/>
    <x v="15"/>
    <s v="EUR"/>
    <n v="1456094197"/>
    <n v="1453502197"/>
    <d v="2016-01-22T22:36:37"/>
    <x v="977"/>
    <b v="0"/>
    <n v="12"/>
    <b v="0"/>
    <s v="technology/wearables"/>
    <n v="0.33666666666666667"/>
    <n v="75.75"/>
    <x v="2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failed"/>
    <x v="11"/>
    <s v="SEK"/>
    <n v="1456385101"/>
    <n v="1453793101"/>
    <d v="2016-01-26T07:25:01"/>
    <x v="978"/>
    <b v="0"/>
    <n v="123"/>
    <b v="0"/>
    <s v="technology/wearables"/>
    <n v="0.5626326718299024"/>
    <n v="790.83739837398377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failed"/>
    <x v="0"/>
    <s v="USD"/>
    <n v="1466449140"/>
    <n v="1463392828"/>
    <d v="2016-05-16T10:00:28"/>
    <x v="979"/>
    <b v="0"/>
    <n v="96"/>
    <b v="0"/>
    <s v="technology/wearables"/>
    <n v="0.82817600000000002"/>
    <n v="301.93916666666667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failed"/>
    <x v="0"/>
    <s v="USD"/>
    <n v="1417387322"/>
    <n v="1413495722"/>
    <d v="2014-10-16T21:42:02"/>
    <x v="980"/>
    <b v="0"/>
    <n v="31"/>
    <b v="0"/>
    <s v="technology/wearables"/>
    <n v="0.14860000000000001"/>
    <n v="47.935483870967744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failed"/>
    <x v="0"/>
    <s v="USD"/>
    <n v="1407624222"/>
    <n v="1405032222"/>
    <d v="2014-07-10T22:43:42"/>
    <x v="981"/>
    <b v="0"/>
    <n v="4"/>
    <b v="0"/>
    <s v="technology/wearables"/>
    <n v="1.2375123751237513E-4"/>
    <n v="2.75"/>
    <x v="2"/>
    <x v="8"/>
    <x v="3"/>
  </r>
  <r>
    <n v="982"/>
    <s v="Smart 2-in-1 I-PHONE HANDLE/WALLETtm"/>
    <s v="revolutonary ultra-slim 2-in-1 Smart  2-in-1 I-PHONE handle/WALLETtm with 360 rotatiion"/>
    <n v="17500"/>
    <n v="3"/>
    <x v="2"/>
    <s v="failed"/>
    <x v="0"/>
    <s v="USD"/>
    <n v="1475431486"/>
    <n v="1472839486"/>
    <d v="2016-09-02T18:04:46"/>
    <x v="982"/>
    <b v="0"/>
    <n v="3"/>
    <b v="0"/>
    <s v="technology/wearables"/>
    <n v="1.7142857142857143E-4"/>
    <n v="1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failed"/>
    <x v="3"/>
    <s v="EUR"/>
    <n v="1471985640"/>
    <n v="1469289685"/>
    <d v="2016-07-23T16:01:25"/>
    <x v="983"/>
    <b v="0"/>
    <n v="179"/>
    <b v="0"/>
    <s v="technology/wearables"/>
    <n v="0.2950613611721471"/>
    <n v="171.79329608938548"/>
    <x v="2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failed"/>
    <x v="0"/>
    <s v="USD"/>
    <n v="1427507208"/>
    <n v="1424918808"/>
    <d v="2015-02-26T02:46:48"/>
    <x v="984"/>
    <b v="0"/>
    <n v="3"/>
    <b v="0"/>
    <s v="technology/wearables"/>
    <n v="1.06E-2"/>
    <n v="35.333333333333336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failed"/>
    <x v="12"/>
    <s v="EUR"/>
    <n v="1451602800"/>
    <n v="1449011610"/>
    <d v="2015-12-01T23:13:30"/>
    <x v="985"/>
    <b v="0"/>
    <n v="23"/>
    <b v="0"/>
    <s v="technology/wearables"/>
    <n v="6.2933333333333327E-2"/>
    <n v="82.086956521739125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failed"/>
    <x v="1"/>
    <s v="GBP"/>
    <n v="1452384000"/>
    <n v="1447698300"/>
    <d v="2015-11-16T18:25:00"/>
    <x v="986"/>
    <b v="0"/>
    <n v="23"/>
    <b v="0"/>
    <s v="technology/wearables"/>
    <n v="0.1275"/>
    <n v="110.8695652173913"/>
    <x v="2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s v="failed"/>
    <x v="9"/>
    <s v="EUR"/>
    <n v="1403507050"/>
    <n v="1400051050"/>
    <d v="2014-05-14T07:04:10"/>
    <x v="987"/>
    <b v="0"/>
    <n v="41"/>
    <b v="0"/>
    <s v="technology/wearables"/>
    <n v="0.13220000000000001"/>
    <n v="161.21951219512195"/>
    <x v="2"/>
    <x v="8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failed"/>
    <x v="13"/>
    <s v="EUR"/>
    <n v="1475310825"/>
    <n v="1472718825"/>
    <d v="2016-09-01T08:33:45"/>
    <x v="988"/>
    <b v="0"/>
    <n v="0"/>
    <b v="0"/>
    <s v="technology/wearables"/>
    <n v="0"/>
    <e v="#DIV/0!"/>
    <x v="2"/>
    <x v="8"/>
    <x v="2"/>
  </r>
  <r>
    <n v="989"/>
    <s v="Power Rope"/>
    <s v="The most useful phone charger you will ever buy"/>
    <n v="10000"/>
    <n v="1677"/>
    <x v="2"/>
    <s v="failed"/>
    <x v="0"/>
    <s v="USD"/>
    <n v="1475101495"/>
    <n v="1472509495"/>
    <d v="2016-08-29T22:24:55"/>
    <x v="989"/>
    <b v="0"/>
    <n v="32"/>
    <b v="0"/>
    <s v="technology/wearables"/>
    <n v="0.16769999999999999"/>
    <n v="52.40625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failed"/>
    <x v="0"/>
    <s v="USD"/>
    <n v="1409770164"/>
    <n v="1407178164"/>
    <d v="2014-08-04T18:49:24"/>
    <x v="990"/>
    <b v="0"/>
    <n v="2"/>
    <b v="0"/>
    <s v="technology/wearables"/>
    <n v="1.0399999999999999E-3"/>
    <n v="13"/>
    <x v="2"/>
    <x v="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failed"/>
    <x v="1"/>
    <s v="GBP"/>
    <n v="1468349460"/>
    <n v="1466186988"/>
    <d v="2016-06-17T18:09:48"/>
    <x v="991"/>
    <b v="0"/>
    <n v="7"/>
    <b v="0"/>
    <s v="technology/wearables"/>
    <n v="4.24E-2"/>
    <n v="30.285714285714285"/>
    <x v="2"/>
    <x v="8"/>
    <x v="2"/>
  </r>
  <r>
    <n v="992"/>
    <s v="WairConditioning"/>
    <s v="The HOTTEST and COOLEST thing yet! WairConditioning... an entirely new level of comfortability!"/>
    <n v="100000"/>
    <n v="467"/>
    <x v="2"/>
    <s v="failed"/>
    <x v="0"/>
    <s v="USD"/>
    <n v="1462655519"/>
    <n v="1457475119"/>
    <d v="2016-03-08T22:11:59"/>
    <x v="992"/>
    <b v="0"/>
    <n v="4"/>
    <b v="0"/>
    <s v="technology/wearables"/>
    <n v="4.6699999999999997E-3"/>
    <n v="116.75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failed"/>
    <x v="0"/>
    <s v="USD"/>
    <n v="1478926800"/>
    <n v="1476054568"/>
    <d v="2016-10-09T23:09:28"/>
    <x v="993"/>
    <b v="0"/>
    <n v="196"/>
    <b v="0"/>
    <s v="technology/wearables"/>
    <n v="0.25087142857142858"/>
    <n v="89.59693877551021"/>
    <x v="2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failed"/>
    <x v="0"/>
    <s v="USD"/>
    <n v="1417388340"/>
    <n v="1412835530"/>
    <d v="2014-10-09T06:18:50"/>
    <x v="994"/>
    <b v="0"/>
    <n v="11"/>
    <b v="0"/>
    <s v="technology/wearables"/>
    <n v="2.3345000000000001E-2"/>
    <n v="424.45454545454544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failed"/>
    <x v="0"/>
    <s v="USD"/>
    <n v="1417276800"/>
    <n v="1415140480"/>
    <d v="2014-11-04T22:34:40"/>
    <x v="995"/>
    <b v="0"/>
    <n v="9"/>
    <b v="0"/>
    <s v="technology/wearables"/>
    <n v="7.2599999999999998E-2"/>
    <n v="80.666666666666671"/>
    <x v="2"/>
    <x v="8"/>
    <x v="3"/>
  </r>
  <r>
    <n v="996"/>
    <s v="Social behavior in technical communities"/>
    <s v="Study the behaviour of technical communities by tracking their movement  through wearables"/>
    <n v="4000"/>
    <n v="65"/>
    <x v="2"/>
    <s v="failed"/>
    <x v="0"/>
    <s v="USD"/>
    <n v="1406474820"/>
    <n v="1403902060"/>
    <d v="2014-06-27T20:47:40"/>
    <x v="996"/>
    <b v="0"/>
    <n v="5"/>
    <b v="0"/>
    <s v="technology/wearables"/>
    <n v="1.6250000000000001E-2"/>
    <n v="13"/>
    <x v="2"/>
    <x v="8"/>
    <x v="3"/>
  </r>
  <r>
    <n v="997"/>
    <s v="iPhanny"/>
    <s v="The iPhanny keeps your iPhone 6 safe from bending in those dangerous pants pockets."/>
    <n v="5000"/>
    <n v="65"/>
    <x v="2"/>
    <s v="failed"/>
    <x v="0"/>
    <s v="USD"/>
    <n v="1417145297"/>
    <n v="1414549697"/>
    <d v="2014-10-29T02:28:17"/>
    <x v="997"/>
    <b v="0"/>
    <n v="8"/>
    <b v="0"/>
    <s v="technology/wearables"/>
    <n v="1.2999999999999999E-2"/>
    <n v="8.125"/>
    <x v="2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failed"/>
    <x v="5"/>
    <s v="CAD"/>
    <n v="1447909401"/>
    <n v="1444017801"/>
    <d v="2015-10-05T04:03:21"/>
    <x v="998"/>
    <b v="0"/>
    <n v="229"/>
    <b v="0"/>
    <s v="technology/wearables"/>
    <n v="0.58558333333333334"/>
    <n v="153.42794759825327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failed"/>
    <x v="5"/>
    <s v="CAD"/>
    <n v="1415865720"/>
    <n v="1413270690"/>
    <d v="2014-10-14T07:11:30"/>
    <x v="999"/>
    <b v="0"/>
    <n v="40"/>
    <b v="0"/>
    <s v="technology/wearables"/>
    <n v="7.7886666666666673E-2"/>
    <n v="292.07499999999999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canceled"/>
    <x v="0"/>
    <s v="USD"/>
    <n v="1489537560"/>
    <n v="1484357160"/>
    <d v="2017-01-14T01:26:00"/>
    <x v="1000"/>
    <b v="0"/>
    <n v="6"/>
    <b v="0"/>
    <s v="technology/wearables"/>
    <n v="2.2157147647256063E-2"/>
    <n v="3304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canceled"/>
    <x v="1"/>
    <s v="GBP"/>
    <n v="1485796613"/>
    <n v="1481908613"/>
    <d v="2016-12-16T17:16:53"/>
    <x v="1001"/>
    <b v="0"/>
    <n v="4"/>
    <b v="0"/>
    <s v="technology/wearables"/>
    <n v="1.04"/>
    <n v="1300"/>
    <x v="2"/>
    <x v="8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canceled"/>
    <x v="0"/>
    <s v="USD"/>
    <n v="1450331940"/>
    <n v="1447777514"/>
    <d v="2015-11-17T16:25:14"/>
    <x v="1002"/>
    <b v="0"/>
    <n v="22"/>
    <b v="0"/>
    <s v="technology/wearables"/>
    <n v="0.29602960296029601"/>
    <n v="134.54545454545453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canceled"/>
    <x v="6"/>
    <s v="EUR"/>
    <n v="1489680061"/>
    <n v="1487091661"/>
    <d v="2017-02-14T17:01:01"/>
    <x v="1003"/>
    <b v="0"/>
    <n v="15"/>
    <b v="0"/>
    <s v="technology/wearables"/>
    <n v="0.16055"/>
    <n v="214.06666666666666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s v="canceled"/>
    <x v="0"/>
    <s v="USD"/>
    <n v="1455814827"/>
    <n v="1453222827"/>
    <d v="2016-01-19T17:00:27"/>
    <x v="1004"/>
    <b v="0"/>
    <n v="95"/>
    <b v="0"/>
    <s v="technology/wearables"/>
    <n v="0.82208000000000003"/>
    <n v="216.33684210526314"/>
    <x v="2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canceled"/>
    <x v="0"/>
    <s v="USD"/>
    <n v="1446217183"/>
    <n v="1443538783"/>
    <d v="2015-09-29T14:59:43"/>
    <x v="1005"/>
    <b v="0"/>
    <n v="161"/>
    <b v="0"/>
    <s v="technology/wearables"/>
    <n v="0.75051000000000001"/>
    <n v="932.31055900621118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canceled"/>
    <x v="0"/>
    <s v="USD"/>
    <n v="1418368260"/>
    <n v="1417654672"/>
    <d v="2014-12-04T00:57:52"/>
    <x v="1006"/>
    <b v="0"/>
    <n v="8"/>
    <b v="0"/>
    <s v="technology/wearables"/>
    <n v="5.8500000000000003E-2"/>
    <n v="29.25"/>
    <x v="2"/>
    <x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canceled"/>
    <x v="0"/>
    <s v="USD"/>
    <n v="1481727623"/>
    <n v="1478095223"/>
    <d v="2016-11-02T14:00:23"/>
    <x v="1007"/>
    <b v="0"/>
    <n v="76"/>
    <b v="0"/>
    <s v="technology/wearables"/>
    <n v="0.44319999999999998"/>
    <n v="174.94736842105263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canceled"/>
    <x v="14"/>
    <s v="MXN"/>
    <n v="1482953115"/>
    <n v="1480361115"/>
    <d v="2016-11-28T19:25:15"/>
    <x v="1008"/>
    <b v="0"/>
    <n v="1"/>
    <b v="0"/>
    <s v="technology/wearables"/>
    <n v="2.6737967914438501E-3"/>
    <n v="250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canceled"/>
    <x v="0"/>
    <s v="USD"/>
    <n v="1466346646"/>
    <n v="1463754646"/>
    <d v="2016-05-20T14:30:46"/>
    <x v="1009"/>
    <b v="0"/>
    <n v="101"/>
    <b v="0"/>
    <s v="technology/wearables"/>
    <n v="0.1313"/>
    <n v="65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canceled"/>
    <x v="0"/>
    <s v="USD"/>
    <n v="1473044340"/>
    <n v="1468180462"/>
    <d v="2016-07-10T19:54:22"/>
    <x v="1010"/>
    <b v="0"/>
    <n v="4"/>
    <b v="0"/>
    <s v="technology/wearables"/>
    <n v="1.9088937093275488E-3"/>
    <n v="55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canceled"/>
    <x v="0"/>
    <s v="USD"/>
    <n v="1418938395"/>
    <n v="1415050395"/>
    <d v="2014-11-03T21:33:15"/>
    <x v="1011"/>
    <b v="0"/>
    <n v="1"/>
    <b v="0"/>
    <s v="technology/wearables"/>
    <n v="3.7499999999999999E-3"/>
    <n v="75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canceled"/>
    <x v="0"/>
    <s v="USD"/>
    <n v="1485254052"/>
    <n v="1481366052"/>
    <d v="2016-12-10T10:34:12"/>
    <x v="1012"/>
    <b v="0"/>
    <n v="775"/>
    <b v="0"/>
    <s v="technology/wearables"/>
    <n v="215.35021"/>
    <n v="1389.3561935483872"/>
    <x v="2"/>
    <x v="8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canceled"/>
    <x v="0"/>
    <s v="USD"/>
    <n v="1451419200"/>
    <n v="1449000056"/>
    <d v="2015-12-01T20:00:56"/>
    <x v="1013"/>
    <b v="0"/>
    <n v="90"/>
    <b v="0"/>
    <s v="technology/wearables"/>
    <n v="0.34527999999999998"/>
    <n v="95.911111111111111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s v="canceled"/>
    <x v="0"/>
    <s v="USD"/>
    <n v="1420070615"/>
    <n v="1415750615"/>
    <d v="2014-11-12T00:03:35"/>
    <x v="1014"/>
    <b v="0"/>
    <n v="16"/>
    <b v="0"/>
    <s v="technology/wearables"/>
    <n v="0.30599999999999999"/>
    <n v="191.25"/>
    <x v="2"/>
    <x v="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anceled"/>
    <x v="16"/>
    <s v="CHF"/>
    <n v="1448489095"/>
    <n v="1445893495"/>
    <d v="2015-10-26T21:04:55"/>
    <x v="1015"/>
    <b v="0"/>
    <n v="6"/>
    <b v="0"/>
    <s v="technology/wearables"/>
    <n v="2.6666666666666668E-2"/>
    <n v="40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canceled"/>
    <x v="0"/>
    <s v="USD"/>
    <n v="1459992856"/>
    <n v="1456108456"/>
    <d v="2016-02-22T02:34:16"/>
    <x v="1016"/>
    <b v="0"/>
    <n v="38"/>
    <b v="0"/>
    <s v="technology/wearables"/>
    <n v="2.8420000000000001E-2"/>
    <n v="74.78947368421052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canceled"/>
    <x v="0"/>
    <s v="USD"/>
    <n v="1448125935"/>
    <n v="1444666335"/>
    <d v="2015-10-12T16:12:15"/>
    <x v="1017"/>
    <b v="0"/>
    <n v="355"/>
    <b v="0"/>
    <s v="technology/wearables"/>
    <n v="0.22878799999999999"/>
    <n v="161.11830985915492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s v="canceled"/>
    <x v="0"/>
    <s v="USD"/>
    <n v="1468496933"/>
    <n v="1465904933"/>
    <d v="2016-06-14T11:48:53"/>
    <x v="1018"/>
    <b v="0"/>
    <n v="7"/>
    <b v="0"/>
    <s v="technology/wearables"/>
    <n v="3.1050000000000001E-2"/>
    <n v="88.714285714285708"/>
    <x v="2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canceled"/>
    <x v="0"/>
    <s v="USD"/>
    <n v="1423092149"/>
    <n v="1420500149"/>
    <d v="2015-01-05T23:22:29"/>
    <x v="1019"/>
    <b v="0"/>
    <n v="400"/>
    <b v="0"/>
    <s v="technology/wearables"/>
    <n v="0.47333333333333333"/>
    <n v="53.25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successful"/>
    <x v="5"/>
    <s v="CAD"/>
    <n v="1433206020"/>
    <n v="1430617209"/>
    <d v="2015-05-03T01:40:09"/>
    <x v="1020"/>
    <b v="0"/>
    <n v="30"/>
    <b v="1"/>
    <s v="music/electronic music"/>
    <n v="2.0554838709677421"/>
    <n v="106.2"/>
    <x v="6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s v="successful"/>
    <x v="0"/>
    <s v="USD"/>
    <n v="1445054400"/>
    <n v="1443074571"/>
    <d v="2015-09-24T06:02:51"/>
    <x v="1021"/>
    <b v="1"/>
    <n v="478"/>
    <b v="1"/>
    <s v="music/electronic music"/>
    <n v="3.5180366666666667"/>
    <n v="22.079728033472804"/>
    <x v="6"/>
    <x v="15"/>
    <x v="0"/>
  </r>
  <r>
    <n v="1022"/>
    <s v="Sammy Bananas - Bootlegs Vol. 2!!"/>
    <s v="Help get four new bootlegs onto vinyl in the second installment of my series!"/>
    <n v="2000"/>
    <n v="2298"/>
    <x v="0"/>
    <s v="successful"/>
    <x v="0"/>
    <s v="USD"/>
    <n v="1431876677"/>
    <n v="1429284677"/>
    <d v="2015-04-17T15:31:17"/>
    <x v="1022"/>
    <b v="1"/>
    <n v="74"/>
    <b v="1"/>
    <s v="music/electronic music"/>
    <n v="1.149"/>
    <n v="31.054054054054053"/>
    <x v="6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successful"/>
    <x v="1"/>
    <s v="GBP"/>
    <n v="1434837861"/>
    <n v="1432245861"/>
    <d v="2015-05-21T22:04:21"/>
    <x v="1023"/>
    <b v="0"/>
    <n v="131"/>
    <b v="1"/>
    <s v="music/electronic music"/>
    <n v="2.3715000000000002"/>
    <n v="36.206106870229007"/>
    <x v="6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uccessful"/>
    <x v="11"/>
    <s v="SEK"/>
    <n v="1454248563"/>
    <n v="1451656563"/>
    <d v="2016-01-01T13:56:03"/>
    <x v="1024"/>
    <b v="1"/>
    <n v="61"/>
    <b v="1"/>
    <s v="music/electronic music"/>
    <n v="1.1863774999999999"/>
    <n v="388.9762295081967"/>
    <x v="6"/>
    <x v="15"/>
    <x v="2"/>
  </r>
  <r>
    <n v="1025"/>
    <s v="[NUREN] The New Renaissance"/>
    <s v="Jake Kaufman and Jessie Seely present THE WORLD'S FIRST VIRTUAL REALITY ROCK OPERA."/>
    <n v="70000"/>
    <n v="76949.820000000007"/>
    <x v="0"/>
    <s v="successful"/>
    <x v="0"/>
    <s v="USD"/>
    <n v="1426532437"/>
    <n v="1423944037"/>
    <d v="2015-02-14T20:00:37"/>
    <x v="1025"/>
    <b v="1"/>
    <n v="1071"/>
    <b v="1"/>
    <s v="music/electronic music"/>
    <n v="1.099283142857143"/>
    <n v="71.848571428571432"/>
    <x v="6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successful"/>
    <x v="1"/>
    <s v="GBP"/>
    <n v="1459414016"/>
    <n v="1456480016"/>
    <d v="2016-02-26T09:46:56"/>
    <x v="1026"/>
    <b v="1"/>
    <n v="122"/>
    <b v="1"/>
    <s v="music/electronic music"/>
    <n v="1.0000828571428571"/>
    <n v="57.381803278688523"/>
    <x v="6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successful"/>
    <x v="0"/>
    <s v="USD"/>
    <n v="1414025347"/>
    <n v="1411433347"/>
    <d v="2014-09-23T00:49:07"/>
    <x v="1027"/>
    <b v="1"/>
    <n v="111"/>
    <b v="1"/>
    <s v="music/electronic music"/>
    <n v="1.0309292094387414"/>
    <n v="69.666666666666671"/>
    <x v="6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successful"/>
    <x v="1"/>
    <s v="GBP"/>
    <n v="1488830400"/>
    <n v="1484924605"/>
    <d v="2017-01-20T15:03:25"/>
    <x v="1028"/>
    <b v="1"/>
    <n v="255"/>
    <b v="1"/>
    <s v="music/electronic music"/>
    <n v="1.1727000000000001"/>
    <n v="45.988235294117644"/>
    <x v="6"/>
    <x v="15"/>
    <x v="1"/>
  </r>
  <r>
    <n v="1029"/>
    <s v="StrobeHouse presents Valborg 2015"/>
    <s v="We want to recreate last years massive Valborgparty in Lund but this time even bigger!"/>
    <n v="10000"/>
    <n v="11176"/>
    <x v="0"/>
    <s v="successful"/>
    <x v="11"/>
    <s v="SEK"/>
    <n v="1428184740"/>
    <n v="1423501507"/>
    <d v="2015-02-09T17:05:07"/>
    <x v="1029"/>
    <b v="0"/>
    <n v="141"/>
    <b v="1"/>
    <s v="music/electronic music"/>
    <n v="1.1175999999999999"/>
    <n v="79.262411347517727"/>
    <x v="6"/>
    <x v="15"/>
    <x v="0"/>
  </r>
  <r>
    <n v="1030"/>
    <s v="The Gothsicles - I FEEL SICLE"/>
    <s v="Help fund the latest Gothsicles mega-album, I FEEL SICLE!"/>
    <n v="2000"/>
    <n v="6842"/>
    <x v="0"/>
    <s v="successful"/>
    <x v="0"/>
    <s v="USD"/>
    <n v="1473680149"/>
    <n v="1472470549"/>
    <d v="2016-08-29T11:35:49"/>
    <x v="1030"/>
    <b v="0"/>
    <n v="159"/>
    <b v="1"/>
    <s v="music/electronic music"/>
    <n v="3.4209999999999998"/>
    <n v="43.031446540880502"/>
    <x v="6"/>
    <x v="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successful"/>
    <x v="0"/>
    <s v="USD"/>
    <n v="1450290010"/>
    <n v="1447698010"/>
    <d v="2015-11-16T18:20:10"/>
    <x v="1031"/>
    <b v="0"/>
    <n v="99"/>
    <b v="1"/>
    <s v="music/electronic music"/>
    <n v="1.0740000000000001"/>
    <n v="108.48484848484848"/>
    <x v="6"/>
    <x v="15"/>
    <x v="0"/>
  </r>
  <r>
    <n v="1032"/>
    <s v="Phantom Ship / Coastal (Album Preorder)"/>
    <s v="Ideal for living rooms and open spaces."/>
    <n v="5400"/>
    <n v="5858.84"/>
    <x v="0"/>
    <s v="successful"/>
    <x v="0"/>
    <s v="USD"/>
    <n v="1466697625"/>
    <n v="1464105625"/>
    <d v="2016-05-24T16:00:25"/>
    <x v="1032"/>
    <b v="0"/>
    <n v="96"/>
    <b v="1"/>
    <s v="music/electronic music"/>
    <n v="1.0849703703703704"/>
    <n v="61.029583333333335"/>
    <x v="6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successful"/>
    <x v="1"/>
    <s v="GBP"/>
    <n v="1481564080"/>
    <n v="1479144880"/>
    <d v="2016-11-14T17:34:40"/>
    <x v="1033"/>
    <b v="0"/>
    <n v="27"/>
    <b v="1"/>
    <s v="music/electronic music"/>
    <n v="1.0286144578313252"/>
    <n v="50.592592592592595"/>
    <x v="6"/>
    <x v="1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successful"/>
    <x v="0"/>
    <s v="USD"/>
    <n v="1470369540"/>
    <n v="1467604804"/>
    <d v="2016-07-04T04:00:04"/>
    <x v="1034"/>
    <b v="0"/>
    <n v="166"/>
    <b v="1"/>
    <s v="music/electronic music"/>
    <n v="1.3000180000000001"/>
    <n v="39.157168674698795"/>
    <x v="6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successful"/>
    <x v="0"/>
    <s v="USD"/>
    <n v="1423668220"/>
    <n v="1421076220"/>
    <d v="2015-01-12T15:23:40"/>
    <x v="1035"/>
    <b v="0"/>
    <n v="76"/>
    <b v="1"/>
    <s v="music/electronic music"/>
    <n v="1.0765217391304347"/>
    <n v="65.15789473684211"/>
    <x v="6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s v="successful"/>
    <x v="0"/>
    <s v="USD"/>
    <n v="1357545600"/>
    <n v="1354790790"/>
    <d v="2012-12-06T10:46:30"/>
    <x v="1036"/>
    <b v="0"/>
    <n v="211"/>
    <b v="1"/>
    <s v="music/electronic music"/>
    <n v="1.1236044444444444"/>
    <n v="23.963127962085309"/>
    <x v="6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successful"/>
    <x v="0"/>
    <s v="USD"/>
    <n v="1431925200"/>
    <n v="1429991062"/>
    <d v="2015-04-25T19:44:22"/>
    <x v="1037"/>
    <b v="0"/>
    <n v="21"/>
    <b v="1"/>
    <s v="music/electronic music"/>
    <n v="1.0209999999999999"/>
    <n v="48.61904761904762"/>
    <x v="6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successful"/>
    <x v="0"/>
    <s v="USD"/>
    <n v="1458362023"/>
    <n v="1455773623"/>
    <d v="2016-02-18T05:33:43"/>
    <x v="1038"/>
    <b v="0"/>
    <n v="61"/>
    <b v="1"/>
    <s v="music/electronic music"/>
    <n v="1.4533333333333334"/>
    <n v="35.73770491803279"/>
    <x v="6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successful"/>
    <x v="0"/>
    <s v="USD"/>
    <n v="1481615940"/>
    <n v="1479436646"/>
    <d v="2016-11-18T02:37:26"/>
    <x v="1039"/>
    <b v="0"/>
    <n v="30"/>
    <b v="1"/>
    <s v="music/electronic music"/>
    <n v="1.282"/>
    <n v="21.366666666666667"/>
    <x v="6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canceled"/>
    <x v="0"/>
    <s v="USD"/>
    <n v="1472317209"/>
    <n v="1469725209"/>
    <d v="2016-07-28T17:00:09"/>
    <x v="1040"/>
    <b v="0"/>
    <n v="1"/>
    <b v="0"/>
    <s v="journalism/audio"/>
    <n v="2.9411764705882353E-3"/>
    <n v="250"/>
    <x v="7"/>
    <x v="16"/>
    <x v="2"/>
  </r>
  <r>
    <n v="1041"/>
    <s v="Industry Success Project (Canceled)"/>
    <s v="I am trying to document what it is like to plunge head first into the music/audio industry as an intern."/>
    <n v="50"/>
    <n v="0"/>
    <x v="1"/>
    <s v="canceled"/>
    <x v="0"/>
    <s v="USD"/>
    <n v="1406769992"/>
    <n v="1405041992"/>
    <d v="2014-07-11T01:26:32"/>
    <x v="1041"/>
    <b v="0"/>
    <n v="0"/>
    <b v="0"/>
    <s v="journalism/audio"/>
    <n v="0"/>
    <e v="#DIV/0!"/>
    <x v="7"/>
    <x v="1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canceled"/>
    <x v="0"/>
    <s v="USD"/>
    <n v="1410516000"/>
    <n v="1406824948"/>
    <d v="2014-07-31T16:42:28"/>
    <x v="1042"/>
    <b v="0"/>
    <n v="1"/>
    <b v="0"/>
    <s v="journalism/audio"/>
    <n v="1.5384615384615385E-2"/>
    <n v="10"/>
    <x v="7"/>
    <x v="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canceled"/>
    <x v="0"/>
    <s v="USD"/>
    <n v="1432101855"/>
    <n v="1429509855"/>
    <d v="2015-04-20T06:04:15"/>
    <x v="1043"/>
    <b v="0"/>
    <n v="292"/>
    <b v="0"/>
    <s v="journalism/audio"/>
    <n v="8.5370000000000001E-2"/>
    <n v="29.236301369863014"/>
    <x v="7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canceled"/>
    <x v="0"/>
    <s v="USD"/>
    <n v="1425587220"/>
    <n v="1420668801"/>
    <d v="2015-01-07T22:13:21"/>
    <x v="1044"/>
    <b v="0"/>
    <n v="2"/>
    <b v="0"/>
    <s v="journalism/audio"/>
    <n v="8.571428571428571E-4"/>
    <n v="3"/>
    <x v="7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s v="canceled"/>
    <x v="0"/>
    <s v="USD"/>
    <n v="1408827550"/>
    <n v="1406235550"/>
    <d v="2014-07-24T20:59:10"/>
    <x v="1045"/>
    <b v="0"/>
    <n v="8"/>
    <b v="0"/>
    <s v="journalism/audio"/>
    <n v="2.6599999999999999E-2"/>
    <n v="33.25"/>
    <x v="7"/>
    <x v="1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canceled"/>
    <x v="12"/>
    <s v="EUR"/>
    <n v="1451161560"/>
    <n v="1447273560"/>
    <d v="2015-11-11T20:26:00"/>
    <x v="1046"/>
    <b v="0"/>
    <n v="0"/>
    <b v="0"/>
    <s v="journalism/audio"/>
    <n v="0"/>
    <e v="#DIV/0!"/>
    <x v="7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canceled"/>
    <x v="0"/>
    <s v="USD"/>
    <n v="1415219915"/>
    <n v="1412624315"/>
    <d v="2014-10-06T19:38:35"/>
    <x v="1047"/>
    <b v="0"/>
    <n v="1"/>
    <b v="0"/>
    <s v="journalism/audio"/>
    <n v="5.0000000000000001E-4"/>
    <n v="1"/>
    <x v="7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canceled"/>
    <x v="0"/>
    <s v="USD"/>
    <n v="1474766189"/>
    <n v="1471310189"/>
    <d v="2016-08-16T01:16:29"/>
    <x v="1048"/>
    <b v="0"/>
    <n v="4"/>
    <b v="0"/>
    <s v="journalism/audio"/>
    <n v="1.4133333333333333E-2"/>
    <n v="53"/>
    <x v="7"/>
    <x v="16"/>
    <x v="2"/>
  </r>
  <r>
    <n v="1049"/>
    <s v="J1 (Canceled)"/>
    <s v="------"/>
    <n v="12000"/>
    <n v="0"/>
    <x v="1"/>
    <s v="canceled"/>
    <x v="0"/>
    <s v="USD"/>
    <n v="1455272445"/>
    <n v="1452680445"/>
    <d v="2016-01-13T10:20:45"/>
    <x v="1049"/>
    <b v="0"/>
    <n v="0"/>
    <b v="0"/>
    <s v="journalism/audio"/>
    <n v="0"/>
    <e v="#DIV/0!"/>
    <x v="7"/>
    <x v="16"/>
    <x v="2"/>
  </r>
  <r>
    <n v="1050"/>
    <s v="The (Secular) Barbershop Podcast (Canceled)"/>
    <s v="Secularism is on the rise and I hear you.Talk to me."/>
    <n v="2500"/>
    <n v="0"/>
    <x v="1"/>
    <s v="canceled"/>
    <x v="0"/>
    <s v="USD"/>
    <n v="1442257677"/>
    <n v="1439665677"/>
    <d v="2015-08-15T19:07:57"/>
    <x v="1050"/>
    <b v="0"/>
    <n v="0"/>
    <b v="0"/>
    <s v="journalism/audio"/>
    <n v="0"/>
    <e v="#DIV/0!"/>
    <x v="7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canceled"/>
    <x v="0"/>
    <s v="USD"/>
    <n v="1409098825"/>
    <n v="1406679625"/>
    <d v="2014-07-30T00:20:25"/>
    <x v="1051"/>
    <b v="0"/>
    <n v="0"/>
    <b v="0"/>
    <s v="journalism/audio"/>
    <n v="0"/>
    <e v="#DIV/0!"/>
    <x v="7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canceled"/>
    <x v="0"/>
    <s v="USD"/>
    <n v="1465243740"/>
    <n v="1461438495"/>
    <d v="2016-04-23T19:08:15"/>
    <x v="1052"/>
    <b v="0"/>
    <n v="0"/>
    <b v="0"/>
    <s v="journalism/audio"/>
    <n v="0"/>
    <e v="#DIV/0!"/>
    <x v="7"/>
    <x v="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canceled"/>
    <x v="0"/>
    <s v="USD"/>
    <n v="1488773332"/>
    <n v="1486613332"/>
    <d v="2017-02-09T04:08:52"/>
    <x v="1053"/>
    <b v="0"/>
    <n v="1"/>
    <b v="0"/>
    <s v="journalism/audio"/>
    <n v="0.01"/>
    <n v="15"/>
    <x v="7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canceled"/>
    <x v="0"/>
    <s v="USD"/>
    <n v="1407708000"/>
    <n v="1405110399"/>
    <d v="2014-07-11T20:26:39"/>
    <x v="1054"/>
    <b v="0"/>
    <n v="0"/>
    <b v="0"/>
    <s v="journalism/audio"/>
    <n v="0"/>
    <e v="#DIV/0!"/>
    <x v="7"/>
    <x v="16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canceled"/>
    <x v="0"/>
    <s v="USD"/>
    <n v="1457394545"/>
    <n v="1454802545"/>
    <d v="2016-02-06T23:49:05"/>
    <x v="1055"/>
    <b v="0"/>
    <n v="0"/>
    <b v="0"/>
    <s v="journalism/audio"/>
    <n v="0"/>
    <e v="#DIV/0!"/>
    <x v="7"/>
    <x v="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canceled"/>
    <x v="0"/>
    <s v="USD"/>
    <n v="1429892177"/>
    <n v="1424711777"/>
    <d v="2015-02-23T17:16:17"/>
    <x v="1056"/>
    <b v="0"/>
    <n v="0"/>
    <b v="0"/>
    <s v="journalism/audio"/>
    <n v="0"/>
    <e v="#DIV/0!"/>
    <x v="7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s v="canceled"/>
    <x v="0"/>
    <s v="USD"/>
    <n v="1480888483"/>
    <n v="1478292883"/>
    <d v="2016-11-04T20:54:43"/>
    <x v="1057"/>
    <b v="0"/>
    <n v="0"/>
    <b v="0"/>
    <s v="journalism/audio"/>
    <n v="0"/>
    <e v="#DIV/0!"/>
    <x v="7"/>
    <x v="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canceled"/>
    <x v="0"/>
    <s v="USD"/>
    <n v="1427328000"/>
    <n v="1423777043"/>
    <d v="2015-02-12T21:37:23"/>
    <x v="1058"/>
    <b v="0"/>
    <n v="0"/>
    <b v="0"/>
    <s v="journalism/audio"/>
    <n v="0"/>
    <e v="#DIV/0!"/>
    <x v="7"/>
    <x v="16"/>
    <x v="0"/>
  </r>
  <r>
    <n v="1059"/>
    <s v="Voice Over Artist (Canceled)"/>
    <s v="Turning myself into a vocal artist."/>
    <n v="1100"/>
    <n v="0"/>
    <x v="1"/>
    <s v="canceled"/>
    <x v="0"/>
    <s v="USD"/>
    <n v="1426269456"/>
    <n v="1423681056"/>
    <d v="2015-02-11T18:57:36"/>
    <x v="1059"/>
    <b v="0"/>
    <n v="0"/>
    <b v="0"/>
    <s v="journalism/audio"/>
    <n v="0"/>
    <e v="#DIV/0!"/>
    <x v="7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canceled"/>
    <x v="0"/>
    <s v="USD"/>
    <n v="1429134893"/>
    <n v="1426542893"/>
    <d v="2015-03-16T21:54:53"/>
    <x v="1060"/>
    <b v="0"/>
    <n v="1"/>
    <b v="0"/>
    <s v="journalism/audio"/>
    <n v="0.01"/>
    <n v="50"/>
    <x v="7"/>
    <x v="16"/>
    <x v="0"/>
  </r>
  <r>
    <n v="1061"/>
    <s v="Chat Box 23 (Canceled)"/>
    <s v="T.O., Adi &amp; Mercedes discuss their point of views, women's issues &amp; Hollywood Hotties."/>
    <n v="4000"/>
    <n v="0"/>
    <x v="1"/>
    <s v="canceled"/>
    <x v="0"/>
    <s v="USD"/>
    <n v="1462150800"/>
    <n v="1456987108"/>
    <d v="2016-03-03T06:38:28"/>
    <x v="1061"/>
    <b v="0"/>
    <n v="0"/>
    <b v="0"/>
    <s v="journalism/audio"/>
    <n v="0"/>
    <e v="#DIV/0!"/>
    <x v="7"/>
    <x v="16"/>
    <x v="2"/>
  </r>
  <r>
    <n v="1062"/>
    <s v="RETURNING AT A LATER DATE"/>
    <s v="SEE US ON PATREON www.badgirlartwork.com"/>
    <n v="199"/>
    <n v="190"/>
    <x v="1"/>
    <s v="canceled"/>
    <x v="0"/>
    <s v="USD"/>
    <n v="1468351341"/>
    <n v="1467746541"/>
    <d v="2016-07-05T19:22:21"/>
    <x v="1062"/>
    <b v="0"/>
    <n v="4"/>
    <b v="0"/>
    <s v="journalism/audio"/>
    <n v="0.95477386934673369"/>
    <n v="47.5"/>
    <x v="7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canceled"/>
    <x v="0"/>
    <s v="USD"/>
    <n v="1472604262"/>
    <n v="1470012262"/>
    <d v="2016-08-01T00:44:22"/>
    <x v="1063"/>
    <b v="0"/>
    <n v="0"/>
    <b v="0"/>
    <s v="journalism/audio"/>
    <n v="0"/>
    <e v="#DIV/0!"/>
    <x v="7"/>
    <x v="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failed"/>
    <x v="0"/>
    <s v="USD"/>
    <n v="1373174903"/>
    <n v="1369286903"/>
    <d v="2013-05-23T05:28:23"/>
    <x v="1064"/>
    <b v="0"/>
    <n v="123"/>
    <b v="0"/>
    <s v="games/video games"/>
    <n v="8.9744444444444446E-2"/>
    <n v="65.666666666666671"/>
    <x v="8"/>
    <x v="1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failed"/>
    <x v="2"/>
    <s v="AUD"/>
    <n v="1392800922"/>
    <n v="1390381722"/>
    <d v="2014-01-22T09:08:42"/>
    <x v="1065"/>
    <b v="0"/>
    <n v="5"/>
    <b v="0"/>
    <s v="games/video games"/>
    <n v="2.7E-2"/>
    <n v="16.2"/>
    <x v="8"/>
    <x v="17"/>
    <x v="3"/>
  </r>
  <r>
    <n v="1066"/>
    <s v="So I'm A Dark Lord"/>
    <s v="A parody of old school RPGs where you are a new Dark Lord on a quest to amass monsters and allies on your side."/>
    <n v="150000"/>
    <n v="5051"/>
    <x v="2"/>
    <s v="failed"/>
    <x v="0"/>
    <s v="USD"/>
    <n v="1375657582"/>
    <n v="1371769582"/>
    <d v="2013-06-20T23:06:22"/>
    <x v="1066"/>
    <b v="0"/>
    <n v="148"/>
    <b v="0"/>
    <s v="games/video games"/>
    <n v="3.3673333333333333E-2"/>
    <n v="34.128378378378379"/>
    <x v="8"/>
    <x v="1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failed"/>
    <x v="0"/>
    <s v="USD"/>
    <n v="1387657931"/>
    <n v="1385065931"/>
    <d v="2013-11-21T20:32:11"/>
    <x v="1067"/>
    <b v="0"/>
    <n v="10"/>
    <b v="0"/>
    <s v="games/video games"/>
    <n v="0.26"/>
    <n v="13"/>
    <x v="8"/>
    <x v="1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failed"/>
    <x v="0"/>
    <s v="USD"/>
    <n v="1460274864"/>
    <n v="1457686464"/>
    <d v="2016-03-11T08:54:24"/>
    <x v="1068"/>
    <b v="0"/>
    <n v="4"/>
    <b v="0"/>
    <s v="games/video games"/>
    <n v="1.5E-3"/>
    <n v="11.25"/>
    <x v="8"/>
    <x v="17"/>
    <x v="2"/>
  </r>
  <r>
    <n v="1069"/>
    <s v="Until The End (PC, Mac, and Linux)"/>
    <s v="A run-n-gun zombie survival game where you scavenge for items to make the night a little less scary."/>
    <n v="2200"/>
    <n v="850"/>
    <x v="2"/>
    <s v="failed"/>
    <x v="0"/>
    <s v="USD"/>
    <n v="1385447459"/>
    <n v="1382679059"/>
    <d v="2013-10-25T05:30:59"/>
    <x v="1069"/>
    <b v="0"/>
    <n v="21"/>
    <b v="0"/>
    <s v="games/video games"/>
    <n v="0.38636363636363635"/>
    <n v="40.476190476190474"/>
    <x v="8"/>
    <x v="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failed"/>
    <x v="0"/>
    <s v="USD"/>
    <n v="1349050622"/>
    <n v="1347322622"/>
    <d v="2012-09-11T00:17:02"/>
    <x v="1070"/>
    <b v="0"/>
    <n v="2"/>
    <b v="0"/>
    <s v="games/video games"/>
    <n v="7.0000000000000001E-3"/>
    <n v="35"/>
    <x v="8"/>
    <x v="17"/>
    <x v="5"/>
  </r>
  <r>
    <n v="1071"/>
    <s v="DJ's Bane"/>
    <s v="I'm making a game where you choose how you want to kill the DJ, so you yourself can decide what music will be played at the party."/>
    <n v="100"/>
    <n v="0"/>
    <x v="2"/>
    <s v="failed"/>
    <x v="10"/>
    <s v="NOK"/>
    <n v="1447787093"/>
    <n v="1445191493"/>
    <d v="2015-10-18T18:04:53"/>
    <x v="1071"/>
    <b v="0"/>
    <n v="0"/>
    <b v="0"/>
    <s v="games/video games"/>
    <n v="0"/>
    <e v="#DIV/0!"/>
    <x v="8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failed"/>
    <x v="0"/>
    <s v="USD"/>
    <n v="1391630297"/>
    <n v="1389038297"/>
    <d v="2014-01-06T19:58:17"/>
    <x v="1072"/>
    <b v="0"/>
    <n v="4"/>
    <b v="0"/>
    <s v="games/video games"/>
    <n v="6.8000000000000005E-4"/>
    <n v="12.75"/>
    <x v="8"/>
    <x v="17"/>
    <x v="3"/>
  </r>
  <r>
    <n v="1073"/>
    <s v="Rainbow Ball to the Iphone"/>
    <s v="We want to bring our Game Rainbow Ball to the iphone and to do that we need a little help"/>
    <n v="750"/>
    <n v="10"/>
    <x v="2"/>
    <s v="failed"/>
    <x v="0"/>
    <s v="USD"/>
    <n v="1318806541"/>
    <n v="1316214541"/>
    <d v="2011-09-16T23:09:01"/>
    <x v="1073"/>
    <b v="0"/>
    <n v="1"/>
    <b v="0"/>
    <s v="games/video games"/>
    <n v="1.3333333333333334E-2"/>
    <n v="10"/>
    <x v="8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failed"/>
    <x v="0"/>
    <s v="USD"/>
    <n v="1388808545"/>
    <n v="1386216545"/>
    <d v="2013-12-05T04:09:05"/>
    <x v="1074"/>
    <b v="0"/>
    <n v="30"/>
    <b v="0"/>
    <s v="games/video games"/>
    <n v="6.3092592592592589E-2"/>
    <n v="113.56666666666666"/>
    <x v="8"/>
    <x v="17"/>
    <x v="3"/>
  </r>
  <r>
    <n v="1075"/>
    <s v="Towers Of The Apocalypse"/>
    <s v="Fully 3D, post Apocalyptic themed tower defense video game. New take on the genre."/>
    <n v="1000"/>
    <n v="45"/>
    <x v="2"/>
    <s v="failed"/>
    <x v="0"/>
    <s v="USD"/>
    <n v="1336340516"/>
    <n v="1333748516"/>
    <d v="2012-04-06T21:41:56"/>
    <x v="1075"/>
    <b v="0"/>
    <n v="3"/>
    <b v="0"/>
    <s v="games/video games"/>
    <n v="4.4999999999999998E-2"/>
    <n v="15"/>
    <x v="8"/>
    <x v="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failed"/>
    <x v="0"/>
    <s v="USD"/>
    <n v="1410426250"/>
    <n v="1405674250"/>
    <d v="2014-07-18T09:04:10"/>
    <x v="1076"/>
    <b v="0"/>
    <n v="975"/>
    <b v="0"/>
    <s v="games/video games"/>
    <n v="0.62765333333333329"/>
    <n v="48.281025641025643"/>
    <x v="8"/>
    <x v="1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failed"/>
    <x v="0"/>
    <s v="USD"/>
    <n v="1452744011"/>
    <n v="1450152011"/>
    <d v="2015-12-15T04:00:11"/>
    <x v="1077"/>
    <b v="0"/>
    <n v="167"/>
    <b v="0"/>
    <s v="games/video games"/>
    <n v="0.29376000000000002"/>
    <n v="43.976047904191617"/>
    <x v="8"/>
    <x v="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failed"/>
    <x v="0"/>
    <s v="USD"/>
    <n v="1311309721"/>
    <n v="1307421721"/>
    <d v="2011-06-07T04:42:01"/>
    <x v="1078"/>
    <b v="0"/>
    <n v="5"/>
    <b v="0"/>
    <s v="games/video games"/>
    <n v="7.4999999999999997E-2"/>
    <n v="9"/>
    <x v="8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failed"/>
    <x v="12"/>
    <s v="EUR"/>
    <n v="1463232936"/>
    <n v="1461072936"/>
    <d v="2016-04-19T13:35:36"/>
    <x v="1079"/>
    <b v="0"/>
    <n v="18"/>
    <b v="0"/>
    <s v="games/video games"/>
    <n v="2.6076923076923077E-2"/>
    <n v="37.666666666666664"/>
    <x v="8"/>
    <x v="17"/>
    <x v="2"/>
  </r>
  <r>
    <n v="1080"/>
    <s v="Skullforge: The Hunt"/>
    <s v="A fantasy action RPG which follows an elven ex-slave on a journey of magic, revenge, intrigue, and deceit."/>
    <n v="20000"/>
    <n v="1821"/>
    <x v="2"/>
    <s v="failed"/>
    <x v="0"/>
    <s v="USD"/>
    <n v="1399778333"/>
    <n v="1397186333"/>
    <d v="2014-04-11T03:18:53"/>
    <x v="1080"/>
    <b v="0"/>
    <n v="98"/>
    <b v="0"/>
    <s v="games/video games"/>
    <n v="9.1050000000000006E-2"/>
    <n v="18.581632653061224"/>
    <x v="8"/>
    <x v="17"/>
    <x v="3"/>
  </r>
  <r>
    <n v="1081"/>
    <s v="The Creature"/>
    <s v="Finishing your last job before you retire until a disaster strikes the cargo ship can you survive The Creature?"/>
    <n v="68000"/>
    <n v="12"/>
    <x v="2"/>
    <s v="failed"/>
    <x v="0"/>
    <s v="USD"/>
    <n v="1422483292"/>
    <n v="1419891292"/>
    <d v="2014-12-29T22:14:52"/>
    <x v="1081"/>
    <b v="0"/>
    <n v="4"/>
    <b v="0"/>
    <s v="games/video games"/>
    <n v="1.7647058823529413E-4"/>
    <n v="3"/>
    <x v="8"/>
    <x v="17"/>
    <x v="0"/>
  </r>
  <r>
    <n v="1082"/>
    <s v="T-Fighter: Code Name M - Mobile Edition"/>
    <s v="Challenge your trivia skills in this action oriented game against several opponents across time."/>
    <n v="10000"/>
    <n v="56"/>
    <x v="2"/>
    <s v="failed"/>
    <x v="0"/>
    <s v="USD"/>
    <n v="1344635088"/>
    <n v="1342043088"/>
    <d v="2012-07-11T21:44:48"/>
    <x v="1082"/>
    <b v="0"/>
    <n v="3"/>
    <b v="0"/>
    <s v="games/video games"/>
    <n v="5.5999999999999999E-3"/>
    <n v="18.666666666666668"/>
    <x v="8"/>
    <x v="1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failed"/>
    <x v="5"/>
    <s v="CAD"/>
    <n v="1406994583"/>
    <n v="1401810583"/>
    <d v="2014-06-03T15:49:43"/>
    <x v="1083"/>
    <b v="0"/>
    <n v="1"/>
    <b v="0"/>
    <s v="games/video games"/>
    <n v="8.2000000000000007E-3"/>
    <n v="410"/>
    <x v="8"/>
    <x v="17"/>
    <x v="3"/>
  </r>
  <r>
    <n v="1084"/>
    <s v="My own channel"/>
    <s v="I want to start my own channel for gaming"/>
    <n v="550"/>
    <n v="0"/>
    <x v="2"/>
    <s v="failed"/>
    <x v="0"/>
    <s v="USD"/>
    <n v="1407534804"/>
    <n v="1404942804"/>
    <d v="2014-07-09T21:53:24"/>
    <x v="1084"/>
    <b v="0"/>
    <n v="0"/>
    <b v="0"/>
    <s v="games/video games"/>
    <n v="0"/>
    <e v="#DIV/0!"/>
    <x v="8"/>
    <x v="17"/>
    <x v="3"/>
  </r>
  <r>
    <n v="1085"/>
    <s v="Sun Dryd Studios"/>
    <s v="The new kid on the block. Re-imagining old games and creating new ones. Ship, Lazer, Rock is first."/>
    <n v="30000"/>
    <n v="1026"/>
    <x v="2"/>
    <s v="failed"/>
    <x v="5"/>
    <s v="CAD"/>
    <n v="1457967975"/>
    <n v="1455379575"/>
    <d v="2016-02-13T16:06:15"/>
    <x v="1085"/>
    <b v="0"/>
    <n v="9"/>
    <b v="0"/>
    <s v="games/video games"/>
    <n v="3.4200000000000001E-2"/>
    <n v="114"/>
    <x v="8"/>
    <x v="17"/>
    <x v="2"/>
  </r>
  <r>
    <n v="1086"/>
    <s v="Cyber Universe Online"/>
    <s v="Humanity's future in the Galaxy"/>
    <n v="18000"/>
    <n v="15"/>
    <x v="2"/>
    <s v="failed"/>
    <x v="0"/>
    <s v="USD"/>
    <n v="1408913291"/>
    <n v="1406321291"/>
    <d v="2014-07-25T20:48:11"/>
    <x v="1086"/>
    <b v="0"/>
    <n v="2"/>
    <b v="0"/>
    <s v="games/video games"/>
    <n v="8.3333333333333339E-4"/>
    <n v="7.5"/>
    <x v="8"/>
    <x v="17"/>
    <x v="3"/>
  </r>
  <r>
    <n v="1087"/>
    <s v="Idle Gamers"/>
    <s v="Idle gamers are the group of gamers worth watching play video games. We have a back log of video ideas and want to entertain you."/>
    <n v="1100"/>
    <n v="0"/>
    <x v="2"/>
    <s v="failed"/>
    <x v="0"/>
    <s v="USD"/>
    <n v="1402852087"/>
    <n v="1400260087"/>
    <d v="2014-05-16T17:08:07"/>
    <x v="1087"/>
    <b v="0"/>
    <n v="0"/>
    <b v="0"/>
    <s v="games/video games"/>
    <n v="0"/>
    <e v="#DIV/0!"/>
    <x v="8"/>
    <x v="17"/>
    <x v="3"/>
  </r>
  <r>
    <n v="1088"/>
    <s v="Still Alive"/>
    <s v="A fresh twist on survival games. Intense, high-stakes 30 minute rounds for up to 10 players."/>
    <n v="45000"/>
    <n v="6382.34"/>
    <x v="2"/>
    <s v="failed"/>
    <x v="0"/>
    <s v="USD"/>
    <n v="1398366667"/>
    <n v="1395774667"/>
    <d v="2014-03-25T19:11:07"/>
    <x v="1088"/>
    <b v="0"/>
    <n v="147"/>
    <b v="0"/>
    <s v="games/video games"/>
    <n v="0.14182977777777778"/>
    <n v="43.41727891156463"/>
    <x v="8"/>
    <x v="17"/>
    <x v="3"/>
  </r>
  <r>
    <n v="1089"/>
    <s v="Farabel"/>
    <s v="Farabel is a single player turn-based fantasy strategy game for Mac/PC/Linux"/>
    <n v="15000"/>
    <n v="1174"/>
    <x v="2"/>
    <s v="failed"/>
    <x v="6"/>
    <s v="EUR"/>
    <n v="1435293175"/>
    <n v="1432701175"/>
    <d v="2015-05-27T04:32:55"/>
    <x v="1089"/>
    <b v="0"/>
    <n v="49"/>
    <b v="0"/>
    <s v="games/video games"/>
    <n v="7.8266666666666665E-2"/>
    <n v="23.959183673469386"/>
    <x v="8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failed"/>
    <x v="2"/>
    <s v="AUD"/>
    <n v="1432873653"/>
    <n v="1430281653"/>
    <d v="2015-04-29T04:27:33"/>
    <x v="1090"/>
    <b v="0"/>
    <n v="1"/>
    <b v="0"/>
    <s v="games/video games"/>
    <n v="3.8464497269020693E-4"/>
    <n v="5"/>
    <x v="8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failed"/>
    <x v="1"/>
    <s v="GBP"/>
    <n v="1460313672"/>
    <n v="1457725272"/>
    <d v="2016-03-11T19:41:12"/>
    <x v="1091"/>
    <b v="0"/>
    <n v="2"/>
    <b v="0"/>
    <s v="games/video games"/>
    <n v="0.125"/>
    <n v="12.5"/>
    <x v="8"/>
    <x v="1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failed"/>
    <x v="0"/>
    <s v="USD"/>
    <n v="1357432638"/>
    <n v="1354840638"/>
    <d v="2012-12-07T00:37:18"/>
    <x v="1092"/>
    <b v="0"/>
    <n v="7"/>
    <b v="0"/>
    <s v="games/video games"/>
    <n v="1.0500000000000001E-2"/>
    <n v="3"/>
    <x v="8"/>
    <x v="17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failed"/>
    <x v="5"/>
    <s v="CAD"/>
    <n v="1455232937"/>
    <n v="1453936937"/>
    <d v="2016-01-27T23:22:17"/>
    <x v="1093"/>
    <b v="0"/>
    <n v="4"/>
    <b v="0"/>
    <s v="games/video games"/>
    <n v="0.14083333333333334"/>
    <n v="10.5625"/>
    <x v="8"/>
    <x v="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failed"/>
    <x v="0"/>
    <s v="USD"/>
    <n v="1318180033"/>
    <n v="1315588033"/>
    <d v="2011-09-09T17:07:13"/>
    <x v="1094"/>
    <b v="0"/>
    <n v="27"/>
    <b v="0"/>
    <s v="games/video games"/>
    <n v="0.18300055555555556"/>
    <n v="122.00037037037038"/>
    <x v="8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failed"/>
    <x v="0"/>
    <s v="USD"/>
    <n v="1377867220"/>
    <n v="1375275220"/>
    <d v="2013-07-31T12:53:40"/>
    <x v="1095"/>
    <b v="0"/>
    <n v="94"/>
    <b v="0"/>
    <s v="games/video games"/>
    <n v="5.0347999999999997E-2"/>
    <n v="267.80851063829789"/>
    <x v="8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failed"/>
    <x v="0"/>
    <s v="USD"/>
    <n v="1412393400"/>
    <n v="1409747154"/>
    <d v="2014-09-03T12:25:54"/>
    <x v="1096"/>
    <b v="0"/>
    <n v="29"/>
    <b v="0"/>
    <s v="games/video games"/>
    <n v="0.17933333333333334"/>
    <n v="74.206896551724142"/>
    <x v="8"/>
    <x v="17"/>
    <x v="3"/>
  </r>
  <r>
    <n v="1097"/>
    <s v="Rabbly"/>
    <s v="Rabbly is action-adventure game. Is about a scientist going on an adventure, to find rare materials in another galaxy."/>
    <n v="100000"/>
    <n v="47"/>
    <x v="2"/>
    <s v="failed"/>
    <x v="0"/>
    <s v="USD"/>
    <n v="1393786877"/>
    <n v="1390330877"/>
    <d v="2014-01-21T19:01:17"/>
    <x v="1097"/>
    <b v="0"/>
    <n v="7"/>
    <b v="0"/>
    <s v="games/video games"/>
    <n v="4.6999999999999999E-4"/>
    <n v="6.7142857142857144"/>
    <x v="8"/>
    <x v="17"/>
    <x v="3"/>
  </r>
  <r>
    <n v="1098"/>
    <s v="Kick, Punch... Fireball"/>
    <s v="Kick, Punch... Fireball is an FPS type arena game set inside the fantasy world."/>
    <n v="25000"/>
    <n v="1803"/>
    <x v="2"/>
    <s v="failed"/>
    <x v="0"/>
    <s v="USD"/>
    <n v="1397413095"/>
    <n v="1394821095"/>
    <d v="2014-03-14T18:18:15"/>
    <x v="1098"/>
    <b v="0"/>
    <n v="22"/>
    <b v="0"/>
    <s v="games/video games"/>
    <n v="7.2120000000000004E-2"/>
    <n v="81.954545454545453"/>
    <x v="8"/>
    <x v="1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failed"/>
    <x v="1"/>
    <s v="GBP"/>
    <n v="1431547468"/>
    <n v="1428955468"/>
    <d v="2015-04-13T20:04:28"/>
    <x v="1099"/>
    <b v="0"/>
    <n v="1"/>
    <b v="0"/>
    <s v="games/video games"/>
    <n v="5.0000000000000001E-3"/>
    <n v="25"/>
    <x v="8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failed"/>
    <x v="12"/>
    <s v="EUR"/>
    <n v="1455417571"/>
    <n v="1452825571"/>
    <d v="2016-01-15T02:39:31"/>
    <x v="1100"/>
    <b v="0"/>
    <n v="10"/>
    <b v="0"/>
    <s v="games/video games"/>
    <n v="2.5000000000000001E-2"/>
    <n v="10"/>
    <x v="8"/>
    <x v="17"/>
    <x v="2"/>
  </r>
  <r>
    <n v="1101"/>
    <s v="Strain Wars"/>
    <s v="Different strains of marijuana leafs battling to the death to see which one is the top strain."/>
    <n v="100000"/>
    <n v="41"/>
    <x v="2"/>
    <s v="failed"/>
    <x v="0"/>
    <s v="USD"/>
    <n v="1468519920"/>
    <n v="1466188338"/>
    <d v="2016-06-17T18:32:18"/>
    <x v="1101"/>
    <b v="0"/>
    <n v="6"/>
    <b v="0"/>
    <s v="games/video games"/>
    <n v="4.0999999999999999E-4"/>
    <n v="6.833333333333333"/>
    <x v="8"/>
    <x v="17"/>
    <x v="2"/>
  </r>
  <r>
    <n v="1102"/>
    <s v="Runers"/>
    <s v="Runers is a top-down rogue-like shooter where as you advance you create more powerful spells and fight fierce monsters and bosses."/>
    <n v="8000"/>
    <n v="425"/>
    <x v="2"/>
    <s v="failed"/>
    <x v="0"/>
    <s v="USD"/>
    <n v="1386568740"/>
    <n v="1383095125"/>
    <d v="2013-10-30T01:05:25"/>
    <x v="1102"/>
    <b v="0"/>
    <n v="24"/>
    <b v="0"/>
    <s v="games/video games"/>
    <n v="5.3124999999999999E-2"/>
    <n v="17.708333333333332"/>
    <x v="8"/>
    <x v="17"/>
    <x v="4"/>
  </r>
  <r>
    <n v="1103"/>
    <s v="The Morgue"/>
    <s v="&quot;I go to work... I classify the bodies and store them accordingly... Sometimes I here noises... Other times is see her..."/>
    <n v="15000"/>
    <n v="243"/>
    <x v="2"/>
    <s v="failed"/>
    <x v="0"/>
    <s v="USD"/>
    <n v="1466227190"/>
    <n v="1461043190"/>
    <d v="2016-04-19T05:19:50"/>
    <x v="1103"/>
    <b v="0"/>
    <n v="15"/>
    <b v="0"/>
    <s v="games/video games"/>
    <n v="1.6199999999999999E-2"/>
    <n v="16.2"/>
    <x v="8"/>
    <x v="1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failed"/>
    <x v="1"/>
    <s v="GBP"/>
    <n v="1402480221"/>
    <n v="1399888221"/>
    <d v="2014-05-12T09:50:21"/>
    <x v="1104"/>
    <b v="0"/>
    <n v="37"/>
    <b v="0"/>
    <s v="games/video games"/>
    <n v="4.9516666666666667E-2"/>
    <n v="80.297297297297291"/>
    <x v="8"/>
    <x v="17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failed"/>
    <x v="0"/>
    <s v="USD"/>
    <n v="1395627327"/>
    <n v="1393038927"/>
    <d v="2014-02-22T03:15:27"/>
    <x v="1105"/>
    <b v="0"/>
    <n v="20"/>
    <b v="0"/>
    <s v="games/video games"/>
    <n v="1.5900000000000001E-3"/>
    <n v="71.55"/>
    <x v="8"/>
    <x v="17"/>
    <x v="3"/>
  </r>
  <r>
    <n v="1106"/>
    <s v="Backyard Zombies"/>
    <s v="Collect coins and save civilians while you blast your way through tons of zombies! Unlock new characters and levels!"/>
    <n v="400"/>
    <n v="165"/>
    <x v="2"/>
    <s v="failed"/>
    <x v="0"/>
    <s v="USD"/>
    <n v="1333557975"/>
    <n v="1330969575"/>
    <d v="2012-03-05T17:46:15"/>
    <x v="1106"/>
    <b v="0"/>
    <n v="7"/>
    <b v="0"/>
    <s v="games/video games"/>
    <n v="0.41249999999999998"/>
    <n v="23.571428571428573"/>
    <x v="8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failed"/>
    <x v="0"/>
    <s v="USD"/>
    <n v="1406148024"/>
    <n v="1403556024"/>
    <d v="2014-06-23T20:40:24"/>
    <x v="1107"/>
    <b v="0"/>
    <n v="0"/>
    <b v="0"/>
    <s v="games/video games"/>
    <n v="0"/>
    <e v="#DIV/0!"/>
    <x v="8"/>
    <x v="1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failed"/>
    <x v="0"/>
    <s v="USD"/>
    <n v="1334326635"/>
    <n v="1329146235"/>
    <d v="2012-02-13T15:17:15"/>
    <x v="1108"/>
    <b v="0"/>
    <n v="21"/>
    <b v="0"/>
    <s v="games/video games"/>
    <n v="2.93E-2"/>
    <n v="34.88095238095238"/>
    <x v="8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failed"/>
    <x v="0"/>
    <s v="USD"/>
    <n v="1479495790"/>
    <n v="1476900190"/>
    <d v="2016-10-19T18:03:10"/>
    <x v="1109"/>
    <b v="0"/>
    <n v="3"/>
    <b v="0"/>
    <s v="games/video games"/>
    <n v="4.4999999999999997E-3"/>
    <n v="15"/>
    <x v="8"/>
    <x v="1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failed"/>
    <x v="0"/>
    <s v="USD"/>
    <n v="1354919022"/>
    <n v="1352327022"/>
    <d v="2012-11-07T22:23:42"/>
    <x v="1110"/>
    <b v="0"/>
    <n v="11"/>
    <b v="0"/>
    <s v="games/video games"/>
    <n v="5.1000000000000004E-3"/>
    <n v="23.181818181818183"/>
    <x v="8"/>
    <x v="1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failed"/>
    <x v="0"/>
    <s v="USD"/>
    <n v="1452228790"/>
    <n v="1449636790"/>
    <d v="2015-12-09T04:53:10"/>
    <x v="1111"/>
    <b v="0"/>
    <n v="1"/>
    <b v="0"/>
    <s v="games/video games"/>
    <n v="4.0000000000000002E-4"/>
    <n v="1"/>
    <x v="8"/>
    <x v="17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failed"/>
    <x v="0"/>
    <s v="USD"/>
    <n v="1421656200"/>
    <n v="1416507211"/>
    <d v="2014-11-20T18:13:31"/>
    <x v="1112"/>
    <b v="0"/>
    <n v="312"/>
    <b v="0"/>
    <s v="games/video games"/>
    <n v="0.35537409090909089"/>
    <n v="100.23371794871794"/>
    <x v="8"/>
    <x v="17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failed"/>
    <x v="1"/>
    <s v="GBP"/>
    <n v="1408058820"/>
    <n v="1405466820"/>
    <d v="2014-07-15T23:27:00"/>
    <x v="1113"/>
    <b v="0"/>
    <n v="1"/>
    <b v="0"/>
    <s v="games/video games"/>
    <n v="5.0000000000000001E-3"/>
    <n v="5"/>
    <x v="8"/>
    <x v="1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failed"/>
    <x v="1"/>
    <s v="GBP"/>
    <n v="1381306687"/>
    <n v="1378714687"/>
    <d v="2013-09-09T08:18:07"/>
    <x v="1114"/>
    <b v="0"/>
    <n v="3"/>
    <b v="0"/>
    <s v="games/video games"/>
    <n v="1.6666666666666668E-3"/>
    <n v="3.3333333333333335"/>
    <x v="8"/>
    <x v="1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failed"/>
    <x v="0"/>
    <s v="USD"/>
    <n v="1459352495"/>
    <n v="1456764095"/>
    <d v="2016-02-29T16:41:35"/>
    <x v="1115"/>
    <b v="0"/>
    <n v="4"/>
    <b v="0"/>
    <s v="games/video games"/>
    <n v="1.325E-3"/>
    <n v="13.25"/>
    <x v="8"/>
    <x v="17"/>
    <x v="2"/>
  </r>
  <r>
    <n v="1116"/>
    <s v="Quest Remnants of Chaos"/>
    <s v="A medieval, post apocolyptic, Online, MMORPG. Class morphing, character customization game."/>
    <n v="500000"/>
    <n v="178.52"/>
    <x v="2"/>
    <s v="failed"/>
    <x v="0"/>
    <s v="USD"/>
    <n v="1339273208"/>
    <n v="1334089208"/>
    <d v="2012-04-10T20:20:08"/>
    <x v="1116"/>
    <b v="0"/>
    <n v="10"/>
    <b v="0"/>
    <s v="games/video games"/>
    <n v="3.5704000000000004E-4"/>
    <n v="17.852"/>
    <x v="8"/>
    <x v="17"/>
    <x v="5"/>
  </r>
  <r>
    <n v="1117"/>
    <s v="Medieval Village"/>
    <s v="Experience the Medieval in your own village. Increase your village into a city and walk through the streets."/>
    <n v="1000"/>
    <n v="83"/>
    <x v="2"/>
    <s v="failed"/>
    <x v="12"/>
    <s v="EUR"/>
    <n v="1451053313"/>
    <n v="1448461313"/>
    <d v="2015-11-25T14:21:53"/>
    <x v="1117"/>
    <b v="0"/>
    <n v="8"/>
    <b v="0"/>
    <s v="games/video games"/>
    <n v="8.3000000000000004E-2"/>
    <n v="10.375"/>
    <x v="8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failed"/>
    <x v="2"/>
    <s v="AUD"/>
    <n v="1396666779"/>
    <n v="1394078379"/>
    <d v="2014-03-06T03:59:39"/>
    <x v="1118"/>
    <b v="0"/>
    <n v="3"/>
    <b v="0"/>
    <s v="games/video games"/>
    <n v="2.4222222222222221E-2"/>
    <n v="36.333333333333336"/>
    <x v="8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failed"/>
    <x v="0"/>
    <s v="USD"/>
    <n v="1396810864"/>
    <n v="1395687664"/>
    <d v="2014-03-24T19:01:04"/>
    <x v="1119"/>
    <b v="0"/>
    <n v="1"/>
    <b v="0"/>
    <s v="games/video games"/>
    <n v="2.3809523809523812E-3"/>
    <n v="5"/>
    <x v="8"/>
    <x v="17"/>
    <x v="3"/>
  </r>
  <r>
    <n v="1120"/>
    <s v="PlanEt Ninjahwah"/>
    <s v="Planet Ninjahwah is a highly anticipated futuristic action adventure game that will blow your mind!!"/>
    <n v="25000"/>
    <n v="0"/>
    <x v="2"/>
    <s v="failed"/>
    <x v="0"/>
    <s v="USD"/>
    <n v="1319835400"/>
    <n v="1315947400"/>
    <d v="2011-09-13T20:56:40"/>
    <x v="1120"/>
    <b v="0"/>
    <n v="0"/>
    <b v="0"/>
    <s v="games/video games"/>
    <n v="0"/>
    <e v="#DIV/0!"/>
    <x v="8"/>
    <x v="17"/>
    <x v="6"/>
  </r>
  <r>
    <n v="1121"/>
    <s v="Pwincess"/>
    <s v="An action packed, side scrolling, platform jumping, laser shooting ADVENTURE that will be fun for everyone."/>
    <n v="250000"/>
    <n v="29"/>
    <x v="2"/>
    <s v="failed"/>
    <x v="0"/>
    <s v="USD"/>
    <n v="1457904316"/>
    <n v="1455315916"/>
    <d v="2016-02-12T22:25:16"/>
    <x v="1121"/>
    <b v="0"/>
    <n v="5"/>
    <b v="0"/>
    <s v="games/video games"/>
    <n v="1.16E-4"/>
    <n v="5.8"/>
    <x v="8"/>
    <x v="1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failed"/>
    <x v="1"/>
    <s v="GBP"/>
    <n v="1369932825"/>
    <n v="1368723225"/>
    <d v="2013-05-16T16:53:45"/>
    <x v="1122"/>
    <b v="0"/>
    <n v="0"/>
    <b v="0"/>
    <s v="games/video games"/>
    <n v="0"/>
    <e v="#DIV/0!"/>
    <x v="8"/>
    <x v="17"/>
    <x v="4"/>
  </r>
  <r>
    <n v="1123"/>
    <s v="Droplets"/>
    <s v="Fast paced mobile game where you control a rain drop by tilting your screen. Absorb other rain drops to go faster, but avoid clouds."/>
    <n v="5000"/>
    <n v="11"/>
    <x v="2"/>
    <s v="failed"/>
    <x v="0"/>
    <s v="USD"/>
    <n v="1397910848"/>
    <n v="1395318848"/>
    <d v="2014-03-20T12:34:08"/>
    <x v="1123"/>
    <b v="0"/>
    <n v="3"/>
    <b v="0"/>
    <s v="games/video games"/>
    <n v="2.2000000000000001E-3"/>
    <n v="3.6666666666666665"/>
    <x v="8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failed"/>
    <x v="0"/>
    <s v="USD"/>
    <n v="1430409651"/>
    <n v="1427817651"/>
    <d v="2015-03-31T16:00:51"/>
    <x v="1124"/>
    <b v="0"/>
    <n v="7"/>
    <b v="0"/>
    <s v="games/mobile games"/>
    <n v="4.7222222222222223E-3"/>
    <n v="60.714285714285715"/>
    <x v="9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failed"/>
    <x v="1"/>
    <s v="GBP"/>
    <n v="1443193130"/>
    <n v="1438009130"/>
    <d v="2015-07-27T14:58:50"/>
    <x v="1125"/>
    <b v="0"/>
    <n v="0"/>
    <b v="0"/>
    <s v="games/mobile games"/>
    <n v="0"/>
    <e v="#DIV/0!"/>
    <x v="9"/>
    <x v="18"/>
    <x v="0"/>
  </r>
  <r>
    <n v="1126"/>
    <s v="GAMING TO LEARN"/>
    <s v="Imagine a science class where the teacher walks in a says &quot;Take out your cell phone and play a game.&quot;"/>
    <n v="2000"/>
    <n v="10"/>
    <x v="2"/>
    <s v="failed"/>
    <x v="0"/>
    <s v="USD"/>
    <n v="1468482694"/>
    <n v="1465890694"/>
    <d v="2016-06-14T07:51:34"/>
    <x v="1126"/>
    <b v="0"/>
    <n v="2"/>
    <b v="0"/>
    <s v="games/mobile games"/>
    <n v="5.0000000000000001E-3"/>
    <n v="5"/>
    <x v="9"/>
    <x v="1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failed"/>
    <x v="0"/>
    <s v="USD"/>
    <n v="1416000600"/>
    <n v="1413318600"/>
    <d v="2014-10-14T20:30:00"/>
    <x v="1127"/>
    <b v="0"/>
    <n v="23"/>
    <b v="0"/>
    <s v="games/mobile games"/>
    <n v="1.6714285714285713E-2"/>
    <n v="25.434782608695652"/>
    <x v="9"/>
    <x v="18"/>
    <x v="3"/>
  </r>
  <r>
    <n v="1128"/>
    <s v="Flying Turds"/>
    <s v="#havingfunFTW"/>
    <n v="1000"/>
    <n v="1"/>
    <x v="2"/>
    <s v="failed"/>
    <x v="1"/>
    <s v="GBP"/>
    <n v="1407425717"/>
    <n v="1404833717"/>
    <d v="2014-07-08T15:35:17"/>
    <x v="1128"/>
    <b v="0"/>
    <n v="1"/>
    <b v="0"/>
    <s v="games/mobile games"/>
    <n v="1E-3"/>
    <n v="1"/>
    <x v="9"/>
    <x v="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failed"/>
    <x v="0"/>
    <s v="USD"/>
    <n v="1465107693"/>
    <n v="1462515693"/>
    <d v="2016-05-06T06:21:33"/>
    <x v="1129"/>
    <b v="0"/>
    <n v="2"/>
    <b v="0"/>
    <s v="games/mobile games"/>
    <n v="1.0499999999999999E-3"/>
    <n v="10.5"/>
    <x v="9"/>
    <x v="1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failed"/>
    <x v="0"/>
    <s v="USD"/>
    <n v="1416963300"/>
    <n v="1411775700"/>
    <d v="2014-09-26T23:55:00"/>
    <x v="1130"/>
    <b v="0"/>
    <n v="3"/>
    <b v="0"/>
    <s v="games/mobile games"/>
    <n v="2.2000000000000001E-3"/>
    <n v="3.6666666666666665"/>
    <x v="9"/>
    <x v="1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failed"/>
    <x v="2"/>
    <s v="AUD"/>
    <n v="1450993668"/>
    <n v="1448401668"/>
    <d v="2015-11-24T21:47:48"/>
    <x v="1131"/>
    <b v="0"/>
    <n v="0"/>
    <b v="0"/>
    <s v="games/mobile games"/>
    <n v="0"/>
    <e v="#DIV/0!"/>
    <x v="9"/>
    <x v="18"/>
    <x v="0"/>
  </r>
  <r>
    <n v="1132"/>
    <s v="One"/>
    <s v="One is a simple mobile game about exploring the connections between all living things. Featuring hand-painted art."/>
    <n v="10000"/>
    <n v="1438"/>
    <x v="2"/>
    <s v="failed"/>
    <x v="5"/>
    <s v="CAD"/>
    <n v="1483238771"/>
    <n v="1480646771"/>
    <d v="2016-12-02T02:46:11"/>
    <x v="1132"/>
    <b v="0"/>
    <n v="13"/>
    <b v="0"/>
    <s v="games/mobile games"/>
    <n v="0.14380000000000001"/>
    <n v="110.61538461538461"/>
    <x v="9"/>
    <x v="18"/>
    <x v="1"/>
  </r>
  <r>
    <n v="1133"/>
    <s v="Ping"/>
    <s v="Ping is a simple game currently in the design process, where the player lives off of the power of their connection to the internet."/>
    <n v="3000"/>
    <n v="20"/>
    <x v="2"/>
    <s v="failed"/>
    <x v="1"/>
    <s v="GBP"/>
    <n v="1406799981"/>
    <n v="1404207981"/>
    <d v="2014-07-01T09:46:21"/>
    <x v="1133"/>
    <b v="0"/>
    <n v="1"/>
    <b v="0"/>
    <s v="games/mobile games"/>
    <n v="6.6666666666666671E-3"/>
    <n v="20"/>
    <x v="9"/>
    <x v="18"/>
    <x v="3"/>
  </r>
  <r>
    <n v="1134"/>
    <s v="New Mario Bro's style game!"/>
    <s v="We are creating a new Mario Bro's style game called KFK:Original. It's challenging, fun and totally awesome!!!"/>
    <n v="25000"/>
    <n v="1"/>
    <x v="2"/>
    <s v="failed"/>
    <x v="2"/>
    <s v="AUD"/>
    <n v="1417235580"/>
    <n v="1416034228"/>
    <d v="2014-11-15T06:50:28"/>
    <x v="1134"/>
    <b v="0"/>
    <n v="1"/>
    <b v="0"/>
    <s v="games/mobile games"/>
    <n v="4.0000000000000003E-5"/>
    <n v="1"/>
    <x v="9"/>
    <x v="1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failed"/>
    <x v="12"/>
    <s v="EUR"/>
    <n v="1470527094"/>
    <n v="1467935094"/>
    <d v="2016-07-07T23:44:54"/>
    <x v="1135"/>
    <b v="0"/>
    <n v="1"/>
    <b v="0"/>
    <s v="games/mobile games"/>
    <n v="0.05"/>
    <n v="50"/>
    <x v="9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ailed"/>
    <x v="6"/>
    <s v="EUR"/>
    <n v="1450541229"/>
    <n v="1447949229"/>
    <d v="2015-11-19T16:07:09"/>
    <x v="1136"/>
    <b v="0"/>
    <n v="6"/>
    <b v="0"/>
    <s v="games/mobile games"/>
    <n v="6.4439140811455853E-2"/>
    <n v="45"/>
    <x v="9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failed"/>
    <x v="0"/>
    <s v="USD"/>
    <n v="1461440421"/>
    <n v="1458848421"/>
    <d v="2016-03-24T19:40:21"/>
    <x v="1137"/>
    <b v="0"/>
    <n v="39"/>
    <b v="0"/>
    <s v="games/mobile games"/>
    <n v="0.39500000000000002"/>
    <n v="253.2051282051282"/>
    <x v="9"/>
    <x v="1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failed"/>
    <x v="0"/>
    <s v="USD"/>
    <n v="1485035131"/>
    <n v="1483307131"/>
    <d v="2017-01-01T21:45:31"/>
    <x v="1138"/>
    <b v="0"/>
    <n v="4"/>
    <b v="0"/>
    <s v="games/mobile games"/>
    <n v="3.5714285714285713E-3"/>
    <n v="31.25"/>
    <x v="9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failed"/>
    <x v="0"/>
    <s v="USD"/>
    <n v="1420100426"/>
    <n v="1417508426"/>
    <d v="2014-12-02T08:20:26"/>
    <x v="1139"/>
    <b v="0"/>
    <n v="1"/>
    <b v="0"/>
    <s v="games/mobile games"/>
    <n v="6.2500000000000001E-4"/>
    <n v="5"/>
    <x v="9"/>
    <x v="1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failed"/>
    <x v="1"/>
    <s v="GBP"/>
    <n v="1438859121"/>
    <n v="1436267121"/>
    <d v="2015-07-07T11:05:21"/>
    <x v="1140"/>
    <b v="0"/>
    <n v="0"/>
    <b v="0"/>
    <s v="games/mobile games"/>
    <n v="0"/>
    <e v="#DIV/0!"/>
    <x v="9"/>
    <x v="18"/>
    <x v="0"/>
  </r>
  <r>
    <n v="1141"/>
    <s v="Arena Z - Zombie Survival"/>
    <s v="I think this will be a great game!"/>
    <n v="500"/>
    <n v="0"/>
    <x v="2"/>
    <s v="failed"/>
    <x v="12"/>
    <s v="EUR"/>
    <n v="1436460450"/>
    <n v="1433868450"/>
    <d v="2015-06-09T16:47:30"/>
    <x v="1141"/>
    <b v="0"/>
    <n v="0"/>
    <b v="0"/>
    <s v="games/mobile games"/>
    <n v="0"/>
    <e v="#DIV/0!"/>
    <x v="9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failed"/>
    <x v="0"/>
    <s v="USD"/>
    <n v="1424131727"/>
    <n v="1421539727"/>
    <d v="2015-01-18T00:08:47"/>
    <x v="1142"/>
    <b v="0"/>
    <n v="0"/>
    <b v="0"/>
    <s v="games/mobile games"/>
    <n v="0"/>
    <e v="#DIV/0!"/>
    <x v="9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failed"/>
    <x v="0"/>
    <s v="USD"/>
    <n v="1450327126"/>
    <n v="1447735126"/>
    <d v="2015-11-17T04:38:46"/>
    <x v="1143"/>
    <b v="0"/>
    <n v="8"/>
    <b v="0"/>
    <s v="games/mobile games"/>
    <n v="4.1333333333333335E-3"/>
    <n v="23.25"/>
    <x v="9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failed"/>
    <x v="0"/>
    <s v="USD"/>
    <n v="1430281320"/>
    <n v="1427689320"/>
    <d v="2015-03-30T04:22:00"/>
    <x v="1144"/>
    <b v="0"/>
    <n v="0"/>
    <b v="0"/>
    <s v="food/food trucks"/>
    <n v="0"/>
    <e v="#DIV/0!"/>
    <x v="10"/>
    <x v="19"/>
    <x v="0"/>
  </r>
  <r>
    <n v="1145"/>
    <s v="A FORK IN THE ROAD food truck"/>
    <s v="Emphasizing locally and responsibly raised ingredients, serving delicious food! I need your help."/>
    <n v="80000"/>
    <n v="100"/>
    <x v="2"/>
    <s v="failed"/>
    <x v="0"/>
    <s v="USD"/>
    <n v="1412272592"/>
    <n v="1407088592"/>
    <d v="2014-08-03T17:56:32"/>
    <x v="1145"/>
    <b v="0"/>
    <n v="1"/>
    <b v="0"/>
    <s v="food/food trucks"/>
    <n v="1.25E-3"/>
    <n v="100"/>
    <x v="10"/>
    <x v="19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failed"/>
    <x v="0"/>
    <s v="USD"/>
    <n v="1399071173"/>
    <n v="1395787973"/>
    <d v="2014-03-25T22:52:53"/>
    <x v="1146"/>
    <b v="0"/>
    <n v="12"/>
    <b v="0"/>
    <s v="food/food trucks"/>
    <n v="8.8333333333333333E-2"/>
    <n v="44.166666666666664"/>
    <x v="10"/>
    <x v="19"/>
    <x v="3"/>
  </r>
  <r>
    <n v="1147"/>
    <s v="baked pugtato"/>
    <s v="amazing gourmet baked potato truck with variable options for everyone, its always been my dream, help me make it come true :)."/>
    <n v="25000"/>
    <n v="0"/>
    <x v="2"/>
    <s v="failed"/>
    <x v="5"/>
    <s v="CAD"/>
    <n v="1413760783"/>
    <n v="1408576783"/>
    <d v="2014-08-20T23:19:43"/>
    <x v="1147"/>
    <b v="0"/>
    <n v="0"/>
    <b v="0"/>
    <s v="food/food trucks"/>
    <n v="0"/>
    <e v="#DIV/0!"/>
    <x v="10"/>
    <x v="19"/>
    <x v="3"/>
  </r>
  <r>
    <n v="1148"/>
    <s v="Warren's / Adilyn's Rollin' Bistro"/>
    <s v="New local (Louisville, KY.) food truck with a refreshing spin on rolling kitchens."/>
    <n v="15000"/>
    <n v="73"/>
    <x v="2"/>
    <s v="failed"/>
    <x v="0"/>
    <s v="USD"/>
    <n v="1480568781"/>
    <n v="1477973181"/>
    <d v="2016-11-01T04:06:21"/>
    <x v="1148"/>
    <b v="0"/>
    <n v="3"/>
    <b v="0"/>
    <s v="food/food trucks"/>
    <n v="4.8666666666666667E-3"/>
    <n v="24.333333333333332"/>
    <x v="10"/>
    <x v="19"/>
    <x v="2"/>
  </r>
  <r>
    <n v="1149"/>
    <s v="The Floridian Food Truck"/>
    <s v="Bringing culturally diverse Floridian cuisine to the people!"/>
    <n v="50000"/>
    <n v="75"/>
    <x v="2"/>
    <s v="failed"/>
    <x v="0"/>
    <s v="USD"/>
    <n v="1466096566"/>
    <n v="1463504566"/>
    <d v="2016-05-17T17:02:46"/>
    <x v="1149"/>
    <b v="0"/>
    <n v="2"/>
    <b v="0"/>
    <s v="food/food trucks"/>
    <n v="1.5E-3"/>
    <n v="37.5"/>
    <x v="10"/>
    <x v="19"/>
    <x v="2"/>
  </r>
  <r>
    <n v="1150"/>
    <s v="Chef Po's Food Truck"/>
    <s v="Bringing delicious authentic and fusion Taiwanese Food to the West Coast."/>
    <n v="2500"/>
    <n v="252"/>
    <x v="2"/>
    <s v="failed"/>
    <x v="0"/>
    <s v="USD"/>
    <n v="1452293675"/>
    <n v="1447109675"/>
    <d v="2015-11-09T22:54:35"/>
    <x v="1150"/>
    <b v="0"/>
    <n v="6"/>
    <b v="0"/>
    <s v="food/food trucks"/>
    <n v="0.1008"/>
    <n v="42"/>
    <x v="10"/>
    <x v="19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failed"/>
    <x v="0"/>
    <s v="USD"/>
    <n v="1441592863"/>
    <n v="1439000863"/>
    <d v="2015-08-08T02:27:43"/>
    <x v="1151"/>
    <b v="0"/>
    <n v="0"/>
    <b v="0"/>
    <s v="food/food trucks"/>
    <n v="0"/>
    <e v="#DIV/0!"/>
    <x v="10"/>
    <x v="19"/>
    <x v="0"/>
  </r>
  <r>
    <n v="1152"/>
    <s v="Peruvian King Food Truck"/>
    <s v="Peruvian food truck with an LA twist."/>
    <n v="16000"/>
    <n v="911"/>
    <x v="2"/>
    <s v="failed"/>
    <x v="0"/>
    <s v="USD"/>
    <n v="1431709312"/>
    <n v="1429117312"/>
    <d v="2015-04-15T17:01:52"/>
    <x v="1152"/>
    <b v="0"/>
    <n v="15"/>
    <b v="0"/>
    <s v="food/food trucks"/>
    <n v="5.6937500000000002E-2"/>
    <n v="60.733333333333334"/>
    <x v="10"/>
    <x v="19"/>
    <x v="0"/>
  </r>
  <r>
    <n v="1153"/>
    <s v="The Cold Spot Mobile Trailer"/>
    <s v="A mobile concession trailer for snow cones, ice cream, smoothies and more"/>
    <n v="8000"/>
    <n v="50"/>
    <x v="2"/>
    <s v="failed"/>
    <x v="0"/>
    <s v="USD"/>
    <n v="1434647305"/>
    <n v="1432055305"/>
    <d v="2015-05-19T17:08:25"/>
    <x v="1153"/>
    <b v="0"/>
    <n v="1"/>
    <b v="0"/>
    <s v="food/food trucks"/>
    <n v="6.2500000000000003E-3"/>
    <n v="50"/>
    <x v="10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s v="failed"/>
    <x v="0"/>
    <s v="USD"/>
    <n v="1441507006"/>
    <n v="1438915006"/>
    <d v="2015-08-07T02:36:46"/>
    <x v="1154"/>
    <b v="0"/>
    <n v="3"/>
    <b v="0"/>
    <s v="food/food trucks"/>
    <n v="6.5000000000000002E-2"/>
    <n v="108.33333333333333"/>
    <x v="10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failed"/>
    <x v="0"/>
    <s v="USD"/>
    <n v="1408040408"/>
    <n v="1405448408"/>
    <d v="2014-07-15T18:20:08"/>
    <x v="1155"/>
    <b v="0"/>
    <n v="8"/>
    <b v="0"/>
    <s v="food/food trucks"/>
    <n v="7.5199999999999998E-3"/>
    <n v="23.5"/>
    <x v="10"/>
    <x v="19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failed"/>
    <x v="0"/>
    <s v="USD"/>
    <n v="1424742162"/>
    <n v="1422150162"/>
    <d v="2015-01-25T01:42:42"/>
    <x v="1156"/>
    <b v="0"/>
    <n v="0"/>
    <b v="0"/>
    <s v="food/food trucks"/>
    <n v="0"/>
    <e v="#DIV/0!"/>
    <x v="10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failed"/>
    <x v="0"/>
    <s v="USD"/>
    <n v="1417795480"/>
    <n v="1412607880"/>
    <d v="2014-10-06T15:04:40"/>
    <x v="1157"/>
    <b v="0"/>
    <n v="3"/>
    <b v="0"/>
    <s v="food/food trucks"/>
    <n v="1.5100000000000001E-2"/>
    <n v="50.333333333333336"/>
    <x v="10"/>
    <x v="1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failed"/>
    <x v="0"/>
    <s v="USD"/>
    <n v="1418091128"/>
    <n v="1415499128"/>
    <d v="2014-11-09T02:12:08"/>
    <x v="1158"/>
    <b v="0"/>
    <n v="3"/>
    <b v="0"/>
    <s v="food/food trucks"/>
    <n v="4.6666666666666671E-3"/>
    <n v="11.666666666666666"/>
    <x v="10"/>
    <x v="19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failed"/>
    <x v="0"/>
    <s v="USD"/>
    <n v="1435679100"/>
    <n v="1433006765"/>
    <d v="2015-05-30T17:26:05"/>
    <x v="1159"/>
    <b v="0"/>
    <n v="0"/>
    <b v="0"/>
    <s v="food/food trucks"/>
    <n v="0"/>
    <e v="#DIV/0!"/>
    <x v="10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failed"/>
    <x v="0"/>
    <s v="USD"/>
    <n v="1427510586"/>
    <n v="1424922186"/>
    <d v="2015-02-26T03:43:06"/>
    <x v="1160"/>
    <b v="0"/>
    <n v="19"/>
    <b v="0"/>
    <s v="food/food trucks"/>
    <n v="3.85E-2"/>
    <n v="60.789473684210527"/>
    <x v="10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failed"/>
    <x v="0"/>
    <s v="USD"/>
    <n v="1432047989"/>
    <n v="1430233589"/>
    <d v="2015-04-28T15:06:29"/>
    <x v="1161"/>
    <b v="0"/>
    <n v="0"/>
    <b v="0"/>
    <s v="food/food trucks"/>
    <n v="0"/>
    <e v="#DIV/0!"/>
    <x v="10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failed"/>
    <x v="0"/>
    <s v="USD"/>
    <n v="1411662264"/>
    <n v="1408983864"/>
    <d v="2014-08-25T16:24:24"/>
    <x v="1162"/>
    <b v="0"/>
    <n v="2"/>
    <b v="0"/>
    <s v="food/food trucks"/>
    <n v="5.8333333333333338E-4"/>
    <n v="17.5"/>
    <x v="10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failed"/>
    <x v="0"/>
    <s v="USD"/>
    <n v="1407604920"/>
    <n v="1405012920"/>
    <d v="2014-07-10T17:22:00"/>
    <x v="1163"/>
    <b v="0"/>
    <n v="0"/>
    <b v="0"/>
    <s v="food/food trucks"/>
    <n v="0"/>
    <e v="#DIV/0!"/>
    <x v="10"/>
    <x v="1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failed"/>
    <x v="0"/>
    <s v="USD"/>
    <n v="1466270582"/>
    <n v="1463678582"/>
    <d v="2016-05-19T17:23:02"/>
    <x v="1164"/>
    <b v="0"/>
    <n v="0"/>
    <b v="0"/>
    <s v="food/food trucks"/>
    <n v="0"/>
    <e v="#DIV/0!"/>
    <x v="10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failed"/>
    <x v="0"/>
    <s v="USD"/>
    <n v="1404623330"/>
    <n v="1401685730"/>
    <d v="2014-06-02T05:08:50"/>
    <x v="1165"/>
    <b v="0"/>
    <n v="25"/>
    <b v="0"/>
    <s v="food/food trucks"/>
    <n v="0.20705000000000001"/>
    <n v="82.82"/>
    <x v="10"/>
    <x v="19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failed"/>
    <x v="0"/>
    <s v="USD"/>
    <n v="1435291200"/>
    <n v="1432640342"/>
    <d v="2015-05-26T11:39:02"/>
    <x v="1166"/>
    <b v="0"/>
    <n v="8"/>
    <b v="0"/>
    <s v="food/food trucks"/>
    <n v="0.19139999999999999"/>
    <n v="358.875"/>
    <x v="10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s v="failed"/>
    <x v="0"/>
    <s v="USD"/>
    <n v="1410543495"/>
    <n v="1407865095"/>
    <d v="2014-08-12T17:38:15"/>
    <x v="1167"/>
    <b v="0"/>
    <n v="16"/>
    <b v="0"/>
    <s v="food/food trucks"/>
    <n v="1.6316666666666667E-2"/>
    <n v="61.1875"/>
    <x v="10"/>
    <x v="19"/>
    <x v="3"/>
  </r>
  <r>
    <n v="1168"/>
    <s v="SiMpLy FreSH fOoD TrUck"/>
    <s v="Simply fresh farm to table on wheels working close with local farms to ensure the highest of quality of product ."/>
    <n v="18000"/>
    <n v="1020"/>
    <x v="2"/>
    <s v="failed"/>
    <x v="0"/>
    <s v="USD"/>
    <n v="1474507065"/>
    <n v="1471915065"/>
    <d v="2016-08-23T01:17:45"/>
    <x v="1168"/>
    <b v="0"/>
    <n v="3"/>
    <b v="0"/>
    <s v="food/food trucks"/>
    <n v="5.6666666666666664E-2"/>
    <n v="340"/>
    <x v="10"/>
    <x v="19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failed"/>
    <x v="0"/>
    <s v="USD"/>
    <n v="1424593763"/>
    <n v="1422001763"/>
    <d v="2015-01-23T08:29:23"/>
    <x v="1169"/>
    <b v="0"/>
    <n v="3"/>
    <b v="0"/>
    <s v="food/food trucks"/>
    <n v="1.6999999999999999E-3"/>
    <n v="5.666666666666667"/>
    <x v="10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failed"/>
    <x v="1"/>
    <s v="GBP"/>
    <n v="1433021171"/>
    <n v="1430429171"/>
    <d v="2015-04-30T21:26:11"/>
    <x v="1170"/>
    <b v="0"/>
    <n v="2"/>
    <b v="0"/>
    <s v="food/food trucks"/>
    <n v="4.0000000000000001E-3"/>
    <n v="50"/>
    <x v="10"/>
    <x v="19"/>
    <x v="0"/>
  </r>
  <r>
    <n v="1171"/>
    <s v="The Mean Green Purple Machine"/>
    <s v="Tulsa's first true biodiesel, alternative energy powered food truck! Oh yeah, and delicious food!"/>
    <n v="25000"/>
    <n v="25"/>
    <x v="2"/>
    <s v="failed"/>
    <x v="0"/>
    <s v="USD"/>
    <n v="1415909927"/>
    <n v="1414351127"/>
    <d v="2014-10-26T19:18:47"/>
    <x v="1171"/>
    <b v="0"/>
    <n v="1"/>
    <b v="0"/>
    <s v="food/food trucks"/>
    <n v="1E-3"/>
    <n v="25"/>
    <x v="10"/>
    <x v="19"/>
    <x v="3"/>
  </r>
  <r>
    <n v="1172"/>
    <s v="let your dayz take you to the dogs."/>
    <s v="Bringing YOUR favorite dog recipes to the streets."/>
    <n v="9000"/>
    <n v="0"/>
    <x v="2"/>
    <s v="failed"/>
    <x v="0"/>
    <s v="USD"/>
    <n v="1408551752"/>
    <n v="1405959752"/>
    <d v="2014-07-21T16:22:32"/>
    <x v="1172"/>
    <b v="0"/>
    <n v="0"/>
    <b v="0"/>
    <s v="food/food trucks"/>
    <n v="0"/>
    <e v="#DIV/0!"/>
    <x v="10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failed"/>
    <x v="0"/>
    <s v="USD"/>
    <n v="1438576057"/>
    <n v="1435552057"/>
    <d v="2015-06-29T04:27:37"/>
    <x v="1173"/>
    <b v="0"/>
    <n v="1"/>
    <b v="0"/>
    <s v="food/food trucks"/>
    <n v="2.4000000000000001E-4"/>
    <n v="30"/>
    <x v="10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s v="failed"/>
    <x v="0"/>
    <s v="USD"/>
    <n v="1462738327"/>
    <n v="1460146327"/>
    <d v="2016-04-08T20:12:07"/>
    <x v="1174"/>
    <b v="0"/>
    <n v="19"/>
    <b v="0"/>
    <s v="food/food trucks"/>
    <n v="5.906666666666667E-2"/>
    <n v="46.631578947368418"/>
    <x v="10"/>
    <x v="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failed"/>
    <x v="0"/>
    <s v="USD"/>
    <n v="1436981339"/>
    <n v="1434389339"/>
    <d v="2015-06-15T17:28:59"/>
    <x v="1175"/>
    <b v="0"/>
    <n v="9"/>
    <b v="0"/>
    <s v="food/food trucks"/>
    <n v="2.9250000000000002E-2"/>
    <n v="65"/>
    <x v="10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failed"/>
    <x v="2"/>
    <s v="AUD"/>
    <n v="1488805200"/>
    <n v="1484094498"/>
    <d v="2017-01-11T00:28:18"/>
    <x v="1176"/>
    <b v="0"/>
    <n v="1"/>
    <b v="0"/>
    <s v="food/food trucks"/>
    <n v="5.7142857142857142E-5"/>
    <n v="10"/>
    <x v="10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failed"/>
    <x v="1"/>
    <s v="GBP"/>
    <n v="1413388296"/>
    <n v="1410796296"/>
    <d v="2014-09-15T15:51:36"/>
    <x v="1177"/>
    <b v="0"/>
    <n v="0"/>
    <b v="0"/>
    <s v="food/food trucks"/>
    <n v="0"/>
    <e v="#DIV/0!"/>
    <x v="10"/>
    <x v="1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failed"/>
    <x v="0"/>
    <s v="USD"/>
    <n v="1408225452"/>
    <n v="1405633452"/>
    <d v="2014-07-17T21:44:12"/>
    <x v="1178"/>
    <b v="0"/>
    <n v="1"/>
    <b v="0"/>
    <s v="food/food trucks"/>
    <n v="6.666666666666667E-5"/>
    <n v="5"/>
    <x v="10"/>
    <x v="19"/>
    <x v="3"/>
  </r>
  <r>
    <n v="1179"/>
    <s v="El Camion Roja"/>
    <s v="Mexican Style Food Truck, run by a Red Seal Chef, in a town with NO MEXICAN FOOD! That is a culinary emergency situation!"/>
    <n v="60000"/>
    <n v="3200"/>
    <x v="2"/>
    <s v="failed"/>
    <x v="5"/>
    <s v="CAD"/>
    <n v="1446052627"/>
    <n v="1443460627"/>
    <d v="2015-09-28T17:17:07"/>
    <x v="1179"/>
    <b v="0"/>
    <n v="5"/>
    <b v="0"/>
    <s v="food/food trucks"/>
    <n v="5.3333333333333337E-2"/>
    <n v="640"/>
    <x v="10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failed"/>
    <x v="0"/>
    <s v="USD"/>
    <n v="1403983314"/>
    <n v="1400786514"/>
    <d v="2014-05-22T19:21:54"/>
    <x v="1180"/>
    <b v="0"/>
    <n v="85"/>
    <b v="0"/>
    <s v="food/food trucks"/>
    <n v="0.11749999999999999"/>
    <n v="69.117647058823536"/>
    <x v="10"/>
    <x v="19"/>
    <x v="3"/>
  </r>
  <r>
    <n v="1181"/>
    <s v="Gringo Loco Tacos Food Truck"/>
    <s v="Bringing the best tacos to the streets of Chicago!"/>
    <n v="50000"/>
    <n v="4"/>
    <x v="2"/>
    <s v="failed"/>
    <x v="0"/>
    <s v="USD"/>
    <n v="1425197321"/>
    <n v="1422605321"/>
    <d v="2015-01-30T08:08:41"/>
    <x v="1181"/>
    <b v="0"/>
    <n v="3"/>
    <b v="0"/>
    <s v="food/food trucks"/>
    <n v="8.0000000000000007E-5"/>
    <n v="1.3333333333333333"/>
    <x v="10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failed"/>
    <x v="0"/>
    <s v="USD"/>
    <n v="1484239320"/>
    <n v="1482609088"/>
    <d v="2016-12-24T19:51:28"/>
    <x v="1182"/>
    <b v="0"/>
    <n v="4"/>
    <b v="0"/>
    <s v="food/food trucks"/>
    <n v="4.2000000000000003E-2"/>
    <n v="10.5"/>
    <x v="10"/>
    <x v="1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failed"/>
    <x v="0"/>
    <s v="USD"/>
    <n v="1478059140"/>
    <n v="1476391223"/>
    <d v="2016-10-13T20:40:23"/>
    <x v="1183"/>
    <b v="0"/>
    <n v="3"/>
    <b v="0"/>
    <s v="food/food trucks"/>
    <n v="0.04"/>
    <n v="33.333333333333336"/>
    <x v="10"/>
    <x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successful"/>
    <x v="1"/>
    <s v="GBP"/>
    <n v="1486391011"/>
    <n v="1483712611"/>
    <d v="2017-01-06T14:23:31"/>
    <x v="1184"/>
    <b v="0"/>
    <n v="375"/>
    <b v="1"/>
    <s v="photography/photobooks"/>
    <n v="1.0493636363636363"/>
    <n v="61.562666666666665"/>
    <x v="11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successful"/>
    <x v="0"/>
    <s v="USD"/>
    <n v="1433736000"/>
    <n v="1430945149"/>
    <d v="2015-05-06T20:45:49"/>
    <x v="1185"/>
    <b v="0"/>
    <n v="111"/>
    <b v="1"/>
    <s v="photography/photobooks"/>
    <n v="1.0544"/>
    <n v="118.73873873873873"/>
    <x v="11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successful"/>
    <x v="1"/>
    <s v="GBP"/>
    <n v="1433198520"/>
    <n v="1430340195"/>
    <d v="2015-04-29T20:43:15"/>
    <x v="1186"/>
    <b v="0"/>
    <n v="123"/>
    <b v="1"/>
    <s v="photography/photobooks"/>
    <n v="1.0673333333333332"/>
    <n v="65.081300813008127"/>
    <x v="11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successful"/>
    <x v="0"/>
    <s v="USD"/>
    <n v="1431885600"/>
    <n v="1429133323"/>
    <d v="2015-04-15T21:28:43"/>
    <x v="1187"/>
    <b v="0"/>
    <n v="70"/>
    <b v="1"/>
    <s v="photography/photobooks"/>
    <n v="1.0412571428571429"/>
    <n v="130.15714285714284"/>
    <x v="11"/>
    <x v="20"/>
    <x v="0"/>
  </r>
  <r>
    <n v="1188"/>
    <s v="Because Dance."/>
    <s v="A photobook of young dancers and their inspiring stories, photographed in beautiful and unique locations."/>
    <n v="2000"/>
    <n v="3211"/>
    <x v="0"/>
    <s v="successful"/>
    <x v="5"/>
    <s v="CAD"/>
    <n v="1482943740"/>
    <n v="1481129340"/>
    <d v="2016-12-07T16:49:00"/>
    <x v="1188"/>
    <b v="0"/>
    <n v="85"/>
    <b v="1"/>
    <s v="photography/photobooks"/>
    <n v="1.6054999999999999"/>
    <n v="37.776470588235291"/>
    <x v="11"/>
    <x v="2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successful"/>
    <x v="0"/>
    <s v="USD"/>
    <n v="1467242995"/>
    <n v="1465428595"/>
    <d v="2016-06-08T23:29:55"/>
    <x v="1189"/>
    <b v="0"/>
    <n v="86"/>
    <b v="1"/>
    <s v="photography/photobooks"/>
    <n v="1.0777777777777777"/>
    <n v="112.79069767441861"/>
    <x v="11"/>
    <x v="20"/>
    <x v="2"/>
  </r>
  <r>
    <n v="1190"/>
    <s v="The Reality Of Chronic Illness - The Book"/>
    <s v="A pairing of self portraiture and writing to shed light on the reality of life with chronic illness."/>
    <n v="500"/>
    <n v="675"/>
    <x v="0"/>
    <s v="successful"/>
    <x v="0"/>
    <s v="USD"/>
    <n v="1409500725"/>
    <n v="1406908725"/>
    <d v="2014-08-01T15:58:45"/>
    <x v="1190"/>
    <b v="0"/>
    <n v="13"/>
    <b v="1"/>
    <s v="photography/photobooks"/>
    <n v="1.35"/>
    <n v="51.92307692307692"/>
    <x v="11"/>
    <x v="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successful"/>
    <x v="0"/>
    <s v="USD"/>
    <n v="1458480560"/>
    <n v="1455892160"/>
    <d v="2016-02-19T14:29:20"/>
    <x v="1191"/>
    <b v="0"/>
    <n v="33"/>
    <b v="1"/>
    <s v="photography/photobooks"/>
    <n v="1.0907407407407408"/>
    <n v="89.242424242424249"/>
    <x v="11"/>
    <x v="20"/>
    <x v="2"/>
  </r>
  <r>
    <n v="1192"/>
    <s v="Other Worlds - A Make 100 Project"/>
    <s v="A macro landscape photography art book &amp; limited edition prints. A Make 100 project."/>
    <n v="100"/>
    <n v="290"/>
    <x v="0"/>
    <s v="successful"/>
    <x v="1"/>
    <s v="GBP"/>
    <n v="1486814978"/>
    <n v="1484222978"/>
    <d v="2017-01-12T12:09:38"/>
    <x v="1192"/>
    <b v="0"/>
    <n v="15"/>
    <b v="1"/>
    <s v="photography/photobooks"/>
    <n v="2.9"/>
    <n v="19.333333333333332"/>
    <x v="11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successful"/>
    <x v="0"/>
    <s v="USD"/>
    <n v="1460223453"/>
    <n v="1455043053"/>
    <d v="2016-02-09T18:37:33"/>
    <x v="1193"/>
    <b v="0"/>
    <n v="273"/>
    <b v="1"/>
    <s v="photography/photobooks"/>
    <n v="1.0395714285714286"/>
    <n v="79.967032967032964"/>
    <x v="11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successful"/>
    <x v="17"/>
    <s v="EUR"/>
    <n v="1428493379"/>
    <n v="1425901379"/>
    <d v="2015-03-09T11:42:59"/>
    <x v="1194"/>
    <b v="0"/>
    <n v="714"/>
    <b v="1"/>
    <s v="photography/photobooks"/>
    <n v="3.2223999999999999"/>
    <n v="56.414565826330531"/>
    <x v="11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successful"/>
    <x v="13"/>
    <s v="EUR"/>
    <n v="1450602000"/>
    <n v="1445415653"/>
    <d v="2015-10-21T08:20:53"/>
    <x v="1195"/>
    <b v="0"/>
    <n v="170"/>
    <b v="1"/>
    <s v="photography/photobooks"/>
    <n v="1.35"/>
    <n v="79.411764705882348"/>
    <x v="11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s v="successful"/>
    <x v="1"/>
    <s v="GBP"/>
    <n v="1450467539"/>
    <n v="1447875539"/>
    <d v="2015-11-18T19:38:59"/>
    <x v="1196"/>
    <b v="0"/>
    <n v="512"/>
    <b v="1"/>
    <s v="photography/photobooks"/>
    <n v="2.6991034482758622"/>
    <n v="76.439453125"/>
    <x v="11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successful"/>
    <x v="0"/>
    <s v="USD"/>
    <n v="1465797540"/>
    <n v="1463155034"/>
    <d v="2016-05-13T15:57:14"/>
    <x v="1197"/>
    <b v="0"/>
    <n v="314"/>
    <b v="1"/>
    <s v="photography/photobooks"/>
    <n v="2.5329333333333333"/>
    <n v="121"/>
    <x v="11"/>
    <x v="2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successful"/>
    <x v="0"/>
    <s v="USD"/>
    <n v="1451530800"/>
    <n v="1448463086"/>
    <d v="2015-11-25T14:51:26"/>
    <x v="1198"/>
    <b v="0"/>
    <n v="167"/>
    <b v="1"/>
    <s v="photography/photobooks"/>
    <n v="2.6059999999999999"/>
    <n v="54.616766467065865"/>
    <x v="11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successful"/>
    <x v="1"/>
    <s v="GBP"/>
    <n v="1436380200"/>
    <n v="1433615400"/>
    <d v="2015-06-06T18:30:00"/>
    <x v="1199"/>
    <b v="0"/>
    <n v="9"/>
    <b v="1"/>
    <s v="photography/photobooks"/>
    <n v="1.0131677953348381"/>
    <n v="299.22222222222223"/>
    <x v="11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s v="successful"/>
    <x v="0"/>
    <s v="USD"/>
    <n v="1429183656"/>
    <n v="1427369256"/>
    <d v="2015-03-26T11:27:36"/>
    <x v="1200"/>
    <b v="0"/>
    <n v="103"/>
    <b v="1"/>
    <s v="photography/photobooks"/>
    <n v="1.2560416666666667"/>
    <n v="58.533980582524272"/>
    <x v="11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successful"/>
    <x v="1"/>
    <s v="GBP"/>
    <n v="1468593246"/>
    <n v="1466001246"/>
    <d v="2016-06-15T14:34:06"/>
    <x v="1201"/>
    <b v="0"/>
    <n v="111"/>
    <b v="1"/>
    <s v="photography/photobooks"/>
    <n v="1.0243783333333334"/>
    <n v="55.371801801801809"/>
    <x v="11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successful"/>
    <x v="2"/>
    <s v="AUD"/>
    <n v="1435388154"/>
    <n v="1432796154"/>
    <d v="2015-05-28T06:55:54"/>
    <x v="1202"/>
    <b v="0"/>
    <n v="271"/>
    <b v="1"/>
    <s v="photography/photobooks"/>
    <n v="1.99244"/>
    <n v="183.80442804428046"/>
    <x v="11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successful"/>
    <x v="0"/>
    <s v="USD"/>
    <n v="1433083527"/>
    <n v="1430491527"/>
    <d v="2015-05-01T14:45:27"/>
    <x v="1203"/>
    <b v="0"/>
    <n v="101"/>
    <b v="1"/>
    <s v="photography/photobooks"/>
    <n v="1.0245398773006136"/>
    <n v="165.34653465346534"/>
    <x v="11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successful"/>
    <x v="0"/>
    <s v="USD"/>
    <n v="1449205200"/>
    <n v="1445363833"/>
    <d v="2015-10-20T17:57:13"/>
    <x v="1204"/>
    <b v="0"/>
    <n v="57"/>
    <b v="1"/>
    <s v="photography/photobooks"/>
    <n v="1.0294615384615384"/>
    <n v="234.78947368421052"/>
    <x v="11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successful"/>
    <x v="12"/>
    <s v="EUR"/>
    <n v="1434197351"/>
    <n v="1431605351"/>
    <d v="2015-05-14T12:09:11"/>
    <x v="1205"/>
    <b v="0"/>
    <n v="62"/>
    <b v="1"/>
    <s v="photography/photobooks"/>
    <n v="1.0086153846153847"/>
    <n v="211.48387096774192"/>
    <x v="11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successful"/>
    <x v="15"/>
    <s v="EUR"/>
    <n v="1489238940"/>
    <n v="1486406253"/>
    <d v="2017-02-06T18:37:33"/>
    <x v="1206"/>
    <b v="0"/>
    <n v="32"/>
    <b v="1"/>
    <s v="photography/photobooks"/>
    <n v="1.1499999999999999"/>
    <n v="32.34375"/>
    <x v="11"/>
    <x v="20"/>
    <x v="1"/>
  </r>
  <r>
    <n v="1207"/>
    <s v="ITALIANA"/>
    <s v="A humanistic photo book about ancestral &amp; post-modern Italy."/>
    <n v="16700"/>
    <n v="17396"/>
    <x v="0"/>
    <s v="successful"/>
    <x v="13"/>
    <s v="EUR"/>
    <n v="1459418400"/>
    <n v="1456827573"/>
    <d v="2016-03-01T10:19:33"/>
    <x v="1207"/>
    <b v="0"/>
    <n v="141"/>
    <b v="1"/>
    <s v="photography/photobooks"/>
    <n v="1.0416766467065868"/>
    <n v="123.37588652482269"/>
    <x v="11"/>
    <x v="2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successful"/>
    <x v="0"/>
    <s v="USD"/>
    <n v="1458835264"/>
    <n v="1456246864"/>
    <d v="2016-02-23T17:01:04"/>
    <x v="1208"/>
    <b v="0"/>
    <n v="75"/>
    <b v="1"/>
    <s v="photography/photobooks"/>
    <n v="1.5529999999999999"/>
    <n v="207.06666666666666"/>
    <x v="11"/>
    <x v="2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successful"/>
    <x v="0"/>
    <s v="USD"/>
    <n v="1488053905"/>
    <n v="1485461905"/>
    <d v="2017-01-26T20:18:25"/>
    <x v="1209"/>
    <b v="0"/>
    <n v="46"/>
    <b v="1"/>
    <s v="photography/photobooks"/>
    <n v="1.06"/>
    <n v="138.2608695652174"/>
    <x v="11"/>
    <x v="20"/>
    <x v="1"/>
  </r>
  <r>
    <n v="1210"/>
    <s v="Det Andra GÃ¶teborg"/>
    <s v="En fotobok om livet i det enda andra GÃ¶teborg i vÃ¤rlden"/>
    <n v="20000"/>
    <n v="50863"/>
    <x v="0"/>
    <s v="successful"/>
    <x v="11"/>
    <s v="SEK"/>
    <n v="1433106000"/>
    <n v="1431124572"/>
    <d v="2015-05-08T22:36:12"/>
    <x v="1210"/>
    <b v="0"/>
    <n v="103"/>
    <b v="1"/>
    <s v="photography/photobooks"/>
    <n v="2.5431499999999998"/>
    <n v="493.81553398058253"/>
    <x v="11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s v="successful"/>
    <x v="5"/>
    <s v="CAD"/>
    <n v="1465505261"/>
    <n v="1464209261"/>
    <d v="2016-05-25T20:47:41"/>
    <x v="1211"/>
    <b v="0"/>
    <n v="6"/>
    <b v="1"/>
    <s v="photography/photobooks"/>
    <n v="1.0109999999999999"/>
    <n v="168.5"/>
    <x v="11"/>
    <x v="2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successful"/>
    <x v="0"/>
    <s v="USD"/>
    <n v="1448586000"/>
    <n v="1447195695"/>
    <d v="2015-11-10T22:48:15"/>
    <x v="1212"/>
    <b v="0"/>
    <n v="83"/>
    <b v="1"/>
    <s v="photography/photobooks"/>
    <n v="1.2904"/>
    <n v="38.867469879518069"/>
    <x v="11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successful"/>
    <x v="1"/>
    <s v="GBP"/>
    <n v="1485886100"/>
    <n v="1482862100"/>
    <d v="2016-12-27T18:08:20"/>
    <x v="1213"/>
    <b v="0"/>
    <n v="108"/>
    <b v="1"/>
    <s v="photography/photobooks"/>
    <n v="1.0223076923076924"/>
    <n v="61.527777777777779"/>
    <x v="11"/>
    <x v="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successful"/>
    <x v="0"/>
    <s v="USD"/>
    <n v="1433880605"/>
    <n v="1428696605"/>
    <d v="2015-04-10T20:10:05"/>
    <x v="1214"/>
    <b v="0"/>
    <n v="25"/>
    <b v="1"/>
    <s v="photography/photobooks"/>
    <n v="1.3180000000000001"/>
    <n v="105.44"/>
    <x v="11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successful"/>
    <x v="0"/>
    <s v="USD"/>
    <n v="1401487756"/>
    <n v="1398895756"/>
    <d v="2014-04-30T22:09:16"/>
    <x v="1215"/>
    <b v="0"/>
    <n v="549"/>
    <b v="1"/>
    <s v="photography/photobooks"/>
    <n v="7.8608020000000005"/>
    <n v="71.592003642987251"/>
    <x v="11"/>
    <x v="20"/>
    <x v="3"/>
  </r>
  <r>
    <n v="1216"/>
    <s v="In Training: a book of Bonsai photographs"/>
    <s v="A fine art photography book taking a new look at the art of bonsai."/>
    <n v="14000"/>
    <n v="20398"/>
    <x v="0"/>
    <s v="successful"/>
    <x v="0"/>
    <s v="USD"/>
    <n v="1443826980"/>
    <n v="1441032457"/>
    <d v="2015-08-31T14:47:37"/>
    <x v="1216"/>
    <b v="0"/>
    <n v="222"/>
    <b v="1"/>
    <s v="photography/photobooks"/>
    <n v="1.4570000000000001"/>
    <n v="91.882882882882882"/>
    <x v="11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successful"/>
    <x v="0"/>
    <s v="USD"/>
    <n v="1468524340"/>
    <n v="1465932340"/>
    <d v="2016-06-14T19:25:40"/>
    <x v="1217"/>
    <b v="0"/>
    <n v="183"/>
    <b v="1"/>
    <s v="photography/photobooks"/>
    <n v="1.026"/>
    <n v="148.57377049180329"/>
    <x v="11"/>
    <x v="2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successful"/>
    <x v="0"/>
    <s v="USD"/>
    <n v="1446346800"/>
    <n v="1443714800"/>
    <d v="2015-10-01T15:53:20"/>
    <x v="1218"/>
    <b v="0"/>
    <n v="89"/>
    <b v="1"/>
    <s v="photography/photobooks"/>
    <n v="1.7227777777777777"/>
    <n v="174.2134831460674"/>
    <x v="11"/>
    <x v="20"/>
    <x v="0"/>
  </r>
  <r>
    <n v="1219"/>
    <s v="The Box"/>
    <s v="The Box is a fine art book of Ron Amato's innovative and seductive photography project."/>
    <n v="16350"/>
    <n v="26024"/>
    <x v="0"/>
    <s v="successful"/>
    <x v="0"/>
    <s v="USD"/>
    <n v="1476961513"/>
    <n v="1474369513"/>
    <d v="2016-09-20T11:05:13"/>
    <x v="1219"/>
    <b v="0"/>
    <n v="253"/>
    <b v="1"/>
    <s v="photography/photobooks"/>
    <n v="1.5916819571865444"/>
    <n v="102.86166007905139"/>
    <x v="11"/>
    <x v="20"/>
    <x v="2"/>
  </r>
  <r>
    <n v="1220"/>
    <s v="All The People"/>
    <s v="A beautiful photo art book of portraits and conversations with people that may expand your idea of gender."/>
    <n v="15000"/>
    <n v="15565"/>
    <x v="0"/>
    <s v="successful"/>
    <x v="12"/>
    <s v="EUR"/>
    <n v="1440515112"/>
    <n v="1437923112"/>
    <d v="2015-07-26T15:05:12"/>
    <x v="1220"/>
    <b v="0"/>
    <n v="140"/>
    <b v="1"/>
    <s v="photography/photobooks"/>
    <n v="1.0376666666666667"/>
    <n v="111.17857142857143"/>
    <x v="11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successful"/>
    <x v="1"/>
    <s v="GBP"/>
    <n v="1480809600"/>
    <n v="1478431488"/>
    <d v="2016-11-06T11:24:48"/>
    <x v="1221"/>
    <b v="0"/>
    <n v="103"/>
    <b v="1"/>
    <s v="photography/photobooks"/>
    <n v="1.1140954545454547"/>
    <n v="23.796213592233013"/>
    <x v="11"/>
    <x v="20"/>
    <x v="2"/>
  </r>
  <r>
    <n v="1222"/>
    <s v="Project Pilgrim"/>
    <s v="Project Pilgrim is my effort to work towards normalizing mental health."/>
    <n v="4000"/>
    <n v="11215"/>
    <x v="0"/>
    <s v="successful"/>
    <x v="5"/>
    <s v="CAD"/>
    <n v="1459483200"/>
    <n v="1456852647"/>
    <d v="2016-03-01T17:17:27"/>
    <x v="1222"/>
    <b v="0"/>
    <n v="138"/>
    <b v="1"/>
    <s v="photography/photobooks"/>
    <n v="2.80375"/>
    <n v="81.268115942028984"/>
    <x v="11"/>
    <x v="20"/>
    <x v="2"/>
  </r>
  <r>
    <n v="1223"/>
    <s v="YOSEMITE PEOPLE"/>
    <s v="A photography book focusing on the people rather than the nature at Yosemite National Park."/>
    <n v="19800"/>
    <n v="22197"/>
    <x v="0"/>
    <s v="successful"/>
    <x v="0"/>
    <s v="USD"/>
    <n v="1478754909"/>
    <n v="1476159309"/>
    <d v="2016-10-11T04:15:09"/>
    <x v="1223"/>
    <b v="0"/>
    <n v="191"/>
    <b v="1"/>
    <s v="photography/photobooks"/>
    <n v="1.1210606060606061"/>
    <n v="116.21465968586388"/>
    <x v="11"/>
    <x v="20"/>
    <x v="2"/>
  </r>
  <r>
    <n v="1224"/>
    <s v="&quot;I Dreamed Last Night&quot; Album (Canceled)"/>
    <s v="Modern Celtic influenced CD.  Help me finish what I started before the stroke."/>
    <n v="15000"/>
    <n v="1060"/>
    <x v="1"/>
    <s v="canceled"/>
    <x v="0"/>
    <s v="USD"/>
    <n v="1402060302"/>
    <n v="1396876302"/>
    <d v="2014-04-07T13:11:42"/>
    <x v="1224"/>
    <b v="0"/>
    <n v="18"/>
    <b v="0"/>
    <s v="music/world music"/>
    <n v="7.0666666666666669E-2"/>
    <n v="58.888888888888886"/>
    <x v="12"/>
    <x v="2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canceled"/>
    <x v="0"/>
    <s v="USD"/>
    <n v="1382478278"/>
    <n v="1377294278"/>
    <d v="2013-08-23T21:44:38"/>
    <x v="1225"/>
    <b v="0"/>
    <n v="3"/>
    <b v="0"/>
    <s v="music/world music"/>
    <n v="4.3999999999999997E-2"/>
    <n v="44"/>
    <x v="12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canceled"/>
    <x v="0"/>
    <s v="USD"/>
    <n v="1398042000"/>
    <n v="1395089981"/>
    <d v="2014-03-17T20:59:41"/>
    <x v="1226"/>
    <b v="0"/>
    <n v="40"/>
    <b v="0"/>
    <s v="music/world music"/>
    <n v="3.8739999999999997E-2"/>
    <n v="48.424999999999997"/>
    <x v="12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canceled"/>
    <x v="0"/>
    <s v="USD"/>
    <n v="1407394800"/>
    <n v="1404770616"/>
    <d v="2014-07-07T22:03:36"/>
    <x v="1227"/>
    <b v="0"/>
    <n v="0"/>
    <b v="0"/>
    <s v="music/world music"/>
    <n v="0"/>
    <e v="#DIV/0!"/>
    <x v="12"/>
    <x v="2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canceled"/>
    <x v="0"/>
    <s v="USD"/>
    <n v="1317231008"/>
    <n v="1312047008"/>
    <d v="2011-07-30T17:30:08"/>
    <x v="1228"/>
    <b v="0"/>
    <n v="24"/>
    <b v="0"/>
    <s v="music/world music"/>
    <n v="0.29299999999999998"/>
    <n v="61.041666666666664"/>
    <x v="12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canceled"/>
    <x v="0"/>
    <s v="USD"/>
    <n v="1334592000"/>
    <n v="1331982127"/>
    <d v="2012-03-17T11:02:07"/>
    <x v="1229"/>
    <b v="0"/>
    <n v="1"/>
    <b v="0"/>
    <s v="music/world music"/>
    <n v="9.0909090909090905E-3"/>
    <n v="25"/>
    <x v="12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canceled"/>
    <x v="0"/>
    <s v="USD"/>
    <n v="1298589630"/>
    <n v="1295997630"/>
    <d v="2011-01-25T23:20:30"/>
    <x v="1230"/>
    <b v="0"/>
    <n v="0"/>
    <b v="0"/>
    <s v="music/world music"/>
    <n v="0"/>
    <e v="#DIV/0!"/>
    <x v="12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canceled"/>
    <x v="0"/>
    <s v="USD"/>
    <n v="1440723600"/>
    <n v="1436394968"/>
    <d v="2015-07-08T22:36:08"/>
    <x v="1231"/>
    <b v="0"/>
    <n v="0"/>
    <b v="0"/>
    <s v="music/world music"/>
    <n v="0"/>
    <e v="#DIV/0!"/>
    <x v="12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canceled"/>
    <x v="0"/>
    <s v="USD"/>
    <n v="1381090870"/>
    <n v="1377030070"/>
    <d v="2013-08-20T20:21:10"/>
    <x v="1232"/>
    <b v="0"/>
    <n v="1"/>
    <b v="0"/>
    <s v="music/world music"/>
    <n v="8.0000000000000002E-3"/>
    <n v="40"/>
    <x v="12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canceled"/>
    <x v="0"/>
    <s v="USD"/>
    <n v="1329864374"/>
    <n v="1328049974"/>
    <d v="2012-01-31T22:46:14"/>
    <x v="1233"/>
    <b v="0"/>
    <n v="6"/>
    <b v="0"/>
    <s v="music/world music"/>
    <n v="0.11600000000000001"/>
    <n v="19.333333333333332"/>
    <x v="12"/>
    <x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canceled"/>
    <x v="1"/>
    <s v="GBP"/>
    <n v="1422903342"/>
    <n v="1420311342"/>
    <d v="2015-01-03T18:55:42"/>
    <x v="1234"/>
    <b v="0"/>
    <n v="0"/>
    <b v="0"/>
    <s v="music/world music"/>
    <n v="0"/>
    <e v="#DIV/0!"/>
    <x v="12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canceled"/>
    <x v="0"/>
    <s v="USD"/>
    <n v="1387077299"/>
    <n v="1383621299"/>
    <d v="2013-11-05T03:14:59"/>
    <x v="1235"/>
    <b v="0"/>
    <n v="6"/>
    <b v="0"/>
    <s v="music/world music"/>
    <n v="2.787363950092912E-2"/>
    <n v="35"/>
    <x v="12"/>
    <x v="21"/>
    <x v="4"/>
  </r>
  <r>
    <n v="1236"/>
    <s v="&quot;Volando&quot; CD Release (Canceled)"/>
    <s v="Raising money to give the musicians their due."/>
    <n v="2500"/>
    <n v="0"/>
    <x v="1"/>
    <s v="canceled"/>
    <x v="0"/>
    <s v="USD"/>
    <n v="1343491200"/>
    <n v="1342801164"/>
    <d v="2012-07-20T16:19:24"/>
    <x v="1236"/>
    <b v="0"/>
    <n v="0"/>
    <b v="0"/>
    <s v="music/world music"/>
    <n v="0"/>
    <e v="#DIV/0!"/>
    <x v="12"/>
    <x v="21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canceled"/>
    <x v="0"/>
    <s v="USD"/>
    <n v="1345790865"/>
    <n v="1344062865"/>
    <d v="2012-08-04T06:47:45"/>
    <x v="1237"/>
    <b v="0"/>
    <n v="0"/>
    <b v="0"/>
    <s v="music/world music"/>
    <n v="0"/>
    <e v="#DIV/0!"/>
    <x v="12"/>
    <x v="21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canceled"/>
    <x v="0"/>
    <s v="USD"/>
    <n v="1312641536"/>
    <n v="1310049536"/>
    <d v="2011-07-07T14:38:56"/>
    <x v="1238"/>
    <b v="0"/>
    <n v="3"/>
    <b v="0"/>
    <s v="music/world music"/>
    <n v="0.17799999999999999"/>
    <n v="59.333333333333336"/>
    <x v="12"/>
    <x v="21"/>
    <x v="6"/>
  </r>
  <r>
    <n v="1239"/>
    <s v="Help Calmenco! finance new CD and Tour (Canceled)"/>
    <s v="Please consider helping us with our new CD and Riverdance Tour"/>
    <n v="2500"/>
    <n v="0"/>
    <x v="1"/>
    <s v="canceled"/>
    <x v="0"/>
    <s v="USD"/>
    <n v="1325804767"/>
    <n v="1323212767"/>
    <d v="2011-12-06T23:06:07"/>
    <x v="1239"/>
    <b v="0"/>
    <n v="0"/>
    <b v="0"/>
    <s v="music/world music"/>
    <n v="0"/>
    <e v="#DIV/0!"/>
    <x v="12"/>
    <x v="21"/>
    <x v="5"/>
  </r>
  <r>
    <n v="1240"/>
    <s v="Message of Peace, Love &amp; Unity (Canceled)"/>
    <s v="Sharing positive vibes of Peace, Love &amp; Unity with the World through conscious Reggae Music!"/>
    <n v="8000"/>
    <n v="241"/>
    <x v="1"/>
    <s v="canceled"/>
    <x v="0"/>
    <s v="USD"/>
    <n v="1373665860"/>
    <n v="1368579457"/>
    <d v="2013-05-15T00:57:37"/>
    <x v="1240"/>
    <b v="0"/>
    <n v="8"/>
    <b v="0"/>
    <s v="music/world music"/>
    <n v="3.0124999999999999E-2"/>
    <n v="30.125"/>
    <x v="12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canceled"/>
    <x v="0"/>
    <s v="USD"/>
    <n v="1414994340"/>
    <n v="1413057980"/>
    <d v="2014-10-11T20:06:20"/>
    <x v="1241"/>
    <b v="0"/>
    <n v="34"/>
    <b v="0"/>
    <s v="music/world music"/>
    <n v="0.50739999999999996"/>
    <n v="74.617647058823536"/>
    <x v="12"/>
    <x v="2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canceled"/>
    <x v="0"/>
    <s v="USD"/>
    <n v="1315747080"/>
    <n v="1314417502"/>
    <d v="2011-08-27T03:58:22"/>
    <x v="1242"/>
    <b v="0"/>
    <n v="1"/>
    <b v="0"/>
    <s v="music/world music"/>
    <n v="5.4884742041712408E-3"/>
    <n v="5"/>
    <x v="12"/>
    <x v="2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canceled"/>
    <x v="0"/>
    <s v="USD"/>
    <n v="1310158800"/>
    <n v="1304888771"/>
    <d v="2011-05-08T21:06:11"/>
    <x v="1243"/>
    <b v="0"/>
    <n v="38"/>
    <b v="0"/>
    <s v="music/world music"/>
    <n v="0.14091666666666666"/>
    <n v="44.5"/>
    <x v="12"/>
    <x v="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successful"/>
    <x v="0"/>
    <s v="USD"/>
    <n v="1366664400"/>
    <n v="1363981723"/>
    <d v="2013-03-22T19:48:43"/>
    <x v="1244"/>
    <b v="1"/>
    <n v="45"/>
    <b v="1"/>
    <s v="music/rock"/>
    <n v="1.038"/>
    <n v="46.133333333333333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successful"/>
    <x v="0"/>
    <s v="USD"/>
    <n v="1402755834"/>
    <n v="1400163834"/>
    <d v="2014-05-15T14:23:54"/>
    <x v="1245"/>
    <b v="1"/>
    <n v="17"/>
    <b v="1"/>
    <s v="music/rock"/>
    <n v="1.2024999999999999"/>
    <n v="141.47058823529412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successful"/>
    <x v="0"/>
    <s v="USD"/>
    <n v="1323136949"/>
    <n v="1319245349"/>
    <d v="2011-10-22T01:02:29"/>
    <x v="1246"/>
    <b v="1"/>
    <n v="31"/>
    <b v="1"/>
    <s v="music/rock"/>
    <n v="1.17"/>
    <n v="75.483870967741936"/>
    <x v="4"/>
    <x v="11"/>
    <x v="6"/>
  </r>
  <r>
    <n v="1247"/>
    <s v="BRAIN DEAD to record debut EP with SLAYER producer!"/>
    <s v="BRAIN DEAD is going to record their debut EP and they need your help, Bozos!"/>
    <n v="3500"/>
    <n v="4275"/>
    <x v="0"/>
    <s v="successful"/>
    <x v="0"/>
    <s v="USD"/>
    <n v="1367823655"/>
    <n v="1365231655"/>
    <d v="2013-04-06T07:00:55"/>
    <x v="1247"/>
    <b v="1"/>
    <n v="50"/>
    <b v="1"/>
    <s v="music/rock"/>
    <n v="1.2214285714285715"/>
    <n v="85.5"/>
    <x v="4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s v="successful"/>
    <x v="0"/>
    <s v="USD"/>
    <n v="1402642740"/>
    <n v="1399563953"/>
    <d v="2014-05-08T15:45:53"/>
    <x v="1248"/>
    <b v="1"/>
    <n v="59"/>
    <b v="1"/>
    <s v="music/rock"/>
    <n v="1.5164"/>
    <n v="64.254237288135599"/>
    <x v="4"/>
    <x v="1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successful"/>
    <x v="0"/>
    <s v="USD"/>
    <n v="1341683211"/>
    <n v="1339091211"/>
    <d v="2012-06-07T17:46:51"/>
    <x v="1249"/>
    <b v="1"/>
    <n v="81"/>
    <b v="1"/>
    <s v="music/rock"/>
    <n v="1.0444"/>
    <n v="64.46913580246914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successful"/>
    <x v="0"/>
    <s v="USD"/>
    <n v="1410017131"/>
    <n v="1406129131"/>
    <d v="2014-07-23T15:25:31"/>
    <x v="1250"/>
    <b v="1"/>
    <n v="508"/>
    <b v="1"/>
    <s v="music/rock"/>
    <n v="2.0015333333333332"/>
    <n v="118.2007874015748"/>
    <x v="4"/>
    <x v="11"/>
    <x v="3"/>
  </r>
  <r>
    <n v="1251"/>
    <s v="Jack Oblivian Harlan t Bobo Limes european tour"/>
    <s v="A tour of europe with 3 memphis artist, Jack Oblivian, Harlan T Bobo and Shawn Cripps."/>
    <n v="6000"/>
    <n v="6108"/>
    <x v="0"/>
    <s v="successful"/>
    <x v="0"/>
    <s v="USD"/>
    <n v="1316979167"/>
    <n v="1311795167"/>
    <d v="2011-07-27T19:32:47"/>
    <x v="1251"/>
    <b v="1"/>
    <n v="74"/>
    <b v="1"/>
    <s v="music/rock"/>
    <n v="1.018"/>
    <n v="82.540540540540547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successful"/>
    <x v="0"/>
    <s v="USD"/>
    <n v="1382658169"/>
    <n v="1380238969"/>
    <d v="2013-09-26T23:42:49"/>
    <x v="1252"/>
    <b v="1"/>
    <n v="141"/>
    <b v="1"/>
    <s v="music/rock"/>
    <n v="1.3765714285714286"/>
    <n v="34.170212765957444"/>
    <x v="4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successful"/>
    <x v="0"/>
    <s v="USD"/>
    <n v="1409770107"/>
    <n v="1407178107"/>
    <d v="2014-08-04T18:48:27"/>
    <x v="1253"/>
    <b v="1"/>
    <n v="711"/>
    <b v="1"/>
    <s v="music/rock"/>
    <n v="3038.3319999999999"/>
    <n v="42.73322081575246"/>
    <x v="4"/>
    <x v="1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successful"/>
    <x v="0"/>
    <s v="USD"/>
    <n v="1293857940"/>
    <n v="1288968886"/>
    <d v="2010-11-05T14:54:46"/>
    <x v="1254"/>
    <b v="1"/>
    <n v="141"/>
    <b v="1"/>
    <s v="music/rock"/>
    <n v="1.9885074626865671"/>
    <n v="94.489361702127653"/>
    <x v="4"/>
    <x v="11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successful"/>
    <x v="0"/>
    <s v="USD"/>
    <n v="1385932652"/>
    <n v="1383337052"/>
    <d v="2013-11-01T20:17:32"/>
    <x v="1255"/>
    <b v="1"/>
    <n v="109"/>
    <b v="1"/>
    <s v="music/rock"/>
    <n v="2.0236666666666667"/>
    <n v="55.697247706422019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successful"/>
    <x v="0"/>
    <s v="USD"/>
    <n v="1329084231"/>
    <n v="1326492231"/>
    <d v="2012-01-13T22:03:51"/>
    <x v="1256"/>
    <b v="1"/>
    <n v="361"/>
    <b v="1"/>
    <s v="music/rock"/>
    <n v="1.1796376666666666"/>
    <n v="98.030831024930734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successful"/>
    <x v="0"/>
    <s v="USD"/>
    <n v="1301792590"/>
    <n v="1297562590"/>
    <d v="2011-02-13T02:03:10"/>
    <x v="1257"/>
    <b v="1"/>
    <n v="176"/>
    <b v="1"/>
    <s v="music/rock"/>
    <n v="2.9472727272727273"/>
    <n v="92.102272727272734"/>
    <x v="4"/>
    <x v="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successful"/>
    <x v="0"/>
    <s v="USD"/>
    <n v="1377960012"/>
    <n v="1375368012"/>
    <d v="2013-08-01T14:40:12"/>
    <x v="1258"/>
    <b v="1"/>
    <n v="670"/>
    <b v="1"/>
    <s v="music/rock"/>
    <n v="2.1314633333333335"/>
    <n v="38.175462686567165"/>
    <x v="4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s v="successful"/>
    <x v="0"/>
    <s v="USD"/>
    <n v="1402286340"/>
    <n v="1399504664"/>
    <d v="2014-05-07T23:17:44"/>
    <x v="1259"/>
    <b v="1"/>
    <n v="96"/>
    <b v="1"/>
    <s v="music/rock"/>
    <n v="1.0424"/>
    <n v="27.145833333333332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successful"/>
    <x v="0"/>
    <s v="USD"/>
    <n v="1393445620"/>
    <n v="1390853620"/>
    <d v="2014-01-27T20:13:40"/>
    <x v="1260"/>
    <b v="1"/>
    <n v="74"/>
    <b v="1"/>
    <s v="music/rock"/>
    <n v="1.1366666666666667"/>
    <n v="50.689189189189186"/>
    <x v="4"/>
    <x v="11"/>
    <x v="3"/>
  </r>
  <r>
    <n v="1261"/>
    <s v="The Puget EP's Vinyl Release"/>
    <s v="We just recorded a stellar EP and we're trying to put it out on vinyl.  Can you help these punx out?"/>
    <n v="2000"/>
    <n v="2025"/>
    <x v="0"/>
    <s v="successful"/>
    <x v="0"/>
    <s v="USD"/>
    <n v="1390983227"/>
    <n v="1388391227"/>
    <d v="2013-12-30T08:13:47"/>
    <x v="1261"/>
    <b v="1"/>
    <n v="52"/>
    <b v="1"/>
    <s v="music/rock"/>
    <n v="1.0125"/>
    <n v="38.942307692307693"/>
    <x v="4"/>
    <x v="1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successful"/>
    <x v="5"/>
    <s v="CAD"/>
    <n v="1392574692"/>
    <n v="1389982692"/>
    <d v="2014-01-17T18:18:12"/>
    <x v="1262"/>
    <b v="1"/>
    <n v="105"/>
    <b v="1"/>
    <s v="music/rock"/>
    <n v="1.2541538461538462"/>
    <n v="77.638095238095232"/>
    <x v="4"/>
    <x v="11"/>
    <x v="3"/>
  </r>
  <r>
    <n v="1263"/>
    <s v="New Tropic Bombs EP ~ &quot;Return to Bomber Bay&quot;"/>
    <s v="A fresh batch of chaos from Toledo, Ohio's reggae-rockers, Tropic Bombs!"/>
    <n v="1500"/>
    <n v="1785"/>
    <x v="0"/>
    <s v="successful"/>
    <x v="0"/>
    <s v="USD"/>
    <n v="1396054800"/>
    <n v="1393034470"/>
    <d v="2014-02-22T02:01:10"/>
    <x v="1263"/>
    <b v="1"/>
    <n v="41"/>
    <b v="1"/>
    <s v="music/rock"/>
    <n v="1.19"/>
    <n v="43.536585365853661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successful"/>
    <x v="0"/>
    <s v="USD"/>
    <n v="1383062083"/>
    <n v="1380556483"/>
    <d v="2013-09-30T15:54:43"/>
    <x v="1264"/>
    <b v="1"/>
    <n v="34"/>
    <b v="1"/>
    <s v="music/rock"/>
    <n v="1.6646153846153846"/>
    <n v="31.823529411764707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successful"/>
    <x v="0"/>
    <s v="USD"/>
    <n v="1291131815"/>
    <n v="1287071015"/>
    <d v="2010-10-14T15:43:35"/>
    <x v="1265"/>
    <b v="1"/>
    <n v="66"/>
    <b v="1"/>
    <s v="music/rock"/>
    <n v="1.1914771428571429"/>
    <n v="63.184393939393942"/>
    <x v="4"/>
    <x v="11"/>
    <x v="7"/>
  </r>
  <r>
    <n v="1266"/>
    <s v="Sensory Station's First EP"/>
    <s v="We are looking to record our first EP produced by Aaron Harris (ISIS/Palms) at Studio West."/>
    <n v="9500"/>
    <n v="9545"/>
    <x v="0"/>
    <s v="successful"/>
    <x v="0"/>
    <s v="USD"/>
    <n v="1389474145"/>
    <n v="1386882145"/>
    <d v="2013-12-12T21:02:25"/>
    <x v="1266"/>
    <b v="1"/>
    <n v="50"/>
    <b v="1"/>
    <s v="music/rock"/>
    <n v="1.0047368421052632"/>
    <n v="190.9"/>
    <x v="4"/>
    <x v="1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successful"/>
    <x v="0"/>
    <s v="USD"/>
    <n v="1374674558"/>
    <n v="1372082558"/>
    <d v="2013-06-24T14:02:38"/>
    <x v="1267"/>
    <b v="1"/>
    <n v="159"/>
    <b v="1"/>
    <s v="music/rock"/>
    <n v="1.018"/>
    <n v="140.85534591194968"/>
    <x v="4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s v="successful"/>
    <x v="0"/>
    <s v="USD"/>
    <n v="1379708247"/>
    <n v="1377116247"/>
    <d v="2013-08-21T20:17:27"/>
    <x v="1268"/>
    <b v="1"/>
    <n v="182"/>
    <b v="1"/>
    <s v="music/rock"/>
    <n v="1.1666666666666667"/>
    <n v="76.92307692307692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successful"/>
    <x v="0"/>
    <s v="USD"/>
    <n v="1460764800"/>
    <n v="1458157512"/>
    <d v="2016-03-16T19:45:12"/>
    <x v="1269"/>
    <b v="1"/>
    <n v="206"/>
    <b v="1"/>
    <s v="music/rock"/>
    <n v="1.0864893617021276"/>
    <n v="99.15533980582525"/>
    <x v="4"/>
    <x v="11"/>
    <x v="2"/>
  </r>
  <r>
    <n v="1270"/>
    <s v="Resolution15 records their next album, Svaha"/>
    <s v="We make awake metal using violins in place of guitars and want to record a full length album."/>
    <n v="10000"/>
    <n v="11472"/>
    <x v="0"/>
    <s v="successful"/>
    <x v="0"/>
    <s v="USD"/>
    <n v="1332704042"/>
    <n v="1327523642"/>
    <d v="2012-01-25T20:34:02"/>
    <x v="1270"/>
    <b v="1"/>
    <n v="169"/>
    <b v="1"/>
    <s v="music/rock"/>
    <n v="1.1472"/>
    <n v="67.881656804733723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successful"/>
    <x v="0"/>
    <s v="USD"/>
    <n v="1384363459"/>
    <n v="1381767859"/>
    <d v="2013-10-14T16:24:19"/>
    <x v="1271"/>
    <b v="1"/>
    <n v="31"/>
    <b v="1"/>
    <s v="music/rock"/>
    <n v="1.018"/>
    <n v="246.29032258064515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successful"/>
    <x v="0"/>
    <s v="USD"/>
    <n v="1276574400"/>
    <n v="1270576379"/>
    <d v="2010-04-06T17:52:59"/>
    <x v="1272"/>
    <b v="1"/>
    <n v="28"/>
    <b v="1"/>
    <s v="music/rock"/>
    <n v="1.06"/>
    <n v="189.28571428571428"/>
    <x v="4"/>
    <x v="1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successful"/>
    <x v="5"/>
    <s v="CAD"/>
    <n v="1409506291"/>
    <n v="1406914291"/>
    <d v="2014-08-01T17:31:31"/>
    <x v="1273"/>
    <b v="1"/>
    <n v="54"/>
    <b v="1"/>
    <s v="music/rock"/>
    <n v="1.0349999999999999"/>
    <n v="76.666666666666671"/>
    <x v="4"/>
    <x v="1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successful"/>
    <x v="0"/>
    <s v="USD"/>
    <n v="1346344425"/>
    <n v="1343320425"/>
    <d v="2012-07-26T16:33:45"/>
    <x v="1274"/>
    <b v="1"/>
    <n v="467"/>
    <b v="1"/>
    <s v="music/rock"/>
    <n v="1.5497535999999998"/>
    <n v="82.963254817987149"/>
    <x v="4"/>
    <x v="1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successful"/>
    <x v="0"/>
    <s v="USD"/>
    <n v="1375908587"/>
    <n v="1372884587"/>
    <d v="2013-07-03T20:49:47"/>
    <x v="1275"/>
    <b v="1"/>
    <n v="389"/>
    <b v="1"/>
    <s v="music/rock"/>
    <n v="1.6214066666666667"/>
    <n v="62.522107969151669"/>
    <x v="4"/>
    <x v="11"/>
    <x v="4"/>
  </r>
  <r>
    <n v="1276"/>
    <s v="MR. DREAM GOES TO JAIL"/>
    <s v="Sponsor this Brooklyn punk band's debut seven-inch, MR. DREAM GOES TO JAIL."/>
    <n v="3000"/>
    <n v="3132.63"/>
    <x v="0"/>
    <s v="successful"/>
    <x v="0"/>
    <s v="USD"/>
    <n v="1251777600"/>
    <n v="1247504047"/>
    <d v="2009-07-13T16:54:07"/>
    <x v="1276"/>
    <b v="1"/>
    <n v="68"/>
    <b v="1"/>
    <s v="music/rock"/>
    <n v="1.0442100000000001"/>
    <n v="46.06808823529412"/>
    <x v="4"/>
    <x v="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successful"/>
    <x v="0"/>
    <s v="USD"/>
    <n v="1346765347"/>
    <n v="1343741347"/>
    <d v="2012-07-31T13:29:07"/>
    <x v="1277"/>
    <b v="1"/>
    <n v="413"/>
    <b v="1"/>
    <s v="music/rock"/>
    <n v="1.0612433333333333"/>
    <n v="38.543946731234868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successful"/>
    <x v="0"/>
    <s v="USD"/>
    <n v="1403661600"/>
    <n v="1401196766"/>
    <d v="2014-05-27T13:19:26"/>
    <x v="1278"/>
    <b v="1"/>
    <n v="190"/>
    <b v="1"/>
    <s v="music/rock"/>
    <n v="1.5493846153846154"/>
    <n v="53.005263157894738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successful"/>
    <x v="0"/>
    <s v="USD"/>
    <n v="1395624170"/>
    <n v="1392171770"/>
    <d v="2014-02-12T02:22:50"/>
    <x v="1279"/>
    <b v="1"/>
    <n v="189"/>
    <b v="1"/>
    <s v="music/rock"/>
    <n v="1.1077157238734421"/>
    <n v="73.355396825396824"/>
    <x v="4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successful"/>
    <x v="0"/>
    <s v="USD"/>
    <n v="1299003054"/>
    <n v="1291227054"/>
    <d v="2010-12-01T18:10:54"/>
    <x v="1280"/>
    <b v="1"/>
    <n v="130"/>
    <b v="1"/>
    <s v="music/rock"/>
    <n v="1.1091186666666666"/>
    <n v="127.97523076923076"/>
    <x v="4"/>
    <x v="1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successful"/>
    <x v="0"/>
    <s v="USD"/>
    <n v="1375033836"/>
    <n v="1373305836"/>
    <d v="2013-07-08T17:50:36"/>
    <x v="1281"/>
    <b v="1"/>
    <n v="74"/>
    <b v="1"/>
    <s v="music/rock"/>
    <n v="1.1071428571428572"/>
    <n v="104.72972972972973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successful"/>
    <x v="0"/>
    <s v="USD"/>
    <n v="1386565140"/>
    <n v="1383909855"/>
    <d v="2013-11-08T11:24:15"/>
    <x v="1282"/>
    <b v="1"/>
    <n v="274"/>
    <b v="1"/>
    <s v="music/rock"/>
    <n v="1.2361333333333333"/>
    <n v="67.671532846715323"/>
    <x v="4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s v="successful"/>
    <x v="0"/>
    <s v="USD"/>
    <n v="1362974400"/>
    <n v="1360948389"/>
    <d v="2013-02-15T17:13:09"/>
    <x v="1283"/>
    <b v="1"/>
    <n v="22"/>
    <b v="1"/>
    <s v="music/rock"/>
    <n v="2.1105"/>
    <n v="95.931818181818187"/>
    <x v="4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successful"/>
    <x v="0"/>
    <s v="USD"/>
    <n v="1483203540"/>
    <n v="1481175482"/>
    <d v="2016-12-08T05:38:02"/>
    <x v="1284"/>
    <b v="0"/>
    <n v="31"/>
    <b v="1"/>
    <s v="theater/plays"/>
    <n v="1.01"/>
    <n v="65.161290322580641"/>
    <x v="1"/>
    <x v="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successful"/>
    <x v="1"/>
    <s v="GBP"/>
    <n v="1434808775"/>
    <n v="1433512775"/>
    <d v="2015-06-05T13:59:35"/>
    <x v="1285"/>
    <b v="0"/>
    <n v="63"/>
    <b v="1"/>
    <s v="theater/plays"/>
    <n v="1.0165"/>
    <n v="32.269841269841272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successful"/>
    <x v="1"/>
    <s v="GBP"/>
    <n v="1424181600"/>
    <n v="1423041227"/>
    <d v="2015-02-04T09:13:47"/>
    <x v="1286"/>
    <b v="0"/>
    <n v="20"/>
    <b v="1"/>
    <s v="theater/plays"/>
    <n v="1.0833333333333333"/>
    <n v="81.25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successful"/>
    <x v="1"/>
    <s v="GBP"/>
    <n v="1434120856"/>
    <n v="1428936856"/>
    <d v="2015-04-13T14:54:16"/>
    <x v="1287"/>
    <b v="0"/>
    <n v="25"/>
    <b v="1"/>
    <s v="theater/plays"/>
    <n v="2.42"/>
    <n v="24.2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successful"/>
    <x v="0"/>
    <s v="USD"/>
    <n v="1470801600"/>
    <n v="1468122163"/>
    <d v="2016-07-10T03:42:43"/>
    <x v="1288"/>
    <b v="0"/>
    <n v="61"/>
    <b v="1"/>
    <s v="theater/plays"/>
    <n v="1.0044999999999999"/>
    <n v="65.868852459016395"/>
    <x v="1"/>
    <x v="6"/>
    <x v="2"/>
  </r>
  <r>
    <n v="1289"/>
    <s v="No Brains for Dinner"/>
    <s v="A chilling original Edwardian Comedy of errors and foolishness made for the Patrick Henry College stage."/>
    <n v="1500"/>
    <n v="1876"/>
    <x v="0"/>
    <s v="successful"/>
    <x v="0"/>
    <s v="USD"/>
    <n v="1483499645"/>
    <n v="1480907645"/>
    <d v="2016-12-05T03:14:05"/>
    <x v="1289"/>
    <b v="0"/>
    <n v="52"/>
    <b v="1"/>
    <s v="theater/plays"/>
    <n v="1.2506666666666666"/>
    <n v="36.07692307692308"/>
    <x v="1"/>
    <x v="6"/>
    <x v="1"/>
  </r>
  <r>
    <n v="1290"/>
    <s v="I Died... I Came Back, ... Whatever"/>
    <s v="Sometimes your Heart has to STOP for your Life to START."/>
    <n v="3500"/>
    <n v="3800"/>
    <x v="0"/>
    <s v="successful"/>
    <x v="0"/>
    <s v="USD"/>
    <n v="1429772340"/>
    <n v="1427121931"/>
    <d v="2015-03-23T14:45:31"/>
    <x v="1290"/>
    <b v="0"/>
    <n v="86"/>
    <b v="1"/>
    <s v="theater/plays"/>
    <n v="1.0857142857142856"/>
    <n v="44.186046511627907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successful"/>
    <x v="0"/>
    <s v="USD"/>
    <n v="1428390000"/>
    <n v="1425224391"/>
    <d v="2015-03-01T15:39:51"/>
    <x v="1291"/>
    <b v="0"/>
    <n v="42"/>
    <b v="1"/>
    <s v="theater/plays"/>
    <n v="1.4570000000000001"/>
    <n v="104.07142857142857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successful"/>
    <x v="1"/>
    <s v="GBP"/>
    <n v="1444172340"/>
    <n v="1441822828"/>
    <d v="2015-09-09T18:20:28"/>
    <x v="1292"/>
    <b v="0"/>
    <n v="52"/>
    <b v="1"/>
    <s v="theater/plays"/>
    <n v="1.1000000000000001"/>
    <n v="35.96153846153846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successful"/>
    <x v="0"/>
    <s v="USD"/>
    <n v="1447523371"/>
    <n v="1444927771"/>
    <d v="2015-10-15T16:49:31"/>
    <x v="1293"/>
    <b v="0"/>
    <n v="120"/>
    <b v="1"/>
    <s v="theater/plays"/>
    <n v="1.0223333333333333"/>
    <n v="127.79166666666667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s v="successful"/>
    <x v="1"/>
    <s v="GBP"/>
    <n v="1445252400"/>
    <n v="1443696797"/>
    <d v="2015-10-01T10:53:17"/>
    <x v="1294"/>
    <b v="0"/>
    <n v="22"/>
    <b v="1"/>
    <s v="theater/plays"/>
    <n v="1.22"/>
    <n v="27.727272727272727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successful"/>
    <x v="1"/>
    <s v="GBP"/>
    <n v="1438189200"/>
    <n v="1435585497"/>
    <d v="2015-06-29T13:44:57"/>
    <x v="1295"/>
    <b v="0"/>
    <n v="64"/>
    <b v="1"/>
    <s v="theater/plays"/>
    <n v="1.0196000000000001"/>
    <n v="39.828125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successful"/>
    <x v="1"/>
    <s v="GBP"/>
    <n v="1457914373"/>
    <n v="1456189973"/>
    <d v="2016-02-23T01:12:53"/>
    <x v="1296"/>
    <b v="0"/>
    <n v="23"/>
    <b v="1"/>
    <s v="theater/plays"/>
    <n v="1.411764705882353"/>
    <n v="52.173913043478258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successful"/>
    <x v="0"/>
    <s v="USD"/>
    <n v="1462125358"/>
    <n v="1459533358"/>
    <d v="2016-04-01T17:55:58"/>
    <x v="1297"/>
    <b v="0"/>
    <n v="238"/>
    <b v="1"/>
    <s v="theater/plays"/>
    <n v="1.0952500000000001"/>
    <n v="92.037815126050418"/>
    <x v="1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successful"/>
    <x v="1"/>
    <s v="GBP"/>
    <n v="1461860432"/>
    <n v="1459268432"/>
    <d v="2016-03-29T16:20:32"/>
    <x v="1298"/>
    <b v="0"/>
    <n v="33"/>
    <b v="1"/>
    <s v="theater/plays"/>
    <n v="1.0465"/>
    <n v="63.424242424242422"/>
    <x v="1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s v="successful"/>
    <x v="0"/>
    <s v="USD"/>
    <n v="1436902359"/>
    <n v="1434310359"/>
    <d v="2015-06-14T19:32:39"/>
    <x v="1299"/>
    <b v="0"/>
    <n v="32"/>
    <b v="1"/>
    <s v="theater/plays"/>
    <n v="1.24"/>
    <n v="135.625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successful"/>
    <x v="0"/>
    <s v="USD"/>
    <n v="1464807420"/>
    <n v="1461427938"/>
    <d v="2016-04-23T16:12:18"/>
    <x v="1300"/>
    <b v="0"/>
    <n v="24"/>
    <b v="1"/>
    <s v="theater/plays"/>
    <n v="1.35"/>
    <n v="168.75"/>
    <x v="1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successful"/>
    <x v="0"/>
    <s v="USD"/>
    <n v="1437447600"/>
    <n v="1436551178"/>
    <d v="2015-07-10T17:59:38"/>
    <x v="1301"/>
    <b v="0"/>
    <n v="29"/>
    <b v="1"/>
    <s v="theater/plays"/>
    <n v="1.0275000000000001"/>
    <n v="70.862068965517238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successful"/>
    <x v="0"/>
    <s v="USD"/>
    <n v="1480559011"/>
    <n v="1477963411"/>
    <d v="2016-11-01T01:23:31"/>
    <x v="1302"/>
    <b v="0"/>
    <n v="50"/>
    <b v="1"/>
    <s v="theater/plays"/>
    <n v="1"/>
    <n v="50"/>
    <x v="1"/>
    <x v="6"/>
    <x v="2"/>
  </r>
  <r>
    <n v="1303"/>
    <s v="Forward Arena Theatre Company: Summer Season"/>
    <s v="Groundbreaking queer theatre."/>
    <n v="3500"/>
    <n v="4559.13"/>
    <x v="0"/>
    <s v="successful"/>
    <x v="1"/>
    <s v="GBP"/>
    <n v="1469962800"/>
    <n v="1468578920"/>
    <d v="2016-07-15T10:35:20"/>
    <x v="1303"/>
    <b v="0"/>
    <n v="108"/>
    <b v="1"/>
    <s v="theater/plays"/>
    <n v="1.3026085714285716"/>
    <n v="42.214166666666671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canceled"/>
    <x v="1"/>
    <s v="GBP"/>
    <n v="1489376405"/>
    <n v="1484196005"/>
    <d v="2017-01-12T04:40:05"/>
    <x v="1304"/>
    <b v="0"/>
    <n v="104"/>
    <b v="0"/>
    <s v="technology/wearables"/>
    <n v="0.39627499999999999"/>
    <n v="152.41346153846155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canceled"/>
    <x v="0"/>
    <s v="USD"/>
    <n v="1469122200"/>
    <n v="1466611108"/>
    <d v="2016-06-22T15:58:28"/>
    <x v="1305"/>
    <b v="0"/>
    <n v="86"/>
    <b v="0"/>
    <s v="technology/wearables"/>
    <n v="0.25976666666666665"/>
    <n v="90.616279069767444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canceled"/>
    <x v="0"/>
    <s v="USD"/>
    <n v="1417690734"/>
    <n v="1415098734"/>
    <d v="2014-11-04T10:58:54"/>
    <x v="1306"/>
    <b v="0"/>
    <n v="356"/>
    <b v="0"/>
    <s v="technology/wearables"/>
    <n v="0.65246363636363636"/>
    <n v="201.60393258426967"/>
    <x v="2"/>
    <x v="8"/>
    <x v="3"/>
  </r>
  <r>
    <n v="1307"/>
    <s v="VR Card - Customized Virtual Reality Viewer (Canceled)"/>
    <s v="Get VR to Everyone with Mailable, Ready to Use Viewers"/>
    <n v="50000"/>
    <n v="5757"/>
    <x v="1"/>
    <s v="canceled"/>
    <x v="0"/>
    <s v="USD"/>
    <n v="1455710679"/>
    <n v="1453118679"/>
    <d v="2016-01-18T12:04:39"/>
    <x v="1307"/>
    <b v="0"/>
    <n v="45"/>
    <b v="0"/>
    <s v="technology/wearables"/>
    <n v="0.11514000000000001"/>
    <n v="127.93333333333334"/>
    <x v="2"/>
    <x v="8"/>
    <x v="2"/>
  </r>
  <r>
    <n v="1308"/>
    <s v="Boost Band: Wristband Phone Charger (Canceled)"/>
    <s v="Boost Band, a wristband that charges any device"/>
    <n v="10000"/>
    <n v="1136"/>
    <x v="1"/>
    <s v="canceled"/>
    <x v="0"/>
    <s v="USD"/>
    <n v="1475937812"/>
    <n v="1472481812"/>
    <d v="2016-08-29T14:43:32"/>
    <x v="1308"/>
    <b v="0"/>
    <n v="38"/>
    <b v="0"/>
    <s v="technology/wearables"/>
    <n v="0.11360000000000001"/>
    <n v="29.894736842105264"/>
    <x v="2"/>
    <x v="8"/>
    <x v="2"/>
  </r>
  <r>
    <n v="1309"/>
    <s v="CORE : Roam (Canceled)"/>
    <s v="Wicked fun and built for excitement, CORE is the safest and most versatile speaker you've ever worn."/>
    <n v="11500"/>
    <n v="12879"/>
    <x v="1"/>
    <s v="canceled"/>
    <x v="0"/>
    <s v="USD"/>
    <n v="1444943468"/>
    <n v="1441919468"/>
    <d v="2015-09-10T21:11:08"/>
    <x v="1309"/>
    <b v="0"/>
    <n v="35"/>
    <b v="0"/>
    <s v="technology/wearables"/>
    <n v="1.1199130434782609"/>
    <n v="367.97142857142859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s v="canceled"/>
    <x v="0"/>
    <s v="USD"/>
    <n v="1471622450"/>
    <n v="1467734450"/>
    <d v="2016-07-05T16:00:50"/>
    <x v="1310"/>
    <b v="0"/>
    <n v="24"/>
    <b v="0"/>
    <s v="technology/wearables"/>
    <n v="0.155"/>
    <n v="129.16666666666666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canceled"/>
    <x v="0"/>
    <s v="USD"/>
    <n v="1480536919"/>
    <n v="1477509319"/>
    <d v="2016-10-26T19:15:19"/>
    <x v="1311"/>
    <b v="0"/>
    <n v="100"/>
    <b v="0"/>
    <s v="technology/wearables"/>
    <n v="0.32028000000000001"/>
    <n v="800.7"/>
    <x v="2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canceled"/>
    <x v="0"/>
    <s v="USD"/>
    <n v="1429375922"/>
    <n v="1426783922"/>
    <d v="2015-03-19T16:52:02"/>
    <x v="1312"/>
    <b v="0"/>
    <n v="1"/>
    <b v="0"/>
    <s v="technology/wearables"/>
    <n v="6.0869565217391303E-3"/>
    <n v="28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canceled"/>
    <x v="0"/>
    <s v="USD"/>
    <n v="1457024514"/>
    <n v="1454432514"/>
    <d v="2016-02-02T17:01:54"/>
    <x v="1313"/>
    <b v="0"/>
    <n v="122"/>
    <b v="0"/>
    <s v="technology/wearables"/>
    <n v="0.31114999999999998"/>
    <n v="102.01639344262296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canceled"/>
    <x v="0"/>
    <s v="USD"/>
    <n v="1477065860"/>
    <n v="1471881860"/>
    <d v="2016-08-22T16:04:20"/>
    <x v="1314"/>
    <b v="0"/>
    <n v="11"/>
    <b v="0"/>
    <s v="technology/wearables"/>
    <n v="1.1266666666666666E-2"/>
    <n v="184.36363636363637"/>
    <x v="2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canceled"/>
    <x v="0"/>
    <s v="USD"/>
    <n v="1446771600"/>
    <n v="1443700648"/>
    <d v="2015-10-01T11:57:28"/>
    <x v="1315"/>
    <b v="0"/>
    <n v="248"/>
    <b v="0"/>
    <s v="technology/wearables"/>
    <n v="0.40404000000000001"/>
    <n v="162.91935483870967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canceled"/>
    <x v="0"/>
    <s v="USD"/>
    <n v="1456700709"/>
    <n v="1453676709"/>
    <d v="2016-01-24T23:05:09"/>
    <x v="1316"/>
    <b v="0"/>
    <n v="1"/>
    <b v="0"/>
    <s v="technology/wearables"/>
    <n v="1.3333333333333333E-5"/>
    <n v="1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canceled"/>
    <x v="8"/>
    <s v="DKK"/>
    <n v="1469109600"/>
    <n v="1464586746"/>
    <d v="2016-05-30T05:39:06"/>
    <x v="1317"/>
    <b v="0"/>
    <n v="19"/>
    <b v="0"/>
    <s v="technology/wearables"/>
    <n v="5.7334999999999997E-2"/>
    <n v="603.52631578947364"/>
    <x v="2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canceled"/>
    <x v="0"/>
    <s v="USD"/>
    <n v="1420938172"/>
    <n v="1418346172"/>
    <d v="2014-12-12T01:02:52"/>
    <x v="1318"/>
    <b v="0"/>
    <n v="135"/>
    <b v="0"/>
    <s v="technology/wearables"/>
    <n v="0.15325"/>
    <n v="45.407407407407405"/>
    <x v="2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canceled"/>
    <x v="1"/>
    <s v="GBP"/>
    <n v="1405094400"/>
    <n v="1403810965"/>
    <d v="2014-06-26T19:29:25"/>
    <x v="1319"/>
    <b v="0"/>
    <n v="9"/>
    <b v="0"/>
    <s v="technology/wearables"/>
    <n v="0.15103448275862069"/>
    <n v="97.333333333333329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canceled"/>
    <x v="9"/>
    <s v="EUR"/>
    <n v="1483138800"/>
    <n v="1480610046"/>
    <d v="2016-12-01T16:34:06"/>
    <x v="1320"/>
    <b v="0"/>
    <n v="3"/>
    <b v="0"/>
    <s v="technology/wearables"/>
    <n v="5.0299999999999997E-3"/>
    <n v="167.66666666666666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canceled"/>
    <x v="11"/>
    <s v="SEK"/>
    <n v="1482515937"/>
    <n v="1479923937"/>
    <d v="2016-11-23T17:58:57"/>
    <x v="1321"/>
    <b v="0"/>
    <n v="7"/>
    <b v="0"/>
    <s v="technology/wearables"/>
    <n v="1.3028138528138528E-2"/>
    <n v="859.85714285714289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canceled"/>
    <x v="1"/>
    <s v="GBP"/>
    <n v="1432223125"/>
    <n v="1429631125"/>
    <d v="2015-04-21T15:45:25"/>
    <x v="1322"/>
    <b v="0"/>
    <n v="4"/>
    <b v="0"/>
    <s v="technology/wearables"/>
    <n v="3.0285714285714286E-3"/>
    <n v="26.5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canceled"/>
    <x v="0"/>
    <s v="USD"/>
    <n v="1461653700"/>
    <n v="1458665146"/>
    <d v="2016-03-22T16:45:46"/>
    <x v="1323"/>
    <b v="0"/>
    <n v="44"/>
    <b v="0"/>
    <s v="technology/wearables"/>
    <n v="8.8800000000000004E-2"/>
    <n v="30.272727272727273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canceled"/>
    <x v="0"/>
    <s v="USD"/>
    <n v="1476371552"/>
    <n v="1473779552"/>
    <d v="2016-09-13T15:12:32"/>
    <x v="1324"/>
    <b v="0"/>
    <n v="90"/>
    <b v="0"/>
    <s v="technology/wearables"/>
    <n v="9.8400000000000001E-2"/>
    <n v="54.666666666666664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canceled"/>
    <x v="0"/>
    <s v="USD"/>
    <n v="1483063435"/>
    <n v="1480471435"/>
    <d v="2016-11-30T02:03:55"/>
    <x v="1325"/>
    <b v="0"/>
    <n v="8"/>
    <b v="0"/>
    <s v="technology/wearables"/>
    <n v="2.4299999999999999E-2"/>
    <n v="60.75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canceled"/>
    <x v="0"/>
    <s v="USD"/>
    <n v="1421348428"/>
    <n v="1417460428"/>
    <d v="2014-12-01T19:00:28"/>
    <x v="1326"/>
    <b v="0"/>
    <n v="11"/>
    <b v="0"/>
    <s v="technology/wearables"/>
    <n v="1.1299999999999999E-2"/>
    <n v="102.72727272727273"/>
    <x v="2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canceled"/>
    <x v="0"/>
    <s v="USD"/>
    <n v="1432916235"/>
    <n v="1430324235"/>
    <d v="2015-04-29T16:17:15"/>
    <x v="1327"/>
    <b v="0"/>
    <n v="41"/>
    <b v="0"/>
    <s v="technology/wearables"/>
    <n v="3.5520833333333335E-2"/>
    <n v="41.585365853658537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canceled"/>
    <x v="0"/>
    <s v="USD"/>
    <n v="1476458734"/>
    <n v="1472570734"/>
    <d v="2016-08-30T15:25:34"/>
    <x v="1328"/>
    <b v="0"/>
    <n v="15"/>
    <b v="0"/>
    <s v="technology/wearables"/>
    <n v="2.3306666666666667E-2"/>
    <n v="116.53333333333333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canceled"/>
    <x v="0"/>
    <s v="USD"/>
    <n v="1417501145"/>
    <n v="1414041545"/>
    <d v="2014-10-23T05:19:05"/>
    <x v="1329"/>
    <b v="0"/>
    <n v="9"/>
    <b v="0"/>
    <s v="technology/wearables"/>
    <n v="8.1600000000000006E-3"/>
    <n v="45.333333333333336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canceled"/>
    <x v="0"/>
    <s v="USD"/>
    <n v="1467432000"/>
    <n v="1464763109"/>
    <d v="2016-06-01T06:38:29"/>
    <x v="1330"/>
    <b v="0"/>
    <n v="50"/>
    <b v="0"/>
    <s v="technology/wearables"/>
    <n v="0.22494285714285714"/>
    <n v="157.46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canceled"/>
    <x v="0"/>
    <s v="USD"/>
    <n v="1471435554"/>
    <n v="1468843554"/>
    <d v="2016-07-18T12:05:54"/>
    <x v="1331"/>
    <b v="0"/>
    <n v="34"/>
    <b v="0"/>
    <s v="technology/wearables"/>
    <n v="1.3668E-2"/>
    <n v="100.5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anceled"/>
    <x v="16"/>
    <s v="CHF"/>
    <n v="1485480408"/>
    <n v="1482888408"/>
    <d v="2016-12-28T01:26:48"/>
    <x v="1332"/>
    <b v="0"/>
    <n v="0"/>
    <b v="0"/>
    <s v="technology/wearables"/>
    <n v="0"/>
    <e v="#DIV/0!"/>
    <x v="2"/>
    <x v="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canceled"/>
    <x v="2"/>
    <s v="AUD"/>
    <n v="1405478025"/>
    <n v="1402886025"/>
    <d v="2014-06-16T02:33:45"/>
    <x v="1333"/>
    <b v="0"/>
    <n v="0"/>
    <b v="0"/>
    <s v="technology/wearables"/>
    <n v="0"/>
    <e v="#DIV/0!"/>
    <x v="2"/>
    <x v="8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canceled"/>
    <x v="0"/>
    <s v="USD"/>
    <n v="1457721287"/>
    <n v="1455129287"/>
    <d v="2016-02-10T18:34:47"/>
    <x v="1334"/>
    <b v="0"/>
    <n v="276"/>
    <b v="0"/>
    <s v="technology/wearables"/>
    <n v="0.10754135338345865"/>
    <n v="51.822463768115945"/>
    <x v="2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canceled"/>
    <x v="0"/>
    <s v="USD"/>
    <n v="1449354502"/>
    <n v="1446762502"/>
    <d v="2015-11-05T22:28:22"/>
    <x v="1335"/>
    <b v="0"/>
    <n v="16"/>
    <b v="0"/>
    <s v="technology/wearables"/>
    <n v="0.1976"/>
    <n v="308.7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canceled"/>
    <x v="0"/>
    <s v="USD"/>
    <n v="1418849028"/>
    <n v="1415825028"/>
    <d v="2014-11-12T20:43:48"/>
    <x v="1336"/>
    <b v="0"/>
    <n v="224"/>
    <b v="0"/>
    <s v="technology/wearables"/>
    <n v="0.84946999999999995"/>
    <n v="379.22767857142856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canceled"/>
    <x v="0"/>
    <s v="USD"/>
    <n v="1488549079"/>
    <n v="1485957079"/>
    <d v="2017-02-01T13:51:19"/>
    <x v="1337"/>
    <b v="0"/>
    <n v="140"/>
    <b v="0"/>
    <s v="technology/wearables"/>
    <n v="0.49381999999999998"/>
    <n v="176.36428571428573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canceled"/>
    <x v="0"/>
    <s v="USD"/>
    <n v="1438543033"/>
    <n v="1435951033"/>
    <d v="2015-07-03T19:17:13"/>
    <x v="1338"/>
    <b v="0"/>
    <n v="15"/>
    <b v="0"/>
    <s v="technology/wearables"/>
    <n v="3.3033333333333331E-2"/>
    <n v="66.066666666666663"/>
    <x v="2"/>
    <x v="8"/>
    <x v="0"/>
  </r>
  <r>
    <n v="1339"/>
    <s v="Linkoo (Canceled)"/>
    <s v="World's Smallest customizable Phone &amp; GPS Watch for kids !"/>
    <n v="50000"/>
    <n v="3317"/>
    <x v="1"/>
    <s v="canceled"/>
    <x v="0"/>
    <s v="USD"/>
    <n v="1418056315"/>
    <n v="1414164715"/>
    <d v="2014-10-24T15:31:55"/>
    <x v="1339"/>
    <b v="0"/>
    <n v="37"/>
    <b v="0"/>
    <s v="technology/wearables"/>
    <n v="6.6339999999999996E-2"/>
    <n v="89.648648648648646"/>
    <x v="2"/>
    <x v="8"/>
    <x v="3"/>
  </r>
  <r>
    <n v="1340"/>
    <s v="Glass Designs (Canceled)"/>
    <s v="I would like to make nicer, more stylish looking frames for the Google Glass using 3D printing technology."/>
    <n v="1680"/>
    <n v="0"/>
    <x v="1"/>
    <s v="canceled"/>
    <x v="0"/>
    <s v="USD"/>
    <n v="1408112253"/>
    <n v="1405520253"/>
    <d v="2014-07-16T14:17:33"/>
    <x v="1340"/>
    <b v="0"/>
    <n v="0"/>
    <b v="0"/>
    <s v="technology/wearables"/>
    <n v="0"/>
    <e v="#DIV/0!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canceled"/>
    <x v="1"/>
    <s v="GBP"/>
    <n v="1475333917"/>
    <n v="1472569117"/>
    <d v="2016-08-30T14:58:37"/>
    <x v="1341"/>
    <b v="0"/>
    <n v="46"/>
    <b v="0"/>
    <s v="technology/wearables"/>
    <n v="0.7036"/>
    <n v="382.39130434782606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canceled"/>
    <x v="0"/>
    <s v="USD"/>
    <n v="1437161739"/>
    <n v="1434569739"/>
    <d v="2015-06-17T19:35:39"/>
    <x v="1342"/>
    <b v="0"/>
    <n v="1"/>
    <b v="0"/>
    <s v="technology/wearables"/>
    <n v="2E-3"/>
    <n v="100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canceled"/>
    <x v="0"/>
    <s v="USD"/>
    <n v="1471579140"/>
    <n v="1466512683"/>
    <d v="2016-06-21T12:38:03"/>
    <x v="1343"/>
    <b v="0"/>
    <n v="323"/>
    <b v="0"/>
    <s v="technology/wearables"/>
    <n v="1.02298"/>
    <n v="158.35603715170279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successful"/>
    <x v="5"/>
    <s v="CAD"/>
    <n v="1467313039"/>
    <n v="1464807439"/>
    <d v="2016-06-01T18:57:19"/>
    <x v="1344"/>
    <b v="0"/>
    <n v="139"/>
    <b v="1"/>
    <s v="publishing/nonfiction"/>
    <n v="3.7773333333333334"/>
    <n v="40.762589928057551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successful"/>
    <x v="0"/>
    <s v="USD"/>
    <n v="1405366359"/>
    <n v="1402342359"/>
    <d v="2014-06-09T19:32:39"/>
    <x v="1345"/>
    <b v="0"/>
    <n v="7"/>
    <b v="1"/>
    <s v="publishing/nonfiction"/>
    <n v="1.25"/>
    <n v="53.571428571428569"/>
    <x v="3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successful"/>
    <x v="0"/>
    <s v="USD"/>
    <n v="1372297751"/>
    <n v="1369705751"/>
    <d v="2013-05-28T01:49:11"/>
    <x v="1346"/>
    <b v="0"/>
    <n v="149"/>
    <b v="1"/>
    <s v="publishing/nonfiction"/>
    <n v="1.473265306122449"/>
    <n v="48.449664429530202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successful"/>
    <x v="0"/>
    <s v="USD"/>
    <n v="1425741525"/>
    <n v="1423149525"/>
    <d v="2015-02-05T15:18:45"/>
    <x v="1347"/>
    <b v="0"/>
    <n v="31"/>
    <b v="1"/>
    <s v="publishing/nonfiction"/>
    <n v="1.022"/>
    <n v="82.41935483870968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successful"/>
    <x v="0"/>
    <s v="USD"/>
    <n v="1418904533"/>
    <n v="1416485333"/>
    <d v="2014-11-20T12:08:53"/>
    <x v="1348"/>
    <b v="0"/>
    <n v="26"/>
    <b v="1"/>
    <s v="publishing/nonfiction"/>
    <n v="1.018723404255319"/>
    <n v="230.19230769230768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successful"/>
    <x v="5"/>
    <s v="CAD"/>
    <n v="1450249140"/>
    <n v="1447055935"/>
    <d v="2015-11-09T07:58:55"/>
    <x v="1349"/>
    <b v="0"/>
    <n v="172"/>
    <b v="1"/>
    <s v="publishing/nonfiction"/>
    <n v="2.0419999999999998"/>
    <n v="59.360465116279073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successful"/>
    <x v="0"/>
    <s v="USD"/>
    <n v="1451089134"/>
    <n v="1448497134"/>
    <d v="2015-11-26T00:18:54"/>
    <x v="1350"/>
    <b v="0"/>
    <n v="78"/>
    <b v="1"/>
    <s v="publishing/nonfiction"/>
    <n v="1.0405"/>
    <n v="66.698717948717942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s v="successful"/>
    <x v="0"/>
    <s v="USD"/>
    <n v="1455299144"/>
    <n v="1452707144"/>
    <d v="2016-01-13T17:45:44"/>
    <x v="1351"/>
    <b v="0"/>
    <n v="120"/>
    <b v="1"/>
    <s v="publishing/nonfiction"/>
    <n v="1.0126500000000001"/>
    <n v="168.77500000000001"/>
    <x v="3"/>
    <x v="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successful"/>
    <x v="0"/>
    <s v="USD"/>
    <n v="1441425540"/>
    <n v="1436968366"/>
    <d v="2015-07-15T13:52:46"/>
    <x v="1352"/>
    <b v="0"/>
    <n v="227"/>
    <b v="1"/>
    <s v="publishing/nonfiction"/>
    <n v="1.3613999999999999"/>
    <n v="59.973568281938327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successful"/>
    <x v="0"/>
    <s v="USD"/>
    <n v="1362960000"/>
    <n v="1359946188"/>
    <d v="2013-02-04T02:49:48"/>
    <x v="1353"/>
    <b v="0"/>
    <n v="42"/>
    <b v="1"/>
    <s v="publishing/nonfiction"/>
    <n v="1.3360000000000001"/>
    <n v="31.80952380952381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successful"/>
    <x v="1"/>
    <s v="GBP"/>
    <n v="1465672979"/>
    <n v="1463080979"/>
    <d v="2016-05-12T19:22:59"/>
    <x v="1354"/>
    <b v="0"/>
    <n v="64"/>
    <b v="1"/>
    <s v="publishing/nonfiction"/>
    <n v="1.3025"/>
    <n v="24.421875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successful"/>
    <x v="1"/>
    <s v="GBP"/>
    <n v="1354269600"/>
    <n v="1351663605"/>
    <d v="2012-10-31T06:06:45"/>
    <x v="1355"/>
    <b v="0"/>
    <n v="121"/>
    <b v="1"/>
    <s v="publishing/nonfiction"/>
    <n v="1.2267999999999999"/>
    <n v="25.347107438016529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successful"/>
    <x v="0"/>
    <s v="USD"/>
    <n v="1372985760"/>
    <n v="1370393760"/>
    <d v="2013-06-05T00:56:00"/>
    <x v="1356"/>
    <b v="0"/>
    <n v="87"/>
    <b v="1"/>
    <s v="publishing/nonfiction"/>
    <n v="1.8281058823529412"/>
    <n v="71.443218390804603"/>
    <x v="3"/>
    <x v="9"/>
    <x v="4"/>
  </r>
  <r>
    <n v="1357"/>
    <s v="Becoming Alicia"/>
    <s v="The search for identity leads one young woman to Mexico, where she follows her grandfather's journey back to America."/>
    <n v="2000"/>
    <n v="2506"/>
    <x v="0"/>
    <s v="successful"/>
    <x v="0"/>
    <s v="USD"/>
    <n v="1362117540"/>
    <n v="1359587137"/>
    <d v="2013-01-30T23:05:37"/>
    <x v="1357"/>
    <b v="0"/>
    <n v="65"/>
    <b v="1"/>
    <s v="publishing/nonfiction"/>
    <n v="1.2529999999999999"/>
    <n v="38.553846153846152"/>
    <x v="3"/>
    <x v="9"/>
    <x v="4"/>
  </r>
  <r>
    <n v="1358"/>
    <s v="The Masada Story Project"/>
    <s v="I am working on a book about what people do when they visit Masada, an ancient fortress in the Judean desert."/>
    <n v="3000"/>
    <n v="3350"/>
    <x v="0"/>
    <s v="successful"/>
    <x v="0"/>
    <s v="USD"/>
    <n v="1309009323"/>
    <n v="1306417323"/>
    <d v="2011-05-26T13:42:03"/>
    <x v="1358"/>
    <b v="0"/>
    <n v="49"/>
    <b v="1"/>
    <s v="publishing/nonfiction"/>
    <n v="1.1166666666666667"/>
    <n v="68.367346938775512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successful"/>
    <x v="0"/>
    <s v="USD"/>
    <n v="1309980790"/>
    <n v="1304623990"/>
    <d v="2011-05-05T19:33:10"/>
    <x v="1359"/>
    <b v="0"/>
    <n v="19"/>
    <b v="1"/>
    <s v="publishing/nonfiction"/>
    <n v="1.1575757575757575"/>
    <n v="40.210526315789473"/>
    <x v="3"/>
    <x v="9"/>
    <x v="6"/>
  </r>
  <r>
    <n v="1360"/>
    <s v="So Bad, It's Good! - A Book of Bad Movies"/>
    <s v="So Bad, It's Good! is a guide to finding the best films for your bad movie night."/>
    <n v="1500"/>
    <n v="2598"/>
    <x v="0"/>
    <s v="successful"/>
    <x v="0"/>
    <s v="USD"/>
    <n v="1343943420"/>
    <n v="1341524220"/>
    <d v="2012-07-05T21:37:00"/>
    <x v="1360"/>
    <b v="0"/>
    <n v="81"/>
    <b v="1"/>
    <s v="publishing/nonfiction"/>
    <n v="1.732"/>
    <n v="32.074074074074076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successful"/>
    <x v="1"/>
    <s v="GBP"/>
    <n v="1403370772"/>
    <n v="1400778772"/>
    <d v="2014-05-22T17:12:52"/>
    <x v="1361"/>
    <b v="0"/>
    <n v="264"/>
    <b v="1"/>
    <s v="publishing/nonfiction"/>
    <n v="1.2598333333333334"/>
    <n v="28.632575757575758"/>
    <x v="3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successful"/>
    <x v="0"/>
    <s v="USD"/>
    <n v="1378592731"/>
    <n v="1373408731"/>
    <d v="2013-07-09T22:25:31"/>
    <x v="1362"/>
    <b v="0"/>
    <n v="25"/>
    <b v="1"/>
    <s v="publishing/nonfiction"/>
    <n v="1.091"/>
    <n v="43.64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successful"/>
    <x v="0"/>
    <s v="USD"/>
    <n v="1455523140"/>
    <n v="1453925727"/>
    <d v="2016-01-27T20:15:27"/>
    <x v="1363"/>
    <b v="0"/>
    <n v="5"/>
    <b v="1"/>
    <s v="publishing/nonfiction"/>
    <n v="1"/>
    <n v="40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successful"/>
    <x v="8"/>
    <s v="DKK"/>
    <n v="1420648906"/>
    <n v="1415464906"/>
    <d v="2014-11-08T16:41:46"/>
    <x v="1364"/>
    <b v="0"/>
    <n v="144"/>
    <b v="1"/>
    <s v="music/rock"/>
    <n v="1.1864285714285714"/>
    <n v="346.04166666666669"/>
    <x v="4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successful"/>
    <x v="0"/>
    <s v="USD"/>
    <n v="1426523752"/>
    <n v="1423935352"/>
    <d v="2015-02-14T17:35:52"/>
    <x v="1365"/>
    <b v="0"/>
    <n v="92"/>
    <b v="1"/>
    <s v="music/rock"/>
    <n v="1.0026666666666666"/>
    <n v="81.739130434782609"/>
    <x v="4"/>
    <x v="11"/>
    <x v="0"/>
  </r>
  <r>
    <n v="1366"/>
    <s v="Kick It! A Tribute to the A.K.s"/>
    <s v="A musical memorial for Alexi Petersen."/>
    <n v="7500"/>
    <n v="9486.69"/>
    <x v="0"/>
    <s v="successful"/>
    <x v="0"/>
    <s v="USD"/>
    <n v="1417049663"/>
    <n v="1413158063"/>
    <d v="2014-10-12T23:54:23"/>
    <x v="1366"/>
    <b v="0"/>
    <n v="147"/>
    <b v="1"/>
    <s v="music/rock"/>
    <n v="1.2648920000000001"/>
    <n v="64.535306122448986"/>
    <x v="4"/>
    <x v="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successful"/>
    <x v="0"/>
    <s v="USD"/>
    <n v="1447463050"/>
    <n v="1444867450"/>
    <d v="2015-10-15T00:04:10"/>
    <x v="1367"/>
    <b v="0"/>
    <n v="90"/>
    <b v="1"/>
    <s v="music/rock"/>
    <n v="1.1426000000000001"/>
    <n v="63.477777777777774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successful"/>
    <x v="0"/>
    <s v="USD"/>
    <n v="1434342894"/>
    <n v="1432269294"/>
    <d v="2015-05-22T04:34:54"/>
    <x v="1368"/>
    <b v="0"/>
    <n v="87"/>
    <b v="1"/>
    <s v="music/rock"/>
    <n v="1.107"/>
    <n v="63.620689655172413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successful"/>
    <x v="0"/>
    <s v="USD"/>
    <n v="1397225746"/>
    <n v="1394633746"/>
    <d v="2014-03-12T14:15:46"/>
    <x v="1369"/>
    <b v="0"/>
    <n v="406"/>
    <b v="1"/>
    <s v="music/rock"/>
    <n v="1.0534805315203954"/>
    <n v="83.967068965517228"/>
    <x v="4"/>
    <x v="11"/>
    <x v="3"/>
  </r>
  <r>
    <n v="1370"/>
    <s v="Food On You presents Baby's First Parental Advisory"/>
    <s v="Songs about the first year of parenthood, often inappropriate for children"/>
    <n v="1500"/>
    <n v="1555"/>
    <x v="0"/>
    <s v="successful"/>
    <x v="0"/>
    <s v="USD"/>
    <n v="1381881890"/>
    <n v="1380585890"/>
    <d v="2013-10-01T00:04:50"/>
    <x v="1370"/>
    <b v="0"/>
    <n v="20"/>
    <b v="1"/>
    <s v="music/rock"/>
    <n v="1.0366666666666666"/>
    <n v="77.75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successful"/>
    <x v="0"/>
    <s v="USD"/>
    <n v="1431022342"/>
    <n v="1428430342"/>
    <d v="2015-04-07T18:12:22"/>
    <x v="1371"/>
    <b v="0"/>
    <n v="70"/>
    <b v="1"/>
    <s v="music/rock"/>
    <n v="1.0708672667523933"/>
    <n v="107.07142857142857"/>
    <x v="4"/>
    <x v="11"/>
    <x v="0"/>
  </r>
  <r>
    <n v="1372"/>
    <s v="Ted Lukas &amp; the Misled new CD - &quot;FEED&quot;"/>
    <s v="Please help us raise funds to press our new CD!"/>
    <n v="500"/>
    <n v="620"/>
    <x v="0"/>
    <s v="successful"/>
    <x v="0"/>
    <s v="USD"/>
    <n v="1342115132"/>
    <n v="1339523132"/>
    <d v="2012-06-12T17:45:32"/>
    <x v="1372"/>
    <b v="0"/>
    <n v="16"/>
    <b v="1"/>
    <s v="music/rock"/>
    <n v="1.24"/>
    <n v="38.75"/>
    <x v="4"/>
    <x v="11"/>
    <x v="5"/>
  </r>
  <r>
    <n v="1373"/>
    <s v="Broccoli Samurai: Tour Van or Bust!"/>
    <s v="Help Broccoli Samurai raise money to get a new van and continue bringing you the jams!"/>
    <n v="10000"/>
    <n v="10501"/>
    <x v="0"/>
    <s v="successful"/>
    <x v="0"/>
    <s v="USD"/>
    <n v="1483138233"/>
    <n v="1480546233"/>
    <d v="2016-11-30T22:50:33"/>
    <x v="1373"/>
    <b v="0"/>
    <n v="52"/>
    <b v="1"/>
    <s v="music/rock"/>
    <n v="1.0501"/>
    <n v="201.94230769230768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successful"/>
    <x v="0"/>
    <s v="USD"/>
    <n v="1458874388"/>
    <n v="1456285988"/>
    <d v="2016-02-24T03:53:08"/>
    <x v="1374"/>
    <b v="0"/>
    <n v="66"/>
    <b v="1"/>
    <s v="music/rock"/>
    <n v="1.8946666666666667"/>
    <n v="43.060606060606062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successful"/>
    <x v="6"/>
    <s v="EUR"/>
    <n v="1484444119"/>
    <n v="1481852119"/>
    <d v="2016-12-16T01:35:19"/>
    <x v="1375"/>
    <b v="0"/>
    <n v="109"/>
    <b v="1"/>
    <s v="music/rock"/>
    <n v="1.7132499999999999"/>
    <n v="62.871559633027523"/>
    <x v="4"/>
    <x v="11"/>
    <x v="1"/>
  </r>
  <r>
    <n v="1376"/>
    <s v="Dead Pirates / HIGHMARE LP 2nd pressing"/>
    <s v="Dead Pirates are planning a second pressing of HIGHMARE LP, who wants one ?"/>
    <n v="3700"/>
    <n v="9342"/>
    <x v="0"/>
    <s v="successful"/>
    <x v="1"/>
    <s v="GBP"/>
    <n v="1480784606"/>
    <n v="1478189006"/>
    <d v="2016-11-03T16:03:26"/>
    <x v="1376"/>
    <b v="0"/>
    <n v="168"/>
    <b v="1"/>
    <s v="music/rock"/>
    <n v="2.5248648648648651"/>
    <n v="55.607142857142854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successful"/>
    <x v="0"/>
    <s v="USD"/>
    <n v="1486095060"/>
    <n v="1484198170"/>
    <d v="2017-01-12T05:16:10"/>
    <x v="1377"/>
    <b v="0"/>
    <n v="31"/>
    <b v="1"/>
    <s v="music/rock"/>
    <n v="1.1615384615384616"/>
    <n v="48.70967741935484"/>
    <x v="4"/>
    <x v="11"/>
    <x v="1"/>
  </r>
  <r>
    <n v="1378"/>
    <s v="SIX BY SEVEN"/>
    <s v="A psychedelic post rock masterpiece!"/>
    <n v="2000"/>
    <n v="4067"/>
    <x v="0"/>
    <s v="successful"/>
    <x v="1"/>
    <s v="GBP"/>
    <n v="1470075210"/>
    <n v="1468779210"/>
    <d v="2016-07-17T18:13:30"/>
    <x v="1378"/>
    <b v="0"/>
    <n v="133"/>
    <b v="1"/>
    <s v="music/rock"/>
    <n v="2.0335000000000001"/>
    <n v="30.578947368421051"/>
    <x v="4"/>
    <x v="11"/>
    <x v="2"/>
  </r>
  <r>
    <n v="1379"/>
    <s v="J. Walter Makes a Record"/>
    <s v="---------The long-awaited debut full-length from Justin Ruddy--------"/>
    <n v="10000"/>
    <n v="11160"/>
    <x v="0"/>
    <s v="successful"/>
    <x v="0"/>
    <s v="USD"/>
    <n v="1433504876"/>
    <n v="1430912876"/>
    <d v="2015-05-06T11:47:56"/>
    <x v="1379"/>
    <b v="0"/>
    <n v="151"/>
    <b v="1"/>
    <s v="music/rock"/>
    <n v="1.1160000000000001"/>
    <n v="73.907284768211923"/>
    <x v="4"/>
    <x v="11"/>
    <x v="0"/>
  </r>
  <r>
    <n v="1380"/>
    <s v="BARNFEST 2015"/>
    <s v="A DIY MUSIC FESTIVAL FROM ST. LOUIS MO! Bands make their own festival, help make it legit!"/>
    <n v="25"/>
    <n v="106"/>
    <x v="0"/>
    <s v="successful"/>
    <x v="0"/>
    <s v="USD"/>
    <n v="1433815200"/>
    <n v="1431886706"/>
    <d v="2015-05-17T18:18:26"/>
    <x v="1380"/>
    <b v="0"/>
    <n v="5"/>
    <b v="1"/>
    <s v="music/rock"/>
    <n v="4.24"/>
    <n v="21.2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successful"/>
    <x v="0"/>
    <s v="USD"/>
    <n v="1482988125"/>
    <n v="1480396125"/>
    <d v="2016-11-29T05:08:45"/>
    <x v="1381"/>
    <b v="0"/>
    <n v="73"/>
    <b v="1"/>
    <s v="music/rock"/>
    <n v="1.071"/>
    <n v="73.356164383561648"/>
    <x v="4"/>
    <x v="11"/>
    <x v="2"/>
  </r>
  <r>
    <n v="1382"/>
    <s v="The Floorwalkers New Album!"/>
    <s v="We're making a new record -- independently! We've got some great new songs we're really excited to bring to you!"/>
    <n v="8000"/>
    <n v="8349"/>
    <x v="0"/>
    <s v="successful"/>
    <x v="0"/>
    <s v="USD"/>
    <n v="1367867536"/>
    <n v="1365275536"/>
    <d v="2013-04-06T19:12:16"/>
    <x v="1382"/>
    <b v="0"/>
    <n v="148"/>
    <b v="1"/>
    <s v="music/rock"/>
    <n v="1.043625"/>
    <n v="56.412162162162161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successful"/>
    <x v="5"/>
    <s v="CAD"/>
    <n v="1482457678"/>
    <n v="1480729678"/>
    <d v="2016-12-03T01:47:58"/>
    <x v="1383"/>
    <b v="0"/>
    <n v="93"/>
    <b v="1"/>
    <s v="music/rock"/>
    <n v="2.124090909090909"/>
    <n v="50.247311827956992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successful"/>
    <x v="0"/>
    <s v="USD"/>
    <n v="1436117922"/>
    <n v="1433525922"/>
    <d v="2015-06-05T17:38:42"/>
    <x v="1384"/>
    <b v="0"/>
    <n v="63"/>
    <b v="1"/>
    <s v="music/rock"/>
    <n v="1.2408571428571429"/>
    <n v="68.936507936507937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successful"/>
    <x v="12"/>
    <s v="EUR"/>
    <n v="1461931860"/>
    <n v="1457109121"/>
    <d v="2016-03-04T16:32:01"/>
    <x v="1385"/>
    <b v="0"/>
    <n v="134"/>
    <b v="1"/>
    <s v="music/rock"/>
    <n v="1.10406125"/>
    <n v="65.914104477611943"/>
    <x v="4"/>
    <x v="11"/>
    <x v="2"/>
  </r>
  <r>
    <n v="1386"/>
    <s v="MALTESE CROSS: The First Album"/>
    <s v="We are a classic hard rock/heavy metal band just trying to keep rock alive!"/>
    <n v="400"/>
    <n v="875"/>
    <x v="0"/>
    <s v="successful"/>
    <x v="0"/>
    <s v="USD"/>
    <n v="1438183889"/>
    <n v="1435591889"/>
    <d v="2015-06-29T15:31:29"/>
    <x v="1386"/>
    <b v="0"/>
    <n v="14"/>
    <b v="1"/>
    <s v="music/rock"/>
    <n v="2.1875"/>
    <n v="62.5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successful"/>
    <x v="0"/>
    <s v="USD"/>
    <n v="1433305800"/>
    <n v="1430604395"/>
    <d v="2015-05-02T22:06:35"/>
    <x v="1387"/>
    <b v="0"/>
    <n v="78"/>
    <b v="1"/>
    <s v="music/rock"/>
    <n v="1.36625"/>
    <n v="70.064102564102569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successful"/>
    <x v="0"/>
    <s v="USD"/>
    <n v="1476720840"/>
    <n v="1474469117"/>
    <d v="2016-09-21T14:45:17"/>
    <x v="1388"/>
    <b v="0"/>
    <n v="112"/>
    <b v="1"/>
    <s v="music/rock"/>
    <n v="1.348074"/>
    <n v="60.181874999999998"/>
    <x v="4"/>
    <x v="11"/>
    <x v="2"/>
  </r>
  <r>
    <n v="1389"/>
    <s v="Pre-order DANCEHALL's first record!!!"/>
    <s v="Help fund the pressing of DANCEHALL's first record by pre-ordering it in advance!!!"/>
    <n v="500"/>
    <n v="727"/>
    <x v="0"/>
    <s v="successful"/>
    <x v="1"/>
    <s v="GBP"/>
    <n v="1471087957"/>
    <n v="1468495957"/>
    <d v="2016-07-14T11:32:37"/>
    <x v="1389"/>
    <b v="0"/>
    <n v="34"/>
    <b v="1"/>
    <s v="music/rock"/>
    <n v="1.454"/>
    <n v="21.382352941176471"/>
    <x v="4"/>
    <x v="11"/>
    <x v="2"/>
  </r>
  <r>
    <n v="1390"/>
    <s v="New Music Video/Artist Development"/>
    <s v="Breakout Artist Management will be working with us on a brand new music video and we need your help!"/>
    <n v="2800"/>
    <n v="3055"/>
    <x v="0"/>
    <s v="successful"/>
    <x v="0"/>
    <s v="USD"/>
    <n v="1430154720"/>
    <n v="1427224606"/>
    <d v="2015-03-24T19:16:46"/>
    <x v="1390"/>
    <b v="0"/>
    <n v="19"/>
    <b v="1"/>
    <s v="music/rock"/>
    <n v="1.0910714285714285"/>
    <n v="160.78947368421052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s v="successful"/>
    <x v="0"/>
    <s v="USD"/>
    <n v="1440219540"/>
    <n v="1436369818"/>
    <d v="2015-07-08T15:36:58"/>
    <x v="1391"/>
    <b v="0"/>
    <n v="13"/>
    <b v="1"/>
    <s v="music/rock"/>
    <n v="1.1020000000000001"/>
    <n v="42.384615384615387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s v="successful"/>
    <x v="0"/>
    <s v="USD"/>
    <n v="1456976586"/>
    <n v="1454298186"/>
    <d v="2016-02-01T03:43:06"/>
    <x v="1392"/>
    <b v="0"/>
    <n v="104"/>
    <b v="1"/>
    <s v="music/rock"/>
    <n v="1.1364000000000001"/>
    <n v="27.317307692307693"/>
    <x v="4"/>
    <x v="11"/>
    <x v="2"/>
  </r>
  <r>
    <n v="1393"/>
    <s v="WolfHunt | Social Commentary Rock Project"/>
    <s v="Rock n' Roll tales of our times"/>
    <n v="10000"/>
    <n v="10235"/>
    <x v="0"/>
    <s v="successful"/>
    <x v="0"/>
    <s v="USD"/>
    <n v="1470068523"/>
    <n v="1467476523"/>
    <d v="2016-07-02T16:22:03"/>
    <x v="1393"/>
    <b v="0"/>
    <n v="52"/>
    <b v="1"/>
    <s v="music/rock"/>
    <n v="1.0235000000000001"/>
    <n v="196.82692307692307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successful"/>
    <x v="0"/>
    <s v="USD"/>
    <n v="1488337200"/>
    <n v="1484623726"/>
    <d v="2017-01-17T03:28:46"/>
    <x v="1394"/>
    <b v="0"/>
    <n v="17"/>
    <b v="1"/>
    <s v="music/rock"/>
    <n v="1.2213333333333334"/>
    <n v="53.882352941176471"/>
    <x v="4"/>
    <x v="11"/>
    <x v="1"/>
  </r>
  <r>
    <n v="1395"/>
    <s v="Quiet Oaks Full Length Album"/>
    <s v="Help Quiet Oaks record their debut album!!!"/>
    <n v="3500"/>
    <n v="3916"/>
    <x v="0"/>
    <s v="successful"/>
    <x v="0"/>
    <s v="USD"/>
    <n v="1484430481"/>
    <n v="1481838481"/>
    <d v="2016-12-15T21:48:01"/>
    <x v="1395"/>
    <b v="0"/>
    <n v="82"/>
    <b v="1"/>
    <s v="music/rock"/>
    <n v="1.1188571428571428"/>
    <n v="47.756097560975611"/>
    <x v="4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successful"/>
    <x v="0"/>
    <s v="USD"/>
    <n v="1423871882"/>
    <n v="1421279882"/>
    <d v="2015-01-14T23:58:02"/>
    <x v="1396"/>
    <b v="0"/>
    <n v="73"/>
    <b v="1"/>
    <s v="music/rock"/>
    <n v="1.073"/>
    <n v="88.191780821917803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successful"/>
    <x v="0"/>
    <s v="USD"/>
    <n v="1477603140"/>
    <n v="1475013710"/>
    <d v="2016-09-27T22:01:50"/>
    <x v="1397"/>
    <b v="0"/>
    <n v="158"/>
    <b v="1"/>
    <s v="music/rock"/>
    <n v="1.1385000000000001"/>
    <n v="72.056962025316452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successful"/>
    <x v="0"/>
    <s v="USD"/>
    <n v="1467752334"/>
    <n v="1465160334"/>
    <d v="2016-06-05T20:58:54"/>
    <x v="1398"/>
    <b v="0"/>
    <n v="65"/>
    <b v="1"/>
    <s v="music/rock"/>
    <n v="1.0968181818181819"/>
    <n v="74.246153846153845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successful"/>
    <x v="0"/>
    <s v="USD"/>
    <n v="1412640373"/>
    <n v="1410048373"/>
    <d v="2014-09-07T00:06:13"/>
    <x v="1399"/>
    <b v="0"/>
    <n v="184"/>
    <b v="1"/>
    <s v="music/rock"/>
    <n v="1.2614444444444444"/>
    <n v="61.701086956521742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successful"/>
    <x v="1"/>
    <s v="GBP"/>
    <n v="1465709400"/>
    <n v="1462695073"/>
    <d v="2016-05-08T08:11:13"/>
    <x v="1400"/>
    <b v="0"/>
    <n v="34"/>
    <b v="1"/>
    <s v="music/rock"/>
    <n v="1.6742857142857144"/>
    <n v="17.235294117647058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successful"/>
    <x v="0"/>
    <s v="USD"/>
    <n v="1369612474"/>
    <n v="1367798074"/>
    <d v="2013-05-05T23:54:34"/>
    <x v="1401"/>
    <b v="0"/>
    <n v="240"/>
    <b v="1"/>
    <s v="music/rock"/>
    <n v="4.9652000000000003"/>
    <n v="51.720833333333331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successful"/>
    <x v="1"/>
    <s v="GBP"/>
    <n v="1430439411"/>
    <n v="1425259011"/>
    <d v="2015-03-02T01:16:51"/>
    <x v="1402"/>
    <b v="0"/>
    <n v="113"/>
    <b v="1"/>
    <s v="music/rock"/>
    <n v="1.0915999999999999"/>
    <n v="24.150442477876105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successful"/>
    <x v="0"/>
    <s v="USD"/>
    <n v="1374802235"/>
    <n v="1372210235"/>
    <d v="2013-06-26T01:30:35"/>
    <x v="1403"/>
    <b v="0"/>
    <n v="66"/>
    <b v="1"/>
    <s v="music/rock"/>
    <n v="1.0257499999999999"/>
    <n v="62.166666666666664"/>
    <x v="4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failed"/>
    <x v="1"/>
    <s v="GBP"/>
    <n v="1424607285"/>
    <n v="1422447285"/>
    <d v="2015-01-28T12:14:45"/>
    <x v="1404"/>
    <b v="1"/>
    <n v="5"/>
    <b v="0"/>
    <s v="publishing/translations"/>
    <n v="1.6620689655172414E-2"/>
    <n v="48.2"/>
    <x v="3"/>
    <x v="22"/>
    <x v="0"/>
  </r>
  <r>
    <n v="1405"/>
    <s v="The Bible translated into Emoticons"/>
    <s v="Will more people read the Bible if it were translated into Emoticons?"/>
    <n v="25000"/>
    <n v="105"/>
    <x v="2"/>
    <s v="failed"/>
    <x v="0"/>
    <s v="USD"/>
    <n v="1417195201"/>
    <n v="1414599601"/>
    <d v="2014-10-29T16:20:01"/>
    <x v="1405"/>
    <b v="1"/>
    <n v="17"/>
    <b v="0"/>
    <s v="publishing/translations"/>
    <n v="4.1999999999999997E-3"/>
    <n v="6.1764705882352944"/>
    <x v="3"/>
    <x v="22"/>
    <x v="3"/>
  </r>
  <r>
    <n v="1406"/>
    <s v="Man Down! Translation project"/>
    <s v="The White coat and the battle dress uniform"/>
    <n v="12000"/>
    <n v="15"/>
    <x v="2"/>
    <s v="failed"/>
    <x v="13"/>
    <s v="EUR"/>
    <n v="1449914400"/>
    <n v="1445336607"/>
    <d v="2015-10-20T10:23:27"/>
    <x v="1406"/>
    <b v="0"/>
    <n v="3"/>
    <b v="0"/>
    <s v="publishing/translations"/>
    <n v="1.25E-3"/>
    <n v="5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failed"/>
    <x v="0"/>
    <s v="USD"/>
    <n v="1407847978"/>
    <n v="1405687978"/>
    <d v="2014-07-18T12:52:58"/>
    <x v="1407"/>
    <b v="0"/>
    <n v="2"/>
    <b v="0"/>
    <s v="publishing/translations"/>
    <n v="5.0000000000000001E-3"/>
    <n v="7.5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failed"/>
    <x v="1"/>
    <s v="GBP"/>
    <n v="1447451756"/>
    <n v="1444856156"/>
    <d v="2015-10-14T20:55:56"/>
    <x v="1408"/>
    <b v="0"/>
    <n v="6"/>
    <b v="0"/>
    <s v="publishing/translations"/>
    <n v="7.1999999999999995E-2"/>
    <n v="12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failed"/>
    <x v="0"/>
    <s v="USD"/>
    <n v="1420085535"/>
    <n v="1414897935"/>
    <d v="2014-11-02T03:12:15"/>
    <x v="1409"/>
    <b v="0"/>
    <n v="0"/>
    <b v="0"/>
    <s v="publishing/translations"/>
    <n v="0"/>
    <e v="#DIV/0!"/>
    <x v="3"/>
    <x v="2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failed"/>
    <x v="13"/>
    <s v="EUR"/>
    <n v="1464939520"/>
    <n v="1461051520"/>
    <d v="2016-04-19T07:38:40"/>
    <x v="1410"/>
    <b v="0"/>
    <n v="1"/>
    <b v="0"/>
    <s v="publishing/translations"/>
    <n v="1.6666666666666666E-4"/>
    <n v="1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failed"/>
    <x v="1"/>
    <s v="GBP"/>
    <n v="1423185900"/>
    <n v="1420766700"/>
    <d v="2015-01-09T01:25:00"/>
    <x v="1411"/>
    <b v="0"/>
    <n v="3"/>
    <b v="0"/>
    <s v="publishing/translations"/>
    <n v="2.3333333333333335E-3"/>
    <n v="2.3333333333333335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failed"/>
    <x v="0"/>
    <s v="USD"/>
    <n v="1417656699"/>
    <n v="1415064699"/>
    <d v="2014-11-04T01:31:39"/>
    <x v="1412"/>
    <b v="0"/>
    <n v="13"/>
    <b v="0"/>
    <s v="publishing/translations"/>
    <n v="4.5714285714285714E-2"/>
    <n v="24.615384615384617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failed"/>
    <x v="13"/>
    <s v="EUR"/>
    <n v="1455964170"/>
    <n v="1450780170"/>
    <d v="2015-12-22T10:29:30"/>
    <x v="1413"/>
    <b v="0"/>
    <n v="1"/>
    <b v="0"/>
    <s v="publishing/translations"/>
    <n v="0.05"/>
    <n v="100"/>
    <x v="3"/>
    <x v="2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failed"/>
    <x v="0"/>
    <s v="USD"/>
    <n v="1483423467"/>
    <n v="1480831467"/>
    <d v="2016-12-04T06:04:27"/>
    <x v="1414"/>
    <b v="0"/>
    <n v="1"/>
    <b v="0"/>
    <s v="publishing/translations"/>
    <n v="2E-3"/>
    <n v="1"/>
    <x v="3"/>
    <x v="2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failed"/>
    <x v="0"/>
    <s v="USD"/>
    <n v="1439741591"/>
    <n v="1436285591"/>
    <d v="2015-07-07T16:13:11"/>
    <x v="1415"/>
    <b v="0"/>
    <n v="9"/>
    <b v="0"/>
    <s v="publishing/translations"/>
    <n v="0.18181818181818182"/>
    <n v="88.888888888888886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failed"/>
    <x v="0"/>
    <s v="USD"/>
    <n v="1448147619"/>
    <n v="1445552019"/>
    <d v="2015-10-22T22:13:39"/>
    <x v="1416"/>
    <b v="0"/>
    <n v="0"/>
    <b v="0"/>
    <s v="publishing/translations"/>
    <n v="0"/>
    <e v="#DIV/0!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failed"/>
    <x v="0"/>
    <s v="USD"/>
    <n v="1442315460"/>
    <n v="1439696174"/>
    <d v="2015-08-16T03:36:14"/>
    <x v="1417"/>
    <b v="0"/>
    <n v="2"/>
    <b v="0"/>
    <s v="publishing/translations"/>
    <n v="1.2222222222222223E-2"/>
    <n v="27.5"/>
    <x v="3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failed"/>
    <x v="3"/>
    <s v="EUR"/>
    <n v="1456397834"/>
    <n v="1453805834"/>
    <d v="2016-01-26T10:57:14"/>
    <x v="1418"/>
    <b v="0"/>
    <n v="1"/>
    <b v="0"/>
    <s v="publishing/translations"/>
    <n v="2E-3"/>
    <n v="6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failed"/>
    <x v="0"/>
    <s v="USD"/>
    <n v="1476010619"/>
    <n v="1473418619"/>
    <d v="2016-09-09T10:56:59"/>
    <x v="1419"/>
    <b v="0"/>
    <n v="10"/>
    <b v="0"/>
    <s v="publishing/translations"/>
    <n v="7.0634920634920634E-2"/>
    <n v="44.5"/>
    <x v="3"/>
    <x v="22"/>
    <x v="2"/>
  </r>
  <r>
    <n v="1420"/>
    <s v="Shakespeare in the Hood - Romeo and Juliet"/>
    <s v="Help me butcher Shakespeare in a satirical fashion."/>
    <n v="110"/>
    <n v="3"/>
    <x v="2"/>
    <s v="failed"/>
    <x v="0"/>
    <s v="USD"/>
    <n v="1467129686"/>
    <n v="1464969686"/>
    <d v="2016-06-03T16:01:26"/>
    <x v="1420"/>
    <b v="0"/>
    <n v="3"/>
    <b v="0"/>
    <s v="publishing/translations"/>
    <n v="2.7272727272727271E-2"/>
    <n v="1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failed"/>
    <x v="11"/>
    <s v="SEK"/>
    <n v="1423432709"/>
    <n v="1420840709"/>
    <d v="2015-01-09T21:58:29"/>
    <x v="1421"/>
    <b v="0"/>
    <n v="2"/>
    <b v="0"/>
    <s v="publishing/translations"/>
    <n v="1E-3"/>
    <n v="100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failed"/>
    <x v="4"/>
    <s v="NZD"/>
    <n v="1474436704"/>
    <n v="1471844704"/>
    <d v="2016-08-22T05:45:04"/>
    <x v="1422"/>
    <b v="0"/>
    <n v="2"/>
    <b v="0"/>
    <s v="publishing/translations"/>
    <n v="1.0399999999999999E-3"/>
    <n v="13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failed"/>
    <x v="2"/>
    <s v="AUD"/>
    <n v="1451637531"/>
    <n v="1449045531"/>
    <d v="2015-12-02T08:38:51"/>
    <x v="1423"/>
    <b v="0"/>
    <n v="1"/>
    <b v="0"/>
    <s v="publishing/translations"/>
    <n v="3.3333333333333335E-3"/>
    <n v="100"/>
    <x v="3"/>
    <x v="22"/>
    <x v="2"/>
  </r>
  <r>
    <n v="1424"/>
    <s v="Subway Mantras"/>
    <s v="A short book of practical mantras that can be used every day of the week. Mantras are cogwheels of universal engines."/>
    <n v="7500"/>
    <n v="1527"/>
    <x v="2"/>
    <s v="failed"/>
    <x v="0"/>
    <s v="USD"/>
    <n v="1479233602"/>
    <n v="1478106802"/>
    <d v="2016-11-02T17:13:22"/>
    <x v="1424"/>
    <b v="0"/>
    <n v="14"/>
    <b v="0"/>
    <s v="publishing/translations"/>
    <n v="0.2036"/>
    <n v="109.07142857142857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failed"/>
    <x v="0"/>
    <s v="USD"/>
    <n v="1430276959"/>
    <n v="1427684959"/>
    <d v="2015-03-30T03:09:19"/>
    <x v="1425"/>
    <b v="0"/>
    <n v="0"/>
    <b v="0"/>
    <s v="publishing/translations"/>
    <n v="0"/>
    <e v="#DIV/0!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failed"/>
    <x v="12"/>
    <s v="EUR"/>
    <n v="1440408120"/>
    <n v="1435224120"/>
    <d v="2015-06-25T09:22:00"/>
    <x v="1426"/>
    <b v="0"/>
    <n v="0"/>
    <b v="0"/>
    <s v="publishing/translations"/>
    <n v="0"/>
    <e v="#DIV/0!"/>
    <x v="3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failed"/>
    <x v="12"/>
    <s v="EUR"/>
    <n v="1474230385"/>
    <n v="1471638385"/>
    <d v="2016-08-19T20:26:25"/>
    <x v="1427"/>
    <b v="0"/>
    <n v="4"/>
    <b v="0"/>
    <s v="publishing/translations"/>
    <n v="8.3799999999999999E-2"/>
    <n v="104.75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failed"/>
    <x v="3"/>
    <s v="EUR"/>
    <n v="1459584417"/>
    <n v="1456996017"/>
    <d v="2016-03-03T09:06:57"/>
    <x v="1428"/>
    <b v="0"/>
    <n v="3"/>
    <b v="0"/>
    <s v="publishing/translations"/>
    <n v="4.4999999999999998E-2"/>
    <n v="15"/>
    <x v="3"/>
    <x v="22"/>
    <x v="2"/>
  </r>
  <r>
    <n v="1429"/>
    <s v="10 P.M."/>
    <s v="A guy in his 30's tries to live his &quot;American Dream&quot;, but quickly it turns into a nightmare. (A Novel)"/>
    <n v="10000"/>
    <n v="0"/>
    <x v="2"/>
    <s v="failed"/>
    <x v="0"/>
    <s v="USD"/>
    <n v="1428629242"/>
    <n v="1426037242"/>
    <d v="2015-03-11T01:27:22"/>
    <x v="1429"/>
    <b v="0"/>
    <n v="0"/>
    <b v="0"/>
    <s v="publishing/translations"/>
    <n v="0"/>
    <e v="#DIV/0!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s v="failed"/>
    <x v="0"/>
    <s v="USD"/>
    <n v="1419017488"/>
    <n v="1416339088"/>
    <d v="2014-11-18T19:31:28"/>
    <x v="1430"/>
    <b v="0"/>
    <n v="5"/>
    <b v="0"/>
    <s v="publishing/translations"/>
    <n v="8.0600000000000005E-2"/>
    <n v="80.599999999999994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failed"/>
    <x v="0"/>
    <s v="USD"/>
    <n v="1448517816"/>
    <n v="1445922216"/>
    <d v="2015-10-27T05:03:36"/>
    <x v="1431"/>
    <b v="0"/>
    <n v="47"/>
    <b v="0"/>
    <s v="publishing/translations"/>
    <n v="0.31947058823529412"/>
    <n v="115.55319148936171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failed"/>
    <x v="0"/>
    <s v="USD"/>
    <n v="1437417828"/>
    <n v="1434825828"/>
    <d v="2015-06-20T18:43:48"/>
    <x v="1432"/>
    <b v="0"/>
    <n v="0"/>
    <b v="0"/>
    <s v="publishing/translations"/>
    <n v="0"/>
    <e v="#DIV/0!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failed"/>
    <x v="13"/>
    <s v="EUR"/>
    <n v="1481367600"/>
    <n v="1477839675"/>
    <d v="2016-10-30T15:01:15"/>
    <x v="1433"/>
    <b v="0"/>
    <n v="10"/>
    <b v="0"/>
    <s v="publishing/translations"/>
    <n v="6.7083333333333328E-2"/>
    <n v="80.5"/>
    <x v="3"/>
    <x v="2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failed"/>
    <x v="8"/>
    <s v="DKK"/>
    <n v="1433775600"/>
    <n v="1431973478"/>
    <d v="2015-05-18T18:24:38"/>
    <x v="1434"/>
    <b v="0"/>
    <n v="11"/>
    <b v="0"/>
    <s v="publishing/translations"/>
    <n v="9.987804878048781E-2"/>
    <n v="744.5454545454545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s v="failed"/>
    <x v="13"/>
    <s v="EUR"/>
    <n v="1444589020"/>
    <n v="1441997020"/>
    <d v="2015-09-11T18:43:40"/>
    <x v="1435"/>
    <b v="0"/>
    <n v="2"/>
    <b v="0"/>
    <s v="publishing/translations"/>
    <n v="1E-3"/>
    <n v="7.5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failed"/>
    <x v="12"/>
    <s v="EUR"/>
    <n v="1456043057"/>
    <n v="1453451057"/>
    <d v="2016-01-22T08:24:17"/>
    <x v="1436"/>
    <b v="0"/>
    <n v="2"/>
    <b v="0"/>
    <s v="publishing/translations"/>
    <n v="7.7000000000000002E-3"/>
    <n v="38.5"/>
    <x v="3"/>
    <x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failed"/>
    <x v="0"/>
    <s v="USD"/>
    <n v="1405227540"/>
    <n v="1402058739"/>
    <d v="2014-06-06T12:45:39"/>
    <x v="1437"/>
    <b v="0"/>
    <n v="22"/>
    <b v="0"/>
    <s v="publishing/translations"/>
    <n v="0.26900000000000002"/>
    <n v="36.68181818181818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failed"/>
    <x v="8"/>
    <s v="DKK"/>
    <n v="1461765300"/>
    <n v="1459198499"/>
    <d v="2016-03-28T20:54:59"/>
    <x v="1438"/>
    <b v="0"/>
    <n v="8"/>
    <b v="0"/>
    <s v="publishing/translations"/>
    <n v="0.03"/>
    <n v="75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failed"/>
    <x v="5"/>
    <s v="CAD"/>
    <n v="1425758101"/>
    <n v="1423166101"/>
    <d v="2015-02-05T19:55:01"/>
    <x v="1439"/>
    <b v="0"/>
    <n v="6"/>
    <b v="0"/>
    <s v="publishing/translations"/>
    <n v="6.6055045871559637E-2"/>
    <n v="30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failed"/>
    <x v="13"/>
    <s v="EUR"/>
    <n v="1464285463"/>
    <n v="1461693463"/>
    <d v="2016-04-26T17:57:43"/>
    <x v="1440"/>
    <b v="0"/>
    <n v="1"/>
    <b v="0"/>
    <s v="publishing/translations"/>
    <n v="7.6923076923076926E-5"/>
    <n v="1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failed"/>
    <x v="1"/>
    <s v="GBP"/>
    <n v="1441995769"/>
    <n v="1436811769"/>
    <d v="2015-07-13T18:22:49"/>
    <x v="1441"/>
    <b v="0"/>
    <n v="3"/>
    <b v="0"/>
    <s v="publishing/translations"/>
    <n v="1.1222222222222222E-2"/>
    <n v="673.33333333333337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failed"/>
    <x v="0"/>
    <s v="USD"/>
    <n v="1464190158"/>
    <n v="1461598158"/>
    <d v="2016-04-25T15:29:18"/>
    <x v="1442"/>
    <b v="0"/>
    <n v="0"/>
    <b v="0"/>
    <s v="publishing/translations"/>
    <n v="0"/>
    <e v="#DIV/0!"/>
    <x v="3"/>
    <x v="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ailed"/>
    <x v="6"/>
    <s v="EUR"/>
    <n v="1483395209"/>
    <n v="1480803209"/>
    <d v="2016-12-03T22:13:29"/>
    <x v="1443"/>
    <b v="0"/>
    <n v="0"/>
    <b v="0"/>
    <s v="publishing/translations"/>
    <n v="0"/>
    <e v="#DIV/0!"/>
    <x v="3"/>
    <x v="22"/>
    <x v="1"/>
  </r>
  <r>
    <n v="1444"/>
    <s v="Expand the MillionairesLetter in the US Market!"/>
    <s v="We as a successfull german stock market newsletter publisher want expand in the US market!"/>
    <n v="4950"/>
    <n v="0"/>
    <x v="2"/>
    <s v="failed"/>
    <x v="12"/>
    <s v="EUR"/>
    <n v="1442091462"/>
    <n v="1436907462"/>
    <d v="2015-07-14T20:57:42"/>
    <x v="1444"/>
    <b v="0"/>
    <n v="0"/>
    <b v="0"/>
    <s v="publishing/translations"/>
    <n v="0"/>
    <e v="#DIV/0!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failed"/>
    <x v="12"/>
    <s v="EUR"/>
    <n v="1434286855"/>
    <n v="1431694855"/>
    <d v="2015-05-15T13:00:55"/>
    <x v="1445"/>
    <b v="0"/>
    <n v="0"/>
    <b v="0"/>
    <s v="publishing/translations"/>
    <n v="0"/>
    <e v="#DIV/0!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failed"/>
    <x v="13"/>
    <s v="EUR"/>
    <n v="1461235478"/>
    <n v="1459507478"/>
    <d v="2016-04-01T10:44:38"/>
    <x v="1446"/>
    <b v="0"/>
    <n v="0"/>
    <b v="0"/>
    <s v="publishing/translations"/>
    <n v="0"/>
    <e v="#DIV/0!"/>
    <x v="3"/>
    <x v="22"/>
    <x v="2"/>
  </r>
  <r>
    <n v="1447"/>
    <s v="Indian Language Dictionary"/>
    <s v="I'm creating a dictionary of multiple Indian languages."/>
    <n v="500000"/>
    <n v="75"/>
    <x v="2"/>
    <s v="failed"/>
    <x v="0"/>
    <s v="USD"/>
    <n v="1467999134"/>
    <n v="1465407134"/>
    <d v="2016-06-08T17:32:14"/>
    <x v="1447"/>
    <b v="0"/>
    <n v="3"/>
    <b v="0"/>
    <s v="publishing/translations"/>
    <n v="1.4999999999999999E-4"/>
    <n v="25"/>
    <x v="3"/>
    <x v="2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failed"/>
    <x v="2"/>
    <s v="AUD"/>
    <n v="1432272300"/>
    <n v="1429655318"/>
    <d v="2015-04-21T22:28:38"/>
    <x v="1448"/>
    <b v="0"/>
    <n v="0"/>
    <b v="0"/>
    <s v="publishing/translations"/>
    <n v="0"/>
    <e v="#DIV/0!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failed"/>
    <x v="0"/>
    <s v="USD"/>
    <n v="1431286105"/>
    <n v="1427138905"/>
    <d v="2015-03-23T19:28:25"/>
    <x v="1449"/>
    <b v="0"/>
    <n v="0"/>
    <b v="0"/>
    <s v="publishing/translations"/>
    <n v="0"/>
    <e v="#DIV/0!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failed"/>
    <x v="0"/>
    <s v="USD"/>
    <n v="1455941197"/>
    <n v="1453349197"/>
    <d v="2016-01-21T04:06:37"/>
    <x v="1450"/>
    <b v="0"/>
    <n v="1"/>
    <b v="0"/>
    <s v="publishing/translations"/>
    <n v="1.0000000000000001E-5"/>
    <n v="1"/>
    <x v="3"/>
    <x v="2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canceled"/>
    <x v="0"/>
    <s v="USD"/>
    <n v="1416355259"/>
    <n v="1413759659"/>
    <d v="2014-10-19T23:00:59"/>
    <x v="1451"/>
    <b v="0"/>
    <n v="2"/>
    <b v="0"/>
    <s v="publishing/translations"/>
    <n v="1.0554089709762533E-4"/>
    <n v="1"/>
    <x v="3"/>
    <x v="22"/>
    <x v="3"/>
  </r>
  <r>
    <n v="1452"/>
    <s v="The Judo Preservation Project (Canceled)"/>
    <s v="I am gathering rare, out-of-print Judo books for preservation, translation and sharing."/>
    <n v="14000"/>
    <n v="0"/>
    <x v="1"/>
    <s v="canceled"/>
    <x v="0"/>
    <s v="USD"/>
    <n v="1406566363"/>
    <n v="1403974363"/>
    <d v="2014-06-28T16:52:43"/>
    <x v="1452"/>
    <b v="0"/>
    <n v="0"/>
    <b v="0"/>
    <s v="publishing/translations"/>
    <n v="0"/>
    <e v="#DIV/0!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canceled"/>
    <x v="6"/>
    <s v="EUR"/>
    <n v="1492270947"/>
    <n v="1488386547"/>
    <d v="2017-03-01T16:42:27"/>
    <x v="1453"/>
    <b v="0"/>
    <n v="0"/>
    <b v="0"/>
    <s v="publishing/translations"/>
    <n v="0"/>
    <e v="#DIV/0!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canceled"/>
    <x v="3"/>
    <s v="EUR"/>
    <n v="1461535140"/>
    <n v="1459716480"/>
    <d v="2016-04-03T20:48:00"/>
    <x v="1454"/>
    <b v="0"/>
    <n v="1"/>
    <b v="0"/>
    <s v="publishing/translations"/>
    <n v="8.5714285714285719E-3"/>
    <n v="15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canceled"/>
    <x v="0"/>
    <s v="USD"/>
    <n v="1409924340"/>
    <n v="1405181320"/>
    <d v="2014-07-12T16:08:40"/>
    <x v="1455"/>
    <b v="0"/>
    <n v="7"/>
    <b v="0"/>
    <s v="publishing/translations"/>
    <n v="0.105"/>
    <n v="225"/>
    <x v="3"/>
    <x v="22"/>
    <x v="3"/>
  </r>
  <r>
    <n v="1456"/>
    <s v="Sometimes you don't need love (Canceled)"/>
    <s v="English Version of my auto-published novel"/>
    <n v="5000"/>
    <n v="145"/>
    <x v="1"/>
    <s v="canceled"/>
    <x v="13"/>
    <s v="EUR"/>
    <n v="1483459365"/>
    <n v="1480867365"/>
    <d v="2016-12-04T16:02:45"/>
    <x v="1456"/>
    <b v="0"/>
    <n v="3"/>
    <b v="0"/>
    <s v="publishing/translations"/>
    <n v="2.9000000000000001E-2"/>
    <n v="48.333333333333336"/>
    <x v="3"/>
    <x v="22"/>
    <x v="1"/>
  </r>
  <r>
    <n v="1457"/>
    <s v="Hey! I&quot;m not invisable, I am Just Old (Canceled)"/>
    <s v="Age is more than just a number, I hope your younger than you feel."/>
    <n v="6000"/>
    <n v="0"/>
    <x v="1"/>
    <s v="canceled"/>
    <x v="0"/>
    <s v="USD"/>
    <n v="1447281044"/>
    <n v="1444685444"/>
    <d v="2015-10-12T21:30:44"/>
    <x v="1457"/>
    <b v="0"/>
    <n v="0"/>
    <b v="0"/>
    <s v="publishing/translations"/>
    <n v="0"/>
    <e v="#DIV/0!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canceled"/>
    <x v="0"/>
    <s v="USD"/>
    <n v="1407729600"/>
    <n v="1405097760"/>
    <d v="2014-07-11T16:56:00"/>
    <x v="1458"/>
    <b v="0"/>
    <n v="0"/>
    <b v="0"/>
    <s v="publishing/translations"/>
    <n v="0"/>
    <e v="#DIV/0!"/>
    <x v="3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canceled"/>
    <x v="8"/>
    <s v="DKK"/>
    <n v="1449077100"/>
    <n v="1446612896"/>
    <d v="2015-11-04T04:54:56"/>
    <x v="1459"/>
    <b v="0"/>
    <n v="0"/>
    <b v="0"/>
    <s v="publishing/translations"/>
    <n v="0"/>
    <e v="#DIV/0!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s v="canceled"/>
    <x v="0"/>
    <s v="USD"/>
    <n v="1417391100"/>
    <n v="1412371898"/>
    <d v="2014-10-03T21:31:38"/>
    <x v="1460"/>
    <b v="0"/>
    <n v="0"/>
    <b v="0"/>
    <s v="publishing/translations"/>
    <n v="0"/>
    <e v="#DIV/0!"/>
    <x v="3"/>
    <x v="22"/>
    <x v="3"/>
  </r>
  <r>
    <n v="1461"/>
    <s v="Relatively Prime Series 2"/>
    <s v="Series 2 of Relatively Prime, a podcast of stories from the Mathematical Domain"/>
    <n v="15000"/>
    <n v="15186.69"/>
    <x v="0"/>
    <s v="successful"/>
    <x v="0"/>
    <s v="USD"/>
    <n v="1413849600"/>
    <n v="1410967754"/>
    <d v="2014-09-17T15:29:14"/>
    <x v="1461"/>
    <b v="1"/>
    <n v="340"/>
    <b v="1"/>
    <s v="publishing/radio &amp; podcasts"/>
    <n v="1.012446"/>
    <n v="44.66673529411765"/>
    <x v="13"/>
    <x v="23"/>
    <x v="3"/>
  </r>
  <r>
    <n v="1462"/>
    <s v="Unbound: Fiction on the Radio"/>
    <s v="A new radio show focused on short fiction produced by Louisville Public Media"/>
    <n v="4000"/>
    <n v="4340.7"/>
    <x v="0"/>
    <s v="successful"/>
    <x v="0"/>
    <s v="USD"/>
    <n v="1365609271"/>
    <n v="1363017271"/>
    <d v="2013-03-11T15:54:31"/>
    <x v="1462"/>
    <b v="1"/>
    <n v="150"/>
    <b v="1"/>
    <s v="publishing/radio &amp; podcasts"/>
    <n v="1.085175"/>
    <n v="28.937999999999999"/>
    <x v="1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successful"/>
    <x v="0"/>
    <s v="USD"/>
    <n v="1365367938"/>
    <n v="1361483538"/>
    <d v="2013-02-21T21:52:18"/>
    <x v="1463"/>
    <b v="1"/>
    <n v="25"/>
    <b v="1"/>
    <s v="publishing/radio &amp; podcasts"/>
    <n v="1.4766666666666666"/>
    <n v="35.44"/>
    <x v="13"/>
    <x v="23"/>
    <x v="4"/>
  </r>
  <r>
    <n v="1464"/>
    <s v="Science Studio"/>
    <s v="The Best Science Media on the Web"/>
    <n v="5000"/>
    <n v="8160"/>
    <x v="0"/>
    <s v="successful"/>
    <x v="0"/>
    <s v="USD"/>
    <n v="1361029958"/>
    <n v="1358437958"/>
    <d v="2013-01-17T15:52:38"/>
    <x v="1464"/>
    <b v="1"/>
    <n v="234"/>
    <b v="1"/>
    <s v="publishing/radio &amp; podcasts"/>
    <n v="1.6319999999999999"/>
    <n v="34.871794871794869"/>
    <x v="13"/>
    <x v="2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successful"/>
    <x v="0"/>
    <s v="USD"/>
    <n v="1332385200"/>
    <n v="1329759452"/>
    <d v="2012-02-20T17:37:32"/>
    <x v="1465"/>
    <b v="1"/>
    <n v="2602"/>
    <b v="1"/>
    <s v="publishing/radio &amp; podcasts"/>
    <n v="4.5641449999999999"/>
    <n v="52.622732513451197"/>
    <x v="13"/>
    <x v="2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successful"/>
    <x v="0"/>
    <s v="USD"/>
    <n v="1452574800"/>
    <n v="1449029266"/>
    <d v="2015-12-02T04:07:46"/>
    <x v="1466"/>
    <b v="1"/>
    <n v="248"/>
    <b v="1"/>
    <s v="publishing/radio &amp; podcasts"/>
    <n v="1.0787731249999999"/>
    <n v="69.598266129032254"/>
    <x v="13"/>
    <x v="23"/>
    <x v="2"/>
  </r>
  <r>
    <n v="1467"/>
    <s v="Radio Ambulante"/>
    <s v="We are a new Spanish language podcast telling uniquely Latin American stories."/>
    <n v="40000"/>
    <n v="46032"/>
    <x v="0"/>
    <s v="successful"/>
    <x v="0"/>
    <s v="USD"/>
    <n v="1332699285"/>
    <n v="1327518885"/>
    <d v="2012-01-25T19:14:45"/>
    <x v="1467"/>
    <b v="1"/>
    <n v="600"/>
    <b v="1"/>
    <s v="publishing/radio &amp; podcasts"/>
    <n v="1.1508"/>
    <n v="76.72"/>
    <x v="13"/>
    <x v="2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successful"/>
    <x v="0"/>
    <s v="USD"/>
    <n v="1307838049"/>
    <n v="1302654049"/>
    <d v="2011-04-13T00:20:49"/>
    <x v="1468"/>
    <b v="1"/>
    <n v="293"/>
    <b v="1"/>
    <s v="publishing/radio &amp; podcasts"/>
    <n v="1.0236842105263158"/>
    <n v="33.191126279863482"/>
    <x v="13"/>
    <x v="23"/>
    <x v="6"/>
  </r>
  <r>
    <n v="1469"/>
    <s v="The Local Global Mashup Show"/>
    <s v="Get the inside edge on the stories that connect Americans to the world -- in your ear every week."/>
    <n v="44250"/>
    <n v="47978"/>
    <x v="0"/>
    <s v="successful"/>
    <x v="0"/>
    <s v="USD"/>
    <n v="1360938109"/>
    <n v="1358346109"/>
    <d v="2013-01-16T14:21:49"/>
    <x v="1469"/>
    <b v="1"/>
    <n v="321"/>
    <b v="1"/>
    <s v="publishing/radio &amp; podcasts"/>
    <n v="1.0842485875706214"/>
    <n v="149.46417445482865"/>
    <x v="13"/>
    <x v="2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successful"/>
    <x v="0"/>
    <s v="USD"/>
    <n v="1356724263"/>
    <n v="1354909863"/>
    <d v="2012-12-07T19:51:03"/>
    <x v="1470"/>
    <b v="1"/>
    <n v="81"/>
    <b v="1"/>
    <s v="publishing/radio &amp; podcasts"/>
    <n v="1.2513333333333334"/>
    <n v="23.172839506172838"/>
    <x v="13"/>
    <x v="2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successful"/>
    <x v="0"/>
    <s v="USD"/>
    <n v="1428620334"/>
    <n v="1426028334"/>
    <d v="2015-03-10T22:58:54"/>
    <x v="1471"/>
    <b v="1"/>
    <n v="343"/>
    <b v="1"/>
    <s v="publishing/radio &amp; podcasts"/>
    <n v="1.03840625"/>
    <n v="96.877551020408163"/>
    <x v="1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successful"/>
    <x v="0"/>
    <s v="USD"/>
    <n v="1381928503"/>
    <n v="1379336503"/>
    <d v="2013-09-16T13:01:43"/>
    <x v="1472"/>
    <b v="1"/>
    <n v="336"/>
    <b v="1"/>
    <s v="publishing/radio &amp; podcasts"/>
    <n v="1.3870400000000001"/>
    <n v="103.20238095238095"/>
    <x v="13"/>
    <x v="23"/>
    <x v="4"/>
  </r>
  <r>
    <n v="1473"/>
    <s v="ONE LOVES ONLY FORM"/>
    <s v="Public Radio Project"/>
    <n v="1500"/>
    <n v="1807.74"/>
    <x v="0"/>
    <s v="successful"/>
    <x v="0"/>
    <s v="USD"/>
    <n v="1330644639"/>
    <n v="1328052639"/>
    <d v="2012-01-31T23:30:39"/>
    <x v="1473"/>
    <b v="1"/>
    <n v="47"/>
    <b v="1"/>
    <s v="publishing/radio &amp; podcasts"/>
    <n v="1.20516"/>
    <n v="38.462553191489363"/>
    <x v="13"/>
    <x v="2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successful"/>
    <x v="0"/>
    <s v="USD"/>
    <n v="1379093292"/>
    <n v="1376501292"/>
    <d v="2013-08-14T17:28:12"/>
    <x v="1474"/>
    <b v="1"/>
    <n v="76"/>
    <b v="1"/>
    <s v="publishing/radio &amp; podcasts"/>
    <n v="1.1226666666666667"/>
    <n v="44.315789473684212"/>
    <x v="13"/>
    <x v="2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successful"/>
    <x v="0"/>
    <s v="USD"/>
    <n v="1419051540"/>
    <n v="1416244863"/>
    <d v="2014-11-17T17:21:03"/>
    <x v="1475"/>
    <b v="1"/>
    <n v="441"/>
    <b v="1"/>
    <s v="publishing/radio &amp; podcasts"/>
    <n v="1.8866966666666667"/>
    <n v="64.173356009070289"/>
    <x v="13"/>
    <x v="23"/>
    <x v="3"/>
  </r>
  <r>
    <n v="1476"/>
    <s v="The Comedy Button Podcast"/>
    <s v="The Comedy Button is a brand new nerd pop culture podcast with weekly video sketches."/>
    <n v="6000"/>
    <n v="39693.279999999999"/>
    <x v="0"/>
    <s v="successful"/>
    <x v="0"/>
    <s v="USD"/>
    <n v="1315616422"/>
    <n v="1313024422"/>
    <d v="2011-08-11T01:00:22"/>
    <x v="1476"/>
    <b v="1"/>
    <n v="916"/>
    <b v="1"/>
    <s v="publishing/radio &amp; podcasts"/>
    <n v="6.6155466666666669"/>
    <n v="43.333275109170302"/>
    <x v="13"/>
    <x v="2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successful"/>
    <x v="0"/>
    <s v="USD"/>
    <n v="1324609200"/>
    <n v="1319467604"/>
    <d v="2011-10-24T14:46:44"/>
    <x v="1477"/>
    <b v="1"/>
    <n v="369"/>
    <b v="1"/>
    <s v="publishing/radio &amp; podcasts"/>
    <n v="1.1131"/>
    <n v="90.495934959349597"/>
    <x v="13"/>
    <x v="2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successful"/>
    <x v="0"/>
    <s v="USD"/>
    <n v="1368564913"/>
    <n v="1367355313"/>
    <d v="2013-04-30T20:55:13"/>
    <x v="1478"/>
    <b v="1"/>
    <n v="20242"/>
    <b v="1"/>
    <s v="publishing/radio &amp; podcasts"/>
    <n v="11.8161422"/>
    <n v="29.187190495010373"/>
    <x v="13"/>
    <x v="2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successful"/>
    <x v="0"/>
    <s v="USD"/>
    <n v="1399694340"/>
    <n v="1398448389"/>
    <d v="2014-04-25T17:53:09"/>
    <x v="1479"/>
    <b v="1"/>
    <n v="71"/>
    <b v="1"/>
    <s v="publishing/radio &amp; podcasts"/>
    <n v="1.37375"/>
    <n v="30.95774647887324"/>
    <x v="13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successful"/>
    <x v="0"/>
    <s v="USD"/>
    <n v="1374858000"/>
    <n v="1373408699"/>
    <d v="2013-07-09T22:24:59"/>
    <x v="1480"/>
    <b v="1"/>
    <n v="635"/>
    <b v="1"/>
    <s v="publishing/radio &amp; podcasts"/>
    <n v="1.170404"/>
    <n v="92.157795275590544"/>
    <x v="1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failed"/>
    <x v="5"/>
    <s v="CAD"/>
    <n v="1383430145"/>
    <n v="1380838145"/>
    <d v="2013-10-03T22:09:05"/>
    <x v="1481"/>
    <b v="0"/>
    <n v="6"/>
    <b v="0"/>
    <s v="publishing/fiction"/>
    <n v="2.1000000000000001E-2"/>
    <n v="17.5"/>
    <x v="3"/>
    <x v="1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failed"/>
    <x v="0"/>
    <s v="USD"/>
    <n v="1347004260"/>
    <n v="1345062936"/>
    <d v="2012-08-15T20:35:36"/>
    <x v="1482"/>
    <b v="0"/>
    <n v="1"/>
    <b v="0"/>
    <s v="publishing/fiction"/>
    <n v="1E-3"/>
    <n v="5"/>
    <x v="3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failed"/>
    <x v="0"/>
    <s v="USD"/>
    <n v="1469162275"/>
    <n v="1467002275"/>
    <d v="2016-06-27T04:37:55"/>
    <x v="1483"/>
    <b v="0"/>
    <n v="2"/>
    <b v="0"/>
    <s v="publishing/fiction"/>
    <n v="7.1428571428571426E-3"/>
    <n v="25"/>
    <x v="3"/>
    <x v="10"/>
    <x v="2"/>
  </r>
  <r>
    <n v="1484"/>
    <s v="a book called filtered down thru the stars"/>
    <s v="The mussings of an old wizard"/>
    <n v="2000"/>
    <n v="0"/>
    <x v="2"/>
    <s v="failed"/>
    <x v="0"/>
    <s v="USD"/>
    <n v="1342882260"/>
    <n v="1337834963"/>
    <d v="2012-05-24T04:49:23"/>
    <x v="1484"/>
    <b v="0"/>
    <n v="0"/>
    <b v="0"/>
    <s v="publishing/fiction"/>
    <n v="0"/>
    <e v="#DIV/0!"/>
    <x v="3"/>
    <x v="1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failed"/>
    <x v="0"/>
    <s v="USD"/>
    <n v="1434827173"/>
    <n v="1430939173"/>
    <d v="2015-05-06T19:06:13"/>
    <x v="1485"/>
    <b v="0"/>
    <n v="3"/>
    <b v="0"/>
    <s v="publishing/fiction"/>
    <n v="2.2388059701492536E-2"/>
    <n v="50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failed"/>
    <x v="0"/>
    <s v="USD"/>
    <n v="1425009761"/>
    <n v="1422417761"/>
    <d v="2015-01-28T04:02:41"/>
    <x v="1486"/>
    <b v="0"/>
    <n v="3"/>
    <b v="0"/>
    <s v="publishing/fiction"/>
    <n v="2.3999999999999998E-3"/>
    <n v="16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s v="failed"/>
    <x v="0"/>
    <s v="USD"/>
    <n v="1470175271"/>
    <n v="1467583271"/>
    <d v="2016-07-03T22:01:11"/>
    <x v="1487"/>
    <b v="0"/>
    <n v="0"/>
    <b v="0"/>
    <s v="publishing/fiction"/>
    <n v="0"/>
    <e v="#DIV/0!"/>
    <x v="3"/>
    <x v="10"/>
    <x v="2"/>
  </r>
  <r>
    <n v="1488"/>
    <s v="Nanolution"/>
    <s v="A blockbuster sci-fi adventure. What would you do if one day your life changed to beyond the imaginable?"/>
    <n v="15000"/>
    <n v="360"/>
    <x v="2"/>
    <s v="failed"/>
    <x v="2"/>
    <s v="AUD"/>
    <n v="1388928660"/>
    <n v="1386336660"/>
    <d v="2013-12-06T13:31:00"/>
    <x v="1488"/>
    <b v="0"/>
    <n v="6"/>
    <b v="0"/>
    <s v="publishing/fiction"/>
    <n v="2.4E-2"/>
    <n v="60"/>
    <x v="3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failed"/>
    <x v="0"/>
    <s v="USD"/>
    <n v="1352994052"/>
    <n v="1350398452"/>
    <d v="2012-10-16T14:40:52"/>
    <x v="1489"/>
    <b v="0"/>
    <n v="0"/>
    <b v="0"/>
    <s v="publishing/fiction"/>
    <n v="0"/>
    <e v="#DIV/0!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failed"/>
    <x v="0"/>
    <s v="USD"/>
    <n v="1380720474"/>
    <n v="1378214874"/>
    <d v="2013-09-03T13:27:54"/>
    <x v="1490"/>
    <b v="0"/>
    <n v="19"/>
    <b v="0"/>
    <s v="publishing/fiction"/>
    <n v="0.30862068965517242"/>
    <n v="47.10526315789474"/>
    <x v="3"/>
    <x v="1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failed"/>
    <x v="0"/>
    <s v="USD"/>
    <n v="1424014680"/>
    <n v="1418922443"/>
    <d v="2014-12-18T17:07:23"/>
    <x v="1491"/>
    <b v="0"/>
    <n v="1"/>
    <b v="0"/>
    <s v="publishing/fiction"/>
    <n v="8.3333333333333329E-2"/>
    <n v="100"/>
    <x v="3"/>
    <x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failed"/>
    <x v="0"/>
    <s v="USD"/>
    <n v="1308431646"/>
    <n v="1305839646"/>
    <d v="2011-05-19T21:14:06"/>
    <x v="1492"/>
    <b v="0"/>
    <n v="2"/>
    <b v="0"/>
    <s v="publishing/fiction"/>
    <n v="7.4999999999999997E-3"/>
    <n v="15"/>
    <x v="3"/>
    <x v="10"/>
    <x v="6"/>
  </r>
  <r>
    <n v="1493"/>
    <s v="The Great Grand Zeppelin Chase"/>
    <s v="Help illustrate the sequel to the bestselling _x000a_The Transylvania Flying Squad of Detectives"/>
    <n v="2400"/>
    <n v="0"/>
    <x v="2"/>
    <s v="failed"/>
    <x v="0"/>
    <s v="USD"/>
    <n v="1371415675"/>
    <n v="1368823675"/>
    <d v="2013-05-17T20:47:55"/>
    <x v="1493"/>
    <b v="0"/>
    <n v="0"/>
    <b v="0"/>
    <s v="publishing/fiction"/>
    <n v="0"/>
    <e v="#DIV/0!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failed"/>
    <x v="0"/>
    <s v="USD"/>
    <n v="1428075480"/>
    <n v="1425489613"/>
    <d v="2015-03-04T17:20:13"/>
    <x v="1494"/>
    <b v="0"/>
    <n v="11"/>
    <b v="0"/>
    <s v="publishing/fiction"/>
    <n v="8.8999999999999996E-2"/>
    <n v="40.454545454545453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s v="failed"/>
    <x v="0"/>
    <s v="USD"/>
    <n v="1314471431"/>
    <n v="1311879431"/>
    <d v="2011-07-28T18:57:11"/>
    <x v="1495"/>
    <b v="0"/>
    <n v="0"/>
    <b v="0"/>
    <s v="publishing/fiction"/>
    <n v="0"/>
    <e v="#DIV/0!"/>
    <x v="3"/>
    <x v="1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failed"/>
    <x v="0"/>
    <s v="USD"/>
    <n v="1410866659"/>
    <n v="1405682659"/>
    <d v="2014-07-18T11:24:19"/>
    <x v="1496"/>
    <b v="0"/>
    <n v="0"/>
    <b v="0"/>
    <s v="publishing/fiction"/>
    <n v="0"/>
    <e v="#DIV/0!"/>
    <x v="3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s v="failed"/>
    <x v="0"/>
    <s v="USD"/>
    <n v="1375299780"/>
    <n v="1371655522"/>
    <d v="2013-06-19T15:25:22"/>
    <x v="1497"/>
    <b v="0"/>
    <n v="1"/>
    <b v="0"/>
    <s v="publishing/fiction"/>
    <n v="6.666666666666667E-5"/>
    <n v="1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failed"/>
    <x v="0"/>
    <s v="USD"/>
    <n v="1409787378"/>
    <n v="1405899378"/>
    <d v="2014-07-20T23:36:18"/>
    <x v="1498"/>
    <b v="0"/>
    <n v="3"/>
    <b v="0"/>
    <s v="publishing/fiction"/>
    <n v="1.9E-2"/>
    <n v="19"/>
    <x v="3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failed"/>
    <x v="0"/>
    <s v="USD"/>
    <n v="1470355833"/>
    <n v="1465171833"/>
    <d v="2016-06-06T00:10:33"/>
    <x v="1499"/>
    <b v="0"/>
    <n v="1"/>
    <b v="0"/>
    <s v="publishing/fiction"/>
    <n v="2.5000000000000001E-3"/>
    <n v="5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failed"/>
    <x v="0"/>
    <s v="USD"/>
    <n v="1367444557"/>
    <n v="1364852557"/>
    <d v="2013-04-01T21:42:37"/>
    <x v="1500"/>
    <b v="0"/>
    <n v="15"/>
    <b v="0"/>
    <s v="publishing/fiction"/>
    <n v="0.25035714285714283"/>
    <n v="46.733333333333334"/>
    <x v="3"/>
    <x v="10"/>
    <x v="4"/>
  </r>
  <r>
    <n v="1501"/>
    <s v="This is Nowhere"/>
    <s v="A hardcover book of surf, outdoor and nature photos from the British Columbia coast."/>
    <n v="52000"/>
    <n v="86492"/>
    <x v="0"/>
    <s v="successful"/>
    <x v="5"/>
    <s v="CAD"/>
    <n v="1436364023"/>
    <n v="1433772023"/>
    <d v="2015-06-08T14:00:23"/>
    <x v="1501"/>
    <b v="1"/>
    <n v="885"/>
    <b v="1"/>
    <s v="photography/photobooks"/>
    <n v="1.6633076923076924"/>
    <n v="97.731073446327684"/>
    <x v="11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successful"/>
    <x v="1"/>
    <s v="GBP"/>
    <n v="1458943200"/>
    <n v="1456491680"/>
    <d v="2016-02-26T13:01:20"/>
    <x v="1502"/>
    <b v="1"/>
    <n v="329"/>
    <b v="1"/>
    <s v="photography/photobooks"/>
    <n v="1.0144545454545455"/>
    <n v="67.835866261398181"/>
    <x v="11"/>
    <x v="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successful"/>
    <x v="18"/>
    <s v="EUR"/>
    <n v="1477210801"/>
    <n v="1472026801"/>
    <d v="2016-08-24T08:20:01"/>
    <x v="1503"/>
    <b v="1"/>
    <n v="71"/>
    <b v="1"/>
    <s v="photography/photobooks"/>
    <n v="1.0789146666666667"/>
    <n v="56.98492957746479"/>
    <x v="11"/>
    <x v="20"/>
    <x v="2"/>
  </r>
  <r>
    <n v="1504"/>
    <s v="RYU X RIO"/>
    <s v="A football photography book like no other about the 2014 World Cup in Brazil, by Ryu Voelkel."/>
    <n v="6500"/>
    <n v="18066"/>
    <x v="0"/>
    <s v="successful"/>
    <x v="1"/>
    <s v="GBP"/>
    <n v="1402389180"/>
    <n v="1399996024"/>
    <d v="2014-05-13T15:47:04"/>
    <x v="1504"/>
    <b v="1"/>
    <n v="269"/>
    <b v="1"/>
    <s v="photography/photobooks"/>
    <n v="2.7793846153846156"/>
    <n v="67.159851301115239"/>
    <x v="11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successful"/>
    <x v="12"/>
    <s v="EUR"/>
    <n v="1458676860"/>
    <n v="1455446303"/>
    <d v="2016-02-14T10:38:23"/>
    <x v="1505"/>
    <b v="1"/>
    <n v="345"/>
    <b v="1"/>
    <s v="photography/photobooks"/>
    <n v="1.0358125"/>
    <n v="48.037681159420288"/>
    <x v="11"/>
    <x v="2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successful"/>
    <x v="1"/>
    <s v="GBP"/>
    <n v="1406227904"/>
    <n v="1403635904"/>
    <d v="2014-06-24T18:51:44"/>
    <x v="1506"/>
    <b v="1"/>
    <n v="43"/>
    <b v="1"/>
    <s v="photography/photobooks"/>
    <n v="1.1140000000000001"/>
    <n v="38.860465116279073"/>
    <x v="11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successful"/>
    <x v="0"/>
    <s v="USD"/>
    <n v="1273911000"/>
    <n v="1268822909"/>
    <d v="2010-03-17T10:48:29"/>
    <x v="1507"/>
    <b v="1"/>
    <n v="33"/>
    <b v="1"/>
    <s v="photography/photobooks"/>
    <n v="2.15"/>
    <n v="78.181818181818187"/>
    <x v="11"/>
    <x v="2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successful"/>
    <x v="0"/>
    <s v="USD"/>
    <n v="1403880281"/>
    <n v="1401201881"/>
    <d v="2014-05-27T14:44:41"/>
    <x v="1508"/>
    <b v="1"/>
    <n v="211"/>
    <b v="1"/>
    <s v="photography/photobooks"/>
    <n v="1.1076216216216217"/>
    <n v="97.113744075829388"/>
    <x v="11"/>
    <x v="2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successful"/>
    <x v="12"/>
    <s v="EUR"/>
    <n v="1487113140"/>
    <n v="1484570885"/>
    <d v="2017-01-16T12:48:05"/>
    <x v="1509"/>
    <b v="1"/>
    <n v="196"/>
    <b v="1"/>
    <s v="photography/photobooks"/>
    <n v="1.2364125714285714"/>
    <n v="110.39397959183674"/>
    <x v="11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successful"/>
    <x v="1"/>
    <s v="GBP"/>
    <n v="1405761278"/>
    <n v="1403169278"/>
    <d v="2014-06-19T09:14:38"/>
    <x v="1510"/>
    <b v="1"/>
    <n v="405"/>
    <b v="1"/>
    <s v="photography/photobooks"/>
    <n v="1.0103500000000001"/>
    <n v="39.91506172839506"/>
    <x v="11"/>
    <x v="2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successful"/>
    <x v="0"/>
    <s v="USD"/>
    <n v="1447858804"/>
    <n v="1445263204"/>
    <d v="2015-10-19T14:00:04"/>
    <x v="1511"/>
    <b v="1"/>
    <n v="206"/>
    <b v="1"/>
    <s v="photography/photobooks"/>
    <n v="1.1179285714285714"/>
    <n v="75.975728155339809"/>
    <x v="11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successful"/>
    <x v="0"/>
    <s v="USD"/>
    <n v="1486311939"/>
    <n v="1483719939"/>
    <d v="2017-01-06T16:25:39"/>
    <x v="1512"/>
    <b v="1"/>
    <n v="335"/>
    <b v="1"/>
    <s v="photography/photobooks"/>
    <n v="5.5877142857142861"/>
    <n v="58.379104477611939"/>
    <x v="11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s v="successful"/>
    <x v="1"/>
    <s v="GBP"/>
    <n v="1405523866"/>
    <n v="1402931866"/>
    <d v="2014-06-16T15:17:46"/>
    <x v="1513"/>
    <b v="1"/>
    <n v="215"/>
    <b v="1"/>
    <s v="photography/photobooks"/>
    <n v="1.5001875"/>
    <n v="55.82093023255814"/>
    <x v="11"/>
    <x v="20"/>
    <x v="3"/>
  </r>
  <r>
    <n v="1514"/>
    <s v="Racing Age"/>
    <s v="Racing Age is a documentary photography book about masters track &amp; field athletes of retirement age and older."/>
    <n v="25000"/>
    <n v="26619"/>
    <x v="0"/>
    <s v="successful"/>
    <x v="0"/>
    <s v="USD"/>
    <n v="1443363640"/>
    <n v="1439907640"/>
    <d v="2015-08-18T14:20:40"/>
    <x v="1514"/>
    <b v="1"/>
    <n v="176"/>
    <b v="1"/>
    <s v="photography/photobooks"/>
    <n v="1.0647599999999999"/>
    <n v="151.24431818181819"/>
    <x v="11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successful"/>
    <x v="10"/>
    <s v="NOK"/>
    <n v="1458104697"/>
    <n v="1455516297"/>
    <d v="2016-02-15T06:04:57"/>
    <x v="1515"/>
    <b v="1"/>
    <n v="555"/>
    <b v="1"/>
    <s v="photography/photobooks"/>
    <n v="1.57189"/>
    <n v="849.67027027027029"/>
    <x v="11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successful"/>
    <x v="0"/>
    <s v="USD"/>
    <n v="1475762400"/>
    <n v="1473160292"/>
    <d v="2016-09-06T11:11:32"/>
    <x v="1516"/>
    <b v="1"/>
    <n v="116"/>
    <b v="1"/>
    <s v="photography/photobooks"/>
    <n v="1.0865882352941176"/>
    <n v="159.24137931034483"/>
    <x v="11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successful"/>
    <x v="0"/>
    <s v="USD"/>
    <n v="1417845600"/>
    <n v="1415194553"/>
    <d v="2014-11-05T13:35:53"/>
    <x v="1517"/>
    <b v="1"/>
    <n v="615"/>
    <b v="1"/>
    <s v="photography/photobooks"/>
    <n v="1.6197999999999999"/>
    <n v="39.507317073170732"/>
    <x v="11"/>
    <x v="20"/>
    <x v="3"/>
  </r>
  <r>
    <n v="1518"/>
    <s v="Amelia and the Animals: Photographs by Robin Schwartz"/>
    <s v="A photobook of Robin Schwartz's ongoing series with her daughter Amelia."/>
    <n v="15000"/>
    <n v="30805"/>
    <x v="0"/>
    <s v="successful"/>
    <x v="0"/>
    <s v="USD"/>
    <n v="1401565252"/>
    <n v="1398973252"/>
    <d v="2014-05-01T19:40:52"/>
    <x v="1518"/>
    <b v="1"/>
    <n v="236"/>
    <b v="1"/>
    <s v="photography/photobooks"/>
    <n v="2.0536666666666665"/>
    <n v="130.52966101694915"/>
    <x v="11"/>
    <x v="2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successful"/>
    <x v="0"/>
    <s v="USD"/>
    <n v="1403301540"/>
    <n v="1400867283"/>
    <d v="2014-05-23T17:48:03"/>
    <x v="1519"/>
    <b v="1"/>
    <n v="145"/>
    <b v="1"/>
    <s v="photography/photobooks"/>
    <n v="1.033638888888889"/>
    <n v="64.156896551724131"/>
    <x v="11"/>
    <x v="20"/>
    <x v="3"/>
  </r>
  <r>
    <n v="1520"/>
    <s v="TULIPS"/>
    <s v="A self-published photography book by Andrew Miksys from his new series about Belarus"/>
    <n v="18000"/>
    <n v="18625"/>
    <x v="0"/>
    <s v="successful"/>
    <x v="0"/>
    <s v="USD"/>
    <n v="1418961600"/>
    <n v="1415824513"/>
    <d v="2014-11-12T20:35:13"/>
    <x v="1520"/>
    <b v="1"/>
    <n v="167"/>
    <b v="1"/>
    <s v="photography/photobooks"/>
    <n v="1.0347222222222223"/>
    <n v="111.52694610778443"/>
    <x v="11"/>
    <x v="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successful"/>
    <x v="0"/>
    <s v="USD"/>
    <n v="1465272091"/>
    <n v="1462248091"/>
    <d v="2016-05-03T04:01:31"/>
    <x v="1521"/>
    <b v="1"/>
    <n v="235"/>
    <b v="1"/>
    <s v="photography/photobooks"/>
    <n v="1.0681333333333334"/>
    <n v="170.44680851063831"/>
    <x v="11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successful"/>
    <x v="0"/>
    <s v="USD"/>
    <n v="1413575739"/>
    <n v="1410983739"/>
    <d v="2014-09-17T19:55:39"/>
    <x v="1522"/>
    <b v="1"/>
    <n v="452"/>
    <b v="1"/>
    <s v="photography/photobooks"/>
    <n v="1.3896574712643677"/>
    <n v="133.7391592920354"/>
    <x v="11"/>
    <x v="2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successful"/>
    <x v="0"/>
    <s v="USD"/>
    <n v="1419292800"/>
    <n v="1416592916"/>
    <d v="2014-11-21T18:01:56"/>
    <x v="1523"/>
    <b v="1"/>
    <n v="241"/>
    <b v="1"/>
    <s v="photography/photobooks"/>
    <n v="1.2484324324324325"/>
    <n v="95.834024896265561"/>
    <x v="11"/>
    <x v="2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uccessful"/>
    <x v="11"/>
    <s v="SEK"/>
    <n v="1487592090"/>
    <n v="1485000090"/>
    <d v="2017-01-21T12:01:30"/>
    <x v="1524"/>
    <b v="1"/>
    <n v="28"/>
    <b v="1"/>
    <s v="photography/photobooks"/>
    <n v="2.0699999999999998"/>
    <n v="221.78571428571428"/>
    <x v="11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successful"/>
    <x v="0"/>
    <s v="USD"/>
    <n v="1471539138"/>
    <n v="1468947138"/>
    <d v="2016-07-19T16:52:18"/>
    <x v="1525"/>
    <b v="1"/>
    <n v="140"/>
    <b v="1"/>
    <s v="photography/photobooks"/>
    <n v="1.7400576923076922"/>
    <n v="32.315357142857138"/>
    <x v="11"/>
    <x v="2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successful"/>
    <x v="0"/>
    <s v="USD"/>
    <n v="1453185447"/>
    <n v="1448951847"/>
    <d v="2015-12-01T06:37:27"/>
    <x v="1526"/>
    <b v="1"/>
    <n v="280"/>
    <b v="1"/>
    <s v="photography/photobooks"/>
    <n v="1.2032608695652174"/>
    <n v="98.839285714285708"/>
    <x v="11"/>
    <x v="2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successful"/>
    <x v="0"/>
    <s v="USD"/>
    <n v="1489497886"/>
    <n v="1487082286"/>
    <d v="2017-02-14T14:24:46"/>
    <x v="1527"/>
    <b v="1"/>
    <n v="70"/>
    <b v="1"/>
    <s v="photography/photobooks"/>
    <n v="1.1044428571428573"/>
    <n v="55.222142857142863"/>
    <x v="11"/>
    <x v="20"/>
    <x v="1"/>
  </r>
  <r>
    <n v="1528"/>
    <s v="Don't Go Outside: Tokyo Street Photos"/>
    <s v="A book of street photos from around Shibuya that I've made between 2011-2016."/>
    <n v="3000"/>
    <n v="8447"/>
    <x v="0"/>
    <s v="successful"/>
    <x v="0"/>
    <s v="USD"/>
    <n v="1485907200"/>
    <n v="1483292122"/>
    <d v="2017-01-01T17:35:22"/>
    <x v="1528"/>
    <b v="1"/>
    <n v="160"/>
    <b v="1"/>
    <s v="photography/photobooks"/>
    <n v="2.8156666666666665"/>
    <n v="52.793750000000003"/>
    <x v="11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successful"/>
    <x v="0"/>
    <s v="USD"/>
    <n v="1426773920"/>
    <n v="1424185520"/>
    <d v="2015-02-17T15:05:20"/>
    <x v="1529"/>
    <b v="1"/>
    <n v="141"/>
    <b v="1"/>
    <s v="photography/photobooks"/>
    <n v="1.0067894736842105"/>
    <n v="135.66666666666666"/>
    <x v="11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successful"/>
    <x v="0"/>
    <s v="USD"/>
    <n v="1445624695"/>
    <n v="1443464695"/>
    <d v="2015-09-28T18:24:55"/>
    <x v="1530"/>
    <b v="1"/>
    <n v="874"/>
    <b v="1"/>
    <s v="photography/photobooks"/>
    <n v="1.3482571428571428"/>
    <n v="53.991990846681922"/>
    <x v="11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successful"/>
    <x v="0"/>
    <s v="USD"/>
    <n v="1417402800"/>
    <n v="1414610126"/>
    <d v="2014-10-29T19:15:26"/>
    <x v="1531"/>
    <b v="1"/>
    <n v="73"/>
    <b v="1"/>
    <s v="photography/photobooks"/>
    <n v="1.7595744680851064"/>
    <n v="56.643835616438359"/>
    <x v="11"/>
    <x v="2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successful"/>
    <x v="2"/>
    <s v="AUD"/>
    <n v="1455548400"/>
    <n v="1453461865"/>
    <d v="2016-01-22T11:24:25"/>
    <x v="1532"/>
    <b v="1"/>
    <n v="294"/>
    <b v="1"/>
    <s v="photography/photobooks"/>
    <n v="4.8402000000000003"/>
    <n v="82.316326530612244"/>
    <x v="11"/>
    <x v="20"/>
    <x v="2"/>
  </r>
  <r>
    <n v="1533"/>
    <s v="The Cancer Family Book Project"/>
    <s v="This is an intimate story about a family, focusing on their love and strength in the face of mortality."/>
    <n v="45000"/>
    <n v="65313"/>
    <x v="0"/>
    <s v="successful"/>
    <x v="0"/>
    <s v="USD"/>
    <n v="1462161540"/>
    <n v="1457913777"/>
    <d v="2016-03-14T00:02:57"/>
    <x v="1533"/>
    <b v="1"/>
    <n v="740"/>
    <b v="1"/>
    <s v="photography/photobooks"/>
    <n v="1.4514"/>
    <n v="88.26081081081081"/>
    <x v="11"/>
    <x v="2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successful"/>
    <x v="0"/>
    <s v="USD"/>
    <n v="1441383062"/>
    <n v="1438791062"/>
    <d v="2015-08-05T16:11:02"/>
    <x v="1534"/>
    <b v="1"/>
    <n v="369"/>
    <b v="1"/>
    <s v="photography/photobooks"/>
    <n v="4.1773333333333333"/>
    <n v="84.905149051490511"/>
    <x v="11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successful"/>
    <x v="0"/>
    <s v="USD"/>
    <n v="1464040800"/>
    <n v="1461527631"/>
    <d v="2016-04-24T19:53:51"/>
    <x v="1535"/>
    <b v="1"/>
    <n v="110"/>
    <b v="1"/>
    <s v="photography/photobooks"/>
    <n v="1.3242499999999999"/>
    <n v="48.154545454545456"/>
    <x v="11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successful"/>
    <x v="0"/>
    <s v="USD"/>
    <n v="1440702910"/>
    <n v="1438110910"/>
    <d v="2015-07-28T19:15:10"/>
    <x v="1536"/>
    <b v="1"/>
    <n v="455"/>
    <b v="1"/>
    <s v="photography/photobooks"/>
    <n v="2.5030841666666666"/>
    <n v="66.015406593406595"/>
    <x v="11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successful"/>
    <x v="12"/>
    <s v="EUR"/>
    <n v="1470506400"/>
    <n v="1467358427"/>
    <d v="2016-07-01T07:33:47"/>
    <x v="1537"/>
    <b v="1"/>
    <n v="224"/>
    <b v="1"/>
    <s v="photography/photobooks"/>
    <n v="1.7989999999999999"/>
    <n v="96.375"/>
    <x v="11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successful"/>
    <x v="0"/>
    <s v="USD"/>
    <n v="1421952370"/>
    <n v="1418064370"/>
    <d v="2014-12-08T18:46:10"/>
    <x v="1538"/>
    <b v="1"/>
    <n v="46"/>
    <b v="1"/>
    <s v="photography/photobooks"/>
    <n v="1.0262857142857142"/>
    <n v="156.17391304347825"/>
    <x v="11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successful"/>
    <x v="0"/>
    <s v="USD"/>
    <n v="1483481019"/>
    <n v="1480629819"/>
    <d v="2016-12-01T22:03:39"/>
    <x v="1539"/>
    <b v="0"/>
    <n v="284"/>
    <b v="1"/>
    <s v="photography/photobooks"/>
    <n v="1.359861"/>
    <n v="95.764859154929582"/>
    <x v="11"/>
    <x v="2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successful"/>
    <x v="0"/>
    <s v="USD"/>
    <n v="1416964500"/>
    <n v="1414368616"/>
    <d v="2014-10-27T00:10:16"/>
    <x v="1540"/>
    <b v="1"/>
    <n v="98"/>
    <b v="1"/>
    <s v="photography/photobooks"/>
    <n v="1.1786666666666668"/>
    <n v="180.40816326530611"/>
    <x v="11"/>
    <x v="2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failed"/>
    <x v="0"/>
    <s v="USD"/>
    <n v="1420045538"/>
    <n v="1417453538"/>
    <d v="2014-12-01T17:05:38"/>
    <x v="1541"/>
    <b v="0"/>
    <n v="2"/>
    <b v="0"/>
    <s v="photography/nature"/>
    <n v="3.3333333333333332E-4"/>
    <n v="3"/>
    <x v="11"/>
    <x v="2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failed"/>
    <x v="5"/>
    <s v="CAD"/>
    <n v="1435708500"/>
    <n v="1434412500"/>
    <d v="2015-06-15T23:55:00"/>
    <x v="1542"/>
    <b v="0"/>
    <n v="1"/>
    <b v="0"/>
    <s v="photography/nature"/>
    <n v="0.04"/>
    <n v="20"/>
    <x v="11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failed"/>
    <x v="0"/>
    <s v="USD"/>
    <n v="1416662034"/>
    <n v="1414066434"/>
    <d v="2014-10-23T12:13:54"/>
    <x v="1543"/>
    <b v="0"/>
    <n v="1"/>
    <b v="0"/>
    <s v="photography/nature"/>
    <n v="4.4444444444444444E-3"/>
    <n v="10"/>
    <x v="11"/>
    <x v="2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failed"/>
    <x v="0"/>
    <s v="USD"/>
    <n v="1427847480"/>
    <n v="1424222024"/>
    <d v="2015-02-18T01:13:44"/>
    <x v="1544"/>
    <b v="0"/>
    <n v="0"/>
    <b v="0"/>
    <s v="photography/nature"/>
    <n v="0"/>
    <e v="#DIV/0!"/>
    <x v="11"/>
    <x v="24"/>
    <x v="0"/>
  </r>
  <r>
    <n v="1545"/>
    <s v="Nevada County Hearts"/>
    <s v="&quot;He will not be a wise man who does not study human hearts!&quot;_x000a_Hope in natural art, creation!"/>
    <n v="3000"/>
    <n v="1"/>
    <x v="2"/>
    <s v="failed"/>
    <x v="0"/>
    <s v="USD"/>
    <n v="1425330960"/>
    <n v="1422393234"/>
    <d v="2015-01-27T21:13:54"/>
    <x v="1545"/>
    <b v="0"/>
    <n v="1"/>
    <b v="0"/>
    <s v="photography/nature"/>
    <n v="3.3333333333333332E-4"/>
    <n v="1"/>
    <x v="11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failed"/>
    <x v="1"/>
    <s v="GBP"/>
    <n v="1410930399"/>
    <n v="1405746399"/>
    <d v="2014-07-19T05:06:39"/>
    <x v="1546"/>
    <b v="0"/>
    <n v="11"/>
    <b v="0"/>
    <s v="photography/nature"/>
    <n v="0.28899999999999998"/>
    <n v="26.272727272727273"/>
    <x v="11"/>
    <x v="24"/>
    <x v="3"/>
  </r>
  <r>
    <n v="1547"/>
    <s v="Sound Photography"/>
    <s v="I have produced a limited number (100) of five 8x10 prints of mixed photography I would like to share with you."/>
    <n v="20"/>
    <n v="0"/>
    <x v="2"/>
    <s v="failed"/>
    <x v="0"/>
    <s v="USD"/>
    <n v="1487844882"/>
    <n v="1487240082"/>
    <d v="2017-02-16T10:14:42"/>
    <x v="1547"/>
    <b v="0"/>
    <n v="0"/>
    <b v="0"/>
    <s v="photography/nature"/>
    <n v="0"/>
    <e v="#DIV/0!"/>
    <x v="11"/>
    <x v="24"/>
    <x v="1"/>
  </r>
  <r>
    <n v="1548"/>
    <s v="Change the World through Color"/>
    <s v="Beauty is in the eye of the beholder and I want to inspire conservation through color."/>
    <n v="700"/>
    <n v="60"/>
    <x v="2"/>
    <s v="failed"/>
    <x v="0"/>
    <s v="USD"/>
    <n v="1447020620"/>
    <n v="1444425020"/>
    <d v="2015-10-09T21:10:20"/>
    <x v="1548"/>
    <b v="0"/>
    <n v="1"/>
    <b v="0"/>
    <s v="photography/nature"/>
    <n v="8.5714285714285715E-2"/>
    <n v="60"/>
    <x v="11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failed"/>
    <x v="0"/>
    <s v="USD"/>
    <n v="1446524159"/>
    <n v="1443928559"/>
    <d v="2015-10-04T03:15:59"/>
    <x v="1549"/>
    <b v="0"/>
    <n v="6"/>
    <b v="0"/>
    <s v="photography/nature"/>
    <n v="0.34"/>
    <n v="28.333333333333332"/>
    <x v="11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failed"/>
    <x v="1"/>
    <s v="GBP"/>
    <n v="1463050034"/>
    <n v="1460458034"/>
    <d v="2016-04-12T10:47:14"/>
    <x v="1550"/>
    <b v="0"/>
    <n v="7"/>
    <b v="0"/>
    <s v="photography/nature"/>
    <n v="0.13466666666666666"/>
    <n v="14.428571428571429"/>
    <x v="11"/>
    <x v="2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failed"/>
    <x v="0"/>
    <s v="USD"/>
    <n v="1432756039"/>
    <n v="1430164039"/>
    <d v="2015-04-27T19:47:19"/>
    <x v="1551"/>
    <b v="0"/>
    <n v="0"/>
    <b v="0"/>
    <s v="photography/nature"/>
    <n v="0"/>
    <e v="#DIV/0!"/>
    <x v="11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failed"/>
    <x v="0"/>
    <s v="USD"/>
    <n v="1412135940"/>
    <n v="1410366708"/>
    <d v="2014-09-10T16:31:48"/>
    <x v="341"/>
    <b v="0"/>
    <n v="16"/>
    <b v="0"/>
    <s v="photography/nature"/>
    <n v="0.49186046511627907"/>
    <n v="132.1875"/>
    <x v="11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failed"/>
    <x v="0"/>
    <s v="USD"/>
    <n v="1441176447"/>
    <n v="1438584447"/>
    <d v="2015-08-03T06:47:27"/>
    <x v="1552"/>
    <b v="0"/>
    <n v="0"/>
    <b v="0"/>
    <s v="photography/nature"/>
    <n v="0"/>
    <e v="#DIV/0!"/>
    <x v="11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failed"/>
    <x v="2"/>
    <s v="AUD"/>
    <n v="1438495390"/>
    <n v="1435903390"/>
    <d v="2015-07-03T06:03:10"/>
    <x v="1553"/>
    <b v="0"/>
    <n v="0"/>
    <b v="0"/>
    <s v="photography/nature"/>
    <n v="0"/>
    <e v="#DIV/0!"/>
    <x v="11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s v="failed"/>
    <x v="0"/>
    <s v="USD"/>
    <n v="1442509200"/>
    <n v="1440513832"/>
    <d v="2015-08-25T14:43:52"/>
    <x v="1554"/>
    <b v="0"/>
    <n v="0"/>
    <b v="0"/>
    <s v="photography/nature"/>
    <n v="0"/>
    <e v="#DIV/0!"/>
    <x v="11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s v="failed"/>
    <x v="5"/>
    <s v="CAD"/>
    <n v="1467603624"/>
    <n v="1465011624"/>
    <d v="2016-06-04T03:40:24"/>
    <x v="1555"/>
    <b v="0"/>
    <n v="12"/>
    <b v="0"/>
    <s v="photography/nature"/>
    <n v="0.45133333333333331"/>
    <n v="56.416666666666664"/>
    <x v="11"/>
    <x v="24"/>
    <x v="2"/>
  </r>
  <r>
    <n v="1557"/>
    <s v="Reflecting Light Photo"/>
    <s v="I have always been captivated by photography, Now I am trying to set up my own company and publish my pictures."/>
    <n v="2500"/>
    <n v="100"/>
    <x v="2"/>
    <s v="failed"/>
    <x v="0"/>
    <s v="USD"/>
    <n v="1411227633"/>
    <n v="1408549233"/>
    <d v="2014-08-20T15:40:33"/>
    <x v="1556"/>
    <b v="0"/>
    <n v="1"/>
    <b v="0"/>
    <s v="photography/nature"/>
    <n v="0.04"/>
    <n v="100"/>
    <x v="11"/>
    <x v="24"/>
    <x v="3"/>
  </r>
  <r>
    <n v="1558"/>
    <s v="Lucy Wood's Calendar - English Countryside 2016"/>
    <s v="A large 2016 wall-calendar (A3 when open) featuring 12 stunning photographs by Lucy Wood."/>
    <n v="750"/>
    <n v="35"/>
    <x v="2"/>
    <s v="failed"/>
    <x v="1"/>
    <s v="GBP"/>
    <n v="1440763920"/>
    <n v="1435656759"/>
    <d v="2015-06-30T09:32:39"/>
    <x v="1557"/>
    <b v="0"/>
    <n v="3"/>
    <b v="0"/>
    <s v="photography/nature"/>
    <n v="4.6666666666666669E-2"/>
    <n v="11.666666666666666"/>
    <x v="11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s v="failed"/>
    <x v="0"/>
    <s v="USD"/>
    <n v="1430270199"/>
    <n v="1428974199"/>
    <d v="2015-04-14T01:16:39"/>
    <x v="1558"/>
    <b v="0"/>
    <n v="1"/>
    <b v="0"/>
    <s v="photography/nature"/>
    <n v="3.3333333333333335E-3"/>
    <n v="50"/>
    <x v="11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failed"/>
    <x v="0"/>
    <s v="USD"/>
    <n v="1415842193"/>
    <n v="1414110593"/>
    <d v="2014-10-24T00:29:53"/>
    <x v="1559"/>
    <b v="0"/>
    <n v="4"/>
    <b v="0"/>
    <s v="photography/nature"/>
    <n v="3.7600000000000001E-2"/>
    <n v="23.5"/>
    <x v="11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canceled"/>
    <x v="0"/>
    <s v="USD"/>
    <n v="1383789603"/>
    <n v="1381194003"/>
    <d v="2013-10-08T01:00:03"/>
    <x v="1560"/>
    <b v="0"/>
    <n v="1"/>
    <b v="0"/>
    <s v="publishing/art books"/>
    <n v="6.7000000000000002E-3"/>
    <n v="67"/>
    <x v="14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canceled"/>
    <x v="0"/>
    <s v="USD"/>
    <n v="1259715000"/>
    <n v="1253712916"/>
    <d v="2009-09-23T13:35:16"/>
    <x v="1561"/>
    <b v="0"/>
    <n v="0"/>
    <b v="0"/>
    <s v="publishing/art books"/>
    <n v="0"/>
    <e v="#DIV/0!"/>
    <x v="14"/>
    <x v="2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canceled"/>
    <x v="1"/>
    <s v="GBP"/>
    <n v="1394815751"/>
    <n v="1389635351"/>
    <d v="2014-01-13T17:49:11"/>
    <x v="1562"/>
    <b v="0"/>
    <n v="2"/>
    <b v="0"/>
    <s v="publishing/art books"/>
    <n v="1.4166666666666666E-2"/>
    <n v="42.5"/>
    <x v="14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canceled"/>
    <x v="0"/>
    <s v="USD"/>
    <n v="1432843500"/>
    <n v="1430124509"/>
    <d v="2015-04-27T08:48:29"/>
    <x v="1563"/>
    <b v="0"/>
    <n v="1"/>
    <b v="0"/>
    <s v="publishing/art books"/>
    <n v="1E-3"/>
    <n v="10"/>
    <x v="14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canceled"/>
    <x v="0"/>
    <s v="USD"/>
    <n v="1307554261"/>
    <n v="1304962261"/>
    <d v="2011-05-09T17:31:01"/>
    <x v="1564"/>
    <b v="0"/>
    <n v="1"/>
    <b v="0"/>
    <s v="publishing/art books"/>
    <n v="2.5000000000000001E-2"/>
    <n v="100"/>
    <x v="14"/>
    <x v="2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canceled"/>
    <x v="0"/>
    <s v="USD"/>
    <n v="1469656800"/>
    <n v="1467151204"/>
    <d v="2016-06-28T22:00:04"/>
    <x v="1565"/>
    <b v="0"/>
    <n v="59"/>
    <b v="0"/>
    <s v="publishing/art books"/>
    <n v="0.21249999999999999"/>
    <n v="108.05084745762711"/>
    <x v="14"/>
    <x v="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canceled"/>
    <x v="0"/>
    <s v="USD"/>
    <n v="1392595200"/>
    <n v="1391293745"/>
    <d v="2014-02-01T22:29:05"/>
    <x v="1566"/>
    <b v="0"/>
    <n v="13"/>
    <b v="0"/>
    <s v="publishing/art books"/>
    <n v="4.1176470588235294E-2"/>
    <n v="26.923076923076923"/>
    <x v="14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canceled"/>
    <x v="0"/>
    <s v="USD"/>
    <n v="1419384585"/>
    <n v="1416360585"/>
    <d v="2014-11-19T01:29:45"/>
    <x v="1567"/>
    <b v="0"/>
    <n v="22"/>
    <b v="0"/>
    <s v="publishing/art books"/>
    <n v="0.13639999999999999"/>
    <n v="155"/>
    <x v="14"/>
    <x v="25"/>
    <x v="3"/>
  </r>
  <r>
    <n v="1569"/>
    <s v="to be removed (Canceled)"/>
    <s v="to be removed"/>
    <n v="30000"/>
    <n v="0"/>
    <x v="1"/>
    <s v="canceled"/>
    <x v="0"/>
    <s v="USD"/>
    <n v="1369498714"/>
    <n v="1366906714"/>
    <d v="2013-04-25T16:18:34"/>
    <x v="1568"/>
    <b v="0"/>
    <n v="0"/>
    <b v="0"/>
    <s v="publishing/art books"/>
    <n v="0"/>
    <e v="#DIV/0!"/>
    <x v="14"/>
    <x v="25"/>
    <x v="4"/>
  </r>
  <r>
    <n v="1570"/>
    <s v="BEAUTIFUL DREAMERS: An Adult Coloring Book (Canceled)"/>
    <s v="A Coloring Book of Breathtaking Beauties_x000a_To Calm the Heart and Soul"/>
    <n v="6000"/>
    <n v="2484"/>
    <x v="1"/>
    <s v="canceled"/>
    <x v="0"/>
    <s v="USD"/>
    <n v="1460140282"/>
    <n v="1457551882"/>
    <d v="2016-03-09T19:31:22"/>
    <x v="1569"/>
    <b v="0"/>
    <n v="52"/>
    <b v="0"/>
    <s v="publishing/art books"/>
    <n v="0.41399999999999998"/>
    <n v="47.769230769230766"/>
    <x v="14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canceled"/>
    <x v="1"/>
    <s v="GBP"/>
    <n v="1434738483"/>
    <n v="1432146483"/>
    <d v="2015-05-20T18:28:03"/>
    <x v="1570"/>
    <b v="0"/>
    <n v="4"/>
    <b v="0"/>
    <s v="publishing/art books"/>
    <n v="6.6115702479338841E-3"/>
    <n v="20"/>
    <x v="14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canceled"/>
    <x v="1"/>
    <s v="GBP"/>
    <n v="1456703940"/>
    <n v="1454546859"/>
    <d v="2016-02-04T00:47:39"/>
    <x v="1571"/>
    <b v="0"/>
    <n v="3"/>
    <b v="0"/>
    <s v="publishing/art books"/>
    <n v="0.05"/>
    <n v="41.666666666666664"/>
    <x v="14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nceled"/>
    <x v="5"/>
    <s v="CAD"/>
    <n v="1491019140"/>
    <n v="1487548802"/>
    <d v="2017-02-20T00:00:02"/>
    <x v="1572"/>
    <b v="0"/>
    <n v="3"/>
    <b v="0"/>
    <s v="publishing/art books"/>
    <n v="2.4777777777777777E-2"/>
    <n v="74.333333333333329"/>
    <x v="14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canceled"/>
    <x v="0"/>
    <s v="USD"/>
    <n v="1424211329"/>
    <n v="1421187329"/>
    <d v="2015-01-13T22:15:29"/>
    <x v="1573"/>
    <b v="0"/>
    <n v="6"/>
    <b v="0"/>
    <s v="publishing/art books"/>
    <n v="5.0599999999999999E-2"/>
    <n v="84.333333333333329"/>
    <x v="14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canceled"/>
    <x v="0"/>
    <s v="USD"/>
    <n v="1404909296"/>
    <n v="1402317296"/>
    <d v="2014-06-09T12:34:56"/>
    <x v="1574"/>
    <b v="0"/>
    <n v="35"/>
    <b v="0"/>
    <s v="publishing/art books"/>
    <n v="0.2291"/>
    <n v="65.457142857142856"/>
    <x v="14"/>
    <x v="25"/>
    <x v="3"/>
  </r>
  <r>
    <n v="1576"/>
    <s v="The Obsessive Line Collection (Canceled)"/>
    <s v="For the publication of my first 3 books: an Art book, a graphic novel, and a coloring book"/>
    <n v="5000"/>
    <n v="650"/>
    <x v="1"/>
    <s v="canceled"/>
    <x v="0"/>
    <s v="USD"/>
    <n v="1435698368"/>
    <n v="1431810368"/>
    <d v="2015-05-16T21:06:08"/>
    <x v="1575"/>
    <b v="0"/>
    <n v="10"/>
    <b v="0"/>
    <s v="publishing/art books"/>
    <n v="0.13"/>
    <n v="65"/>
    <x v="14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canceled"/>
    <x v="0"/>
    <s v="USD"/>
    <n v="1343161248"/>
    <n v="1337977248"/>
    <d v="2012-05-25T20:20:48"/>
    <x v="1576"/>
    <b v="0"/>
    <n v="2"/>
    <b v="0"/>
    <s v="publishing/art books"/>
    <n v="5.4999999999999997E-3"/>
    <n v="27.5"/>
    <x v="14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canceled"/>
    <x v="0"/>
    <s v="USD"/>
    <n v="1283392800"/>
    <n v="1281317691"/>
    <d v="2010-08-09T01:34:51"/>
    <x v="1577"/>
    <b v="0"/>
    <n v="4"/>
    <b v="0"/>
    <s v="publishing/art books"/>
    <n v="0.10806536636794939"/>
    <n v="51.25"/>
    <x v="14"/>
    <x v="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canceled"/>
    <x v="0"/>
    <s v="USD"/>
    <n v="1377734091"/>
    <n v="1374882891"/>
    <d v="2013-07-26T23:54:51"/>
    <x v="1578"/>
    <b v="0"/>
    <n v="2"/>
    <b v="0"/>
    <s v="publishing/art books"/>
    <n v="8.4008400840084006E-3"/>
    <n v="14"/>
    <x v="14"/>
    <x v="2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canceled"/>
    <x v="0"/>
    <s v="USD"/>
    <n v="1337562726"/>
    <n v="1332378726"/>
    <d v="2012-03-22T01:12:06"/>
    <x v="1579"/>
    <b v="0"/>
    <n v="0"/>
    <b v="0"/>
    <s v="publishing/art books"/>
    <n v="0"/>
    <e v="#DIV/0!"/>
    <x v="14"/>
    <x v="25"/>
    <x v="5"/>
  </r>
  <r>
    <n v="1581"/>
    <s v="The Sharper Image"/>
    <s v="Photographic canvas prints depicting different scenes from around the globe, including local images taken in Sussex England."/>
    <n v="1000"/>
    <n v="5"/>
    <x v="2"/>
    <s v="failed"/>
    <x v="1"/>
    <s v="GBP"/>
    <n v="1450521990"/>
    <n v="1447757190"/>
    <d v="2015-11-17T10:46:30"/>
    <x v="1580"/>
    <b v="0"/>
    <n v="1"/>
    <b v="0"/>
    <s v="photography/places"/>
    <n v="5.0000000000000001E-3"/>
    <n v="5"/>
    <x v="11"/>
    <x v="26"/>
    <x v="0"/>
  </r>
  <r>
    <n v="1582"/>
    <s v="Scenes from New Orleans"/>
    <s v="I create canvas prints of images from in and around New Orleans"/>
    <n v="1000"/>
    <n v="93"/>
    <x v="2"/>
    <s v="failed"/>
    <x v="0"/>
    <s v="USD"/>
    <n v="1445894400"/>
    <n v="1440961053"/>
    <d v="2015-08-30T18:57:33"/>
    <x v="1581"/>
    <b v="0"/>
    <n v="3"/>
    <b v="0"/>
    <s v="photography/places"/>
    <n v="9.2999999999999999E-2"/>
    <n v="31"/>
    <x v="11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failed"/>
    <x v="1"/>
    <s v="GBP"/>
    <n v="1411681391"/>
    <n v="1409089391"/>
    <d v="2014-08-26T21:43:11"/>
    <x v="1582"/>
    <b v="0"/>
    <n v="1"/>
    <b v="0"/>
    <s v="photography/places"/>
    <n v="7.5000000000000002E-4"/>
    <n v="15"/>
    <x v="11"/>
    <x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failed"/>
    <x v="0"/>
    <s v="USD"/>
    <n v="1401464101"/>
    <n v="1400600101"/>
    <d v="2014-05-20T15:35:01"/>
    <x v="1583"/>
    <b v="0"/>
    <n v="0"/>
    <b v="0"/>
    <s v="photography/places"/>
    <n v="0"/>
    <e v="#DIV/0!"/>
    <x v="11"/>
    <x v="2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failed"/>
    <x v="5"/>
    <s v="CAD"/>
    <n v="1482663600"/>
    <n v="1480800568"/>
    <d v="2016-12-03T21:29:28"/>
    <x v="1584"/>
    <b v="0"/>
    <n v="12"/>
    <b v="0"/>
    <s v="photography/places"/>
    <n v="0.79"/>
    <n v="131.66666666666666"/>
    <x v="11"/>
    <x v="26"/>
    <x v="2"/>
  </r>
  <r>
    <n v="1586"/>
    <s v="Missouri In Pictures"/>
    <s v="Show the world the beauty that is in all of our back yards!"/>
    <n v="1500"/>
    <n v="0"/>
    <x v="2"/>
    <s v="failed"/>
    <x v="0"/>
    <s v="USD"/>
    <n v="1428197422"/>
    <n v="1425609022"/>
    <d v="2015-03-06T02:30:22"/>
    <x v="1585"/>
    <b v="0"/>
    <n v="0"/>
    <b v="0"/>
    <s v="photography/places"/>
    <n v="0"/>
    <e v="#DIV/0!"/>
    <x v="11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failed"/>
    <x v="0"/>
    <s v="USD"/>
    <n v="1418510965"/>
    <n v="1415918965"/>
    <d v="2014-11-13T22:49:25"/>
    <x v="1586"/>
    <b v="0"/>
    <n v="1"/>
    <b v="0"/>
    <s v="photography/places"/>
    <n v="1.3333333333333334E-4"/>
    <n v="1"/>
    <x v="11"/>
    <x v="26"/>
    <x v="3"/>
  </r>
  <r>
    <n v="1588"/>
    <s v="The Right Side of Texas"/>
    <s v="Southeast Texas as seen through the lens of a cell phone camera"/>
    <n v="516"/>
    <n v="0"/>
    <x v="2"/>
    <s v="failed"/>
    <x v="0"/>
    <s v="USD"/>
    <n v="1422735120"/>
    <n v="1420091999"/>
    <d v="2015-01-01T05:59:59"/>
    <x v="1587"/>
    <b v="0"/>
    <n v="0"/>
    <b v="0"/>
    <s v="photography/places"/>
    <n v="0"/>
    <e v="#DIV/0!"/>
    <x v="11"/>
    <x v="26"/>
    <x v="0"/>
  </r>
  <r>
    <n v="1589"/>
    <s v="A Side Of The World In Canvas"/>
    <s v="I want to be able to have my own photography inside a canvas and have it be displayed everywhere."/>
    <n v="1200"/>
    <n v="0"/>
    <x v="2"/>
    <s v="failed"/>
    <x v="0"/>
    <s v="USD"/>
    <n v="1444433886"/>
    <n v="1441841886"/>
    <d v="2015-09-09T23:38:06"/>
    <x v="1588"/>
    <b v="0"/>
    <n v="0"/>
    <b v="0"/>
    <s v="photography/places"/>
    <n v="0"/>
    <e v="#DIV/0!"/>
    <x v="11"/>
    <x v="26"/>
    <x v="0"/>
  </r>
  <r>
    <n v="1590"/>
    <s v="An Italian Adventure"/>
    <s v="Discover Italy through photography."/>
    <n v="60000"/>
    <n v="1020"/>
    <x v="2"/>
    <s v="failed"/>
    <x v="13"/>
    <s v="EUR"/>
    <n v="1443040464"/>
    <n v="1440448464"/>
    <d v="2015-08-24T20:34:24"/>
    <x v="1589"/>
    <b v="0"/>
    <n v="2"/>
    <b v="0"/>
    <s v="photography/places"/>
    <n v="1.7000000000000001E-2"/>
    <n v="510"/>
    <x v="11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failed"/>
    <x v="1"/>
    <s v="GBP"/>
    <n v="1459700741"/>
    <n v="1457112341"/>
    <d v="2016-03-04T17:25:41"/>
    <x v="1590"/>
    <b v="0"/>
    <n v="92"/>
    <b v="0"/>
    <s v="photography/places"/>
    <n v="0.29228571428571426"/>
    <n v="44.478260869565219"/>
    <x v="11"/>
    <x v="26"/>
    <x v="2"/>
  </r>
  <r>
    <n v="1592"/>
    <s v="The Views of Pittsburgh"/>
    <s v="A portfolio collage of beautiful pictures of authentic Pittsburgh locations and scenery."/>
    <n v="25"/>
    <n v="0"/>
    <x v="2"/>
    <s v="failed"/>
    <x v="0"/>
    <s v="USD"/>
    <n v="1427503485"/>
    <n v="1423619085"/>
    <d v="2015-02-11T01:44:45"/>
    <x v="1591"/>
    <b v="0"/>
    <n v="0"/>
    <b v="0"/>
    <s v="photography/places"/>
    <n v="0"/>
    <e v="#DIV/0!"/>
    <x v="11"/>
    <x v="26"/>
    <x v="0"/>
  </r>
  <r>
    <n v="1593"/>
    <s v="Picturing Italy"/>
    <s v="A trip to fulfill a dream of capturing the wonders and history of ancient Italy in person."/>
    <n v="22000"/>
    <n v="3"/>
    <x v="2"/>
    <s v="failed"/>
    <x v="0"/>
    <s v="USD"/>
    <n v="1425154655"/>
    <n v="1422562655"/>
    <d v="2015-01-29T20:17:35"/>
    <x v="1592"/>
    <b v="0"/>
    <n v="3"/>
    <b v="0"/>
    <s v="photography/places"/>
    <n v="1.3636363636363637E-4"/>
    <n v="1"/>
    <x v="11"/>
    <x v="26"/>
    <x v="0"/>
  </r>
  <r>
    <n v="1594"/>
    <s v="Scenes and Things from New Orleans"/>
    <s v="I photograph my love of New Orleans, create canvases and share those memories with you."/>
    <n v="1000"/>
    <n v="205"/>
    <x v="2"/>
    <s v="failed"/>
    <x v="0"/>
    <s v="USD"/>
    <n v="1463329260"/>
    <n v="1458147982"/>
    <d v="2016-03-16T17:06:22"/>
    <x v="1593"/>
    <b v="0"/>
    <n v="10"/>
    <b v="0"/>
    <s v="photography/places"/>
    <n v="0.20499999999999999"/>
    <n v="20.5"/>
    <x v="11"/>
    <x v="2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failed"/>
    <x v="0"/>
    <s v="USD"/>
    <n v="1403122380"/>
    <n v="1400634728"/>
    <d v="2014-05-21T01:12:08"/>
    <x v="1594"/>
    <b v="0"/>
    <n v="7"/>
    <b v="0"/>
    <s v="photography/places"/>
    <n v="2.8E-3"/>
    <n v="40"/>
    <x v="11"/>
    <x v="26"/>
    <x v="3"/>
  </r>
  <r>
    <n v="1596"/>
    <s v="The Town We Live In"/>
    <s v="London is beautiful. I want to create a book of stunning images from in and around our great city"/>
    <n v="3250"/>
    <n v="75"/>
    <x v="2"/>
    <s v="failed"/>
    <x v="1"/>
    <s v="GBP"/>
    <n v="1418469569"/>
    <n v="1414577969"/>
    <d v="2014-10-29T10:19:29"/>
    <x v="1595"/>
    <b v="0"/>
    <n v="3"/>
    <b v="0"/>
    <s v="photography/places"/>
    <n v="2.3076923076923078E-2"/>
    <n v="25"/>
    <x v="11"/>
    <x v="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failed"/>
    <x v="0"/>
    <s v="USD"/>
    <n v="1474360197"/>
    <n v="1471768197"/>
    <d v="2016-08-21T08:29:57"/>
    <x v="1596"/>
    <b v="0"/>
    <n v="0"/>
    <b v="0"/>
    <s v="photography/places"/>
    <n v="0"/>
    <e v="#DIV/0!"/>
    <x v="11"/>
    <x v="2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failed"/>
    <x v="0"/>
    <s v="USD"/>
    <n v="1437926458"/>
    <n v="1432742458"/>
    <d v="2015-05-27T16:00:58"/>
    <x v="1597"/>
    <b v="0"/>
    <n v="1"/>
    <b v="0"/>
    <s v="photography/places"/>
    <n v="1.25E-3"/>
    <n v="1"/>
    <x v="11"/>
    <x v="26"/>
    <x v="0"/>
  </r>
  <r>
    <n v="1599"/>
    <s v="The Londoner: Prints &amp; Canvas"/>
    <s v="A London photographer trekking 5,895m up Africa's Mount Kilimanjaro to pursue and enrich a career."/>
    <n v="500"/>
    <n v="0"/>
    <x v="2"/>
    <s v="failed"/>
    <x v="1"/>
    <s v="GBP"/>
    <n v="1460116576"/>
    <n v="1457528176"/>
    <d v="2016-03-09T12:56:16"/>
    <x v="1598"/>
    <b v="0"/>
    <n v="0"/>
    <b v="0"/>
    <s v="photography/places"/>
    <n v="0"/>
    <e v="#DIV/0!"/>
    <x v="11"/>
    <x v="2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failed"/>
    <x v="0"/>
    <s v="USD"/>
    <n v="1405401060"/>
    <n v="1401585752"/>
    <d v="2014-06-01T01:22:32"/>
    <x v="1599"/>
    <b v="0"/>
    <n v="9"/>
    <b v="0"/>
    <s v="photography/places"/>
    <n v="7.3400000000000007E-2"/>
    <n v="40.777777777777779"/>
    <x v="11"/>
    <x v="26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successful"/>
    <x v="0"/>
    <s v="USD"/>
    <n v="1304561633"/>
    <n v="1301969633"/>
    <d v="2011-04-05T02:13:53"/>
    <x v="1600"/>
    <b v="0"/>
    <n v="56"/>
    <b v="1"/>
    <s v="music/rock"/>
    <n v="1.082492"/>
    <n v="48.325535714285714"/>
    <x v="4"/>
    <x v="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successful"/>
    <x v="0"/>
    <s v="USD"/>
    <n v="1318633200"/>
    <n v="1314947317"/>
    <d v="2011-09-02T07:08:37"/>
    <x v="1601"/>
    <b v="0"/>
    <n v="32"/>
    <b v="1"/>
    <s v="music/rock"/>
    <n v="1.0016666666666667"/>
    <n v="46.953125"/>
    <x v="4"/>
    <x v="11"/>
    <x v="6"/>
  </r>
  <r>
    <n v="1603"/>
    <s v="Max's First Solo Album!"/>
    <s v="An exercise in the wild and dangerous world of solo musicianship by Maxwell D Feinstein."/>
    <n v="2000"/>
    <n v="2000.66"/>
    <x v="0"/>
    <s v="successful"/>
    <x v="0"/>
    <s v="USD"/>
    <n v="1327723459"/>
    <n v="1322539459"/>
    <d v="2011-11-29T04:04:19"/>
    <x v="1602"/>
    <b v="0"/>
    <n v="30"/>
    <b v="1"/>
    <s v="music/rock"/>
    <n v="1.0003299999999999"/>
    <n v="66.688666666666663"/>
    <x v="4"/>
    <x v="11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successful"/>
    <x v="0"/>
    <s v="USD"/>
    <n v="1332011835"/>
    <n v="1328559435"/>
    <d v="2012-02-06T20:17:15"/>
    <x v="1603"/>
    <b v="0"/>
    <n v="70"/>
    <b v="1"/>
    <s v="music/rock"/>
    <n v="1.2210714285714286"/>
    <n v="48.842857142857142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successful"/>
    <x v="0"/>
    <s v="USD"/>
    <n v="1312182000"/>
    <n v="1311380313"/>
    <d v="2011-07-23T00:18:33"/>
    <x v="1604"/>
    <b v="0"/>
    <n v="44"/>
    <b v="1"/>
    <s v="music/rock"/>
    <n v="1.0069333333333335"/>
    <n v="137.30909090909091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successful"/>
    <x v="0"/>
    <s v="USD"/>
    <n v="1300930838"/>
    <n v="1293158438"/>
    <d v="2010-12-24T02:40:38"/>
    <x v="1605"/>
    <b v="0"/>
    <n v="92"/>
    <b v="1"/>
    <s v="music/rock"/>
    <n v="1.01004125"/>
    <n v="87.829673913043479"/>
    <x v="4"/>
    <x v="1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successful"/>
    <x v="0"/>
    <s v="USD"/>
    <n v="1339701851"/>
    <n v="1337887451"/>
    <d v="2012-05-24T19:24:11"/>
    <x v="1606"/>
    <b v="0"/>
    <n v="205"/>
    <b v="1"/>
    <s v="music/rock"/>
    <n v="1.4511000000000001"/>
    <n v="70.785365853658533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successful"/>
    <x v="0"/>
    <s v="USD"/>
    <n v="1388553960"/>
    <n v="1385754986"/>
    <d v="2013-11-29T19:56:26"/>
    <x v="1607"/>
    <b v="0"/>
    <n v="23"/>
    <b v="1"/>
    <s v="music/rock"/>
    <n v="1.0125"/>
    <n v="52.826086956521742"/>
    <x v="4"/>
    <x v="1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successful"/>
    <x v="0"/>
    <s v="USD"/>
    <n v="1320220800"/>
    <n v="1315612909"/>
    <d v="2011-09-10T00:01:49"/>
    <x v="1608"/>
    <b v="0"/>
    <n v="4"/>
    <b v="1"/>
    <s v="music/rock"/>
    <n v="1.1833333333333333"/>
    <n v="443.75"/>
    <x v="4"/>
    <x v="11"/>
    <x v="6"/>
  </r>
  <r>
    <n v="1610"/>
    <s v="So The Story Goes: The New Album by &quot;Just Joe&quot; Altier"/>
    <s v="So The Story Goes is the upcoming album from &quot;Just Joe&quot; Altier."/>
    <n v="2000"/>
    <n v="5437"/>
    <x v="0"/>
    <s v="successful"/>
    <x v="0"/>
    <s v="USD"/>
    <n v="1355609510"/>
    <n v="1353017510"/>
    <d v="2012-11-15T22:11:50"/>
    <x v="1609"/>
    <b v="0"/>
    <n v="112"/>
    <b v="1"/>
    <s v="music/rock"/>
    <n v="2.7185000000000001"/>
    <n v="48.544642857142854"/>
    <x v="4"/>
    <x v="11"/>
    <x v="5"/>
  </r>
  <r>
    <n v="1611"/>
    <s v="Skelton-Luns CD/7&quot;             No Big Deal."/>
    <s v="Skelton-Luns CD/7&quot; No Big Deal."/>
    <n v="800"/>
    <n v="1001"/>
    <x v="0"/>
    <s v="successful"/>
    <x v="0"/>
    <s v="USD"/>
    <n v="1370390432"/>
    <n v="1368576032"/>
    <d v="2013-05-15T00:00:32"/>
    <x v="1610"/>
    <b v="0"/>
    <n v="27"/>
    <b v="1"/>
    <s v="music/rock"/>
    <n v="1.25125"/>
    <n v="37.074074074074076"/>
    <x v="4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successful"/>
    <x v="0"/>
    <s v="USD"/>
    <n v="1357160384"/>
    <n v="1354568384"/>
    <d v="2012-12-03T20:59:44"/>
    <x v="1611"/>
    <b v="0"/>
    <n v="11"/>
    <b v="1"/>
    <s v="music/rock"/>
    <n v="1.1000000000000001"/>
    <n v="50"/>
    <x v="4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successful"/>
    <x v="0"/>
    <s v="USD"/>
    <n v="1342921202"/>
    <n v="1340329202"/>
    <d v="2012-06-22T01:40:02"/>
    <x v="1612"/>
    <b v="0"/>
    <n v="26"/>
    <b v="1"/>
    <s v="music/rock"/>
    <n v="1.0149999999999999"/>
    <n v="39.03846153846154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successful"/>
    <x v="0"/>
    <s v="USD"/>
    <n v="1407085200"/>
    <n v="1401924769"/>
    <d v="2014-06-04T23:32:49"/>
    <x v="1613"/>
    <b v="0"/>
    <n v="77"/>
    <b v="1"/>
    <s v="music/rock"/>
    <n v="1.0269999999999999"/>
    <n v="66.688311688311686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successful"/>
    <x v="0"/>
    <s v="USD"/>
    <n v="1323742396"/>
    <n v="1319850796"/>
    <d v="2011-10-29T01:13:16"/>
    <x v="1614"/>
    <b v="0"/>
    <n v="136"/>
    <b v="1"/>
    <s v="music/rock"/>
    <n v="1.1412500000000001"/>
    <n v="67.132352941176464"/>
    <x v="4"/>
    <x v="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successful"/>
    <x v="0"/>
    <s v="USD"/>
    <n v="1353621600"/>
    <n v="1350061821"/>
    <d v="2012-10-12T17:10:21"/>
    <x v="1615"/>
    <b v="0"/>
    <n v="157"/>
    <b v="1"/>
    <s v="music/rock"/>
    <n v="1.042"/>
    <n v="66.369426751592357"/>
    <x v="4"/>
    <x v="11"/>
    <x v="5"/>
  </r>
  <r>
    <n v="1617"/>
    <s v="The Coffis Brothers 2nd Album!"/>
    <s v="The Coffis Brothers &amp;The Mountain Men are recording a brand new full length record."/>
    <n v="7000"/>
    <n v="10210"/>
    <x v="0"/>
    <s v="successful"/>
    <x v="0"/>
    <s v="USD"/>
    <n v="1383332400"/>
    <n v="1380470188"/>
    <d v="2013-09-29T15:56:28"/>
    <x v="1616"/>
    <b v="0"/>
    <n v="158"/>
    <b v="1"/>
    <s v="music/rock"/>
    <n v="1.4585714285714286"/>
    <n v="64.620253164556956"/>
    <x v="4"/>
    <x v="11"/>
    <x v="4"/>
  </r>
  <r>
    <n v="1618"/>
    <s v="Janus Word Album"/>
    <s v="Janus Word combines hard rock with melodic acoustic music for a unique and awesome sound."/>
    <n v="1500"/>
    <n v="1576"/>
    <x v="0"/>
    <s v="successful"/>
    <x v="0"/>
    <s v="USD"/>
    <n v="1362757335"/>
    <n v="1359301335"/>
    <d v="2013-01-27T15:42:15"/>
    <x v="1617"/>
    <b v="0"/>
    <n v="27"/>
    <b v="1"/>
    <s v="music/rock"/>
    <n v="1.0506666666666666"/>
    <n v="58.370370370370374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successful"/>
    <x v="0"/>
    <s v="USD"/>
    <n v="1410755286"/>
    <n v="1408940886"/>
    <d v="2014-08-25T04:28:06"/>
    <x v="1618"/>
    <b v="0"/>
    <n v="23"/>
    <b v="1"/>
    <s v="music/rock"/>
    <n v="1.3333333333333333"/>
    <n v="86.956521739130437"/>
    <x v="4"/>
    <x v="11"/>
    <x v="3"/>
  </r>
  <r>
    <n v="1620"/>
    <s v="Kickstart my music career with 300 CDs"/>
    <s v="Kickstarting my music career with 300 hard copy CDs of my first release."/>
    <n v="1000"/>
    <n v="1130"/>
    <x v="0"/>
    <s v="successful"/>
    <x v="0"/>
    <s v="USD"/>
    <n v="1361606940"/>
    <n v="1361002140"/>
    <d v="2013-02-16T08:09:00"/>
    <x v="1619"/>
    <b v="0"/>
    <n v="17"/>
    <b v="1"/>
    <s v="music/rock"/>
    <n v="1.1299999999999999"/>
    <n v="66.470588235294116"/>
    <x v="4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successful"/>
    <x v="0"/>
    <s v="USD"/>
    <n v="1338177540"/>
    <n v="1333550015"/>
    <d v="2012-04-04T14:33:35"/>
    <x v="1620"/>
    <b v="0"/>
    <n v="37"/>
    <b v="1"/>
    <s v="music/rock"/>
    <n v="1.212"/>
    <n v="163.78378378378378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successful"/>
    <x v="0"/>
    <s v="USD"/>
    <n v="1418803140"/>
    <n v="1415343874"/>
    <d v="2014-11-07T07:04:34"/>
    <x v="1621"/>
    <b v="0"/>
    <n v="65"/>
    <b v="1"/>
    <s v="music/rock"/>
    <n v="1.0172463768115942"/>
    <n v="107.98461538461538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successful"/>
    <x v="1"/>
    <s v="GBP"/>
    <n v="1377621089"/>
    <n v="1372437089"/>
    <d v="2013-06-28T16:31:29"/>
    <x v="1622"/>
    <b v="0"/>
    <n v="18"/>
    <b v="1"/>
    <s v="music/rock"/>
    <n v="1.0106666666666666"/>
    <n v="42.111111111111114"/>
    <x v="4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s v="successful"/>
    <x v="0"/>
    <s v="USD"/>
    <n v="1357721335"/>
    <n v="1354265335"/>
    <d v="2012-11-30T08:48:55"/>
    <x v="1623"/>
    <b v="0"/>
    <n v="25"/>
    <b v="1"/>
    <s v="music/rock"/>
    <n v="1.18"/>
    <n v="47.2"/>
    <x v="4"/>
    <x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successful"/>
    <x v="0"/>
    <s v="USD"/>
    <n v="1347382053"/>
    <n v="1344962853"/>
    <d v="2012-08-14T16:47:33"/>
    <x v="1624"/>
    <b v="0"/>
    <n v="104"/>
    <b v="1"/>
    <s v="music/rock"/>
    <n v="1.5533333333333332"/>
    <n v="112.01923076923077"/>
    <x v="4"/>
    <x v="11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successful"/>
    <x v="0"/>
    <s v="USD"/>
    <n v="1385932867"/>
    <n v="1383337267"/>
    <d v="2013-11-01T20:21:07"/>
    <x v="1625"/>
    <b v="0"/>
    <n v="108"/>
    <b v="1"/>
    <s v="music/rock"/>
    <n v="1.0118750000000001"/>
    <n v="74.953703703703709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successful"/>
    <x v="0"/>
    <s v="USD"/>
    <n v="1353905940"/>
    <n v="1351011489"/>
    <d v="2012-10-23T16:58:09"/>
    <x v="1626"/>
    <b v="0"/>
    <n v="38"/>
    <b v="1"/>
    <s v="music/rock"/>
    <n v="1.17"/>
    <n v="61.578947368421055"/>
    <x v="4"/>
    <x v="11"/>
    <x v="5"/>
  </r>
  <r>
    <n v="1628"/>
    <s v="&quot;Songs for Tsippora&quot; Byronâ€™s DEBUT EP"/>
    <s v="Original Jewish rock music on human relationships and identity"/>
    <n v="4000"/>
    <n v="4037"/>
    <x v="0"/>
    <s v="successful"/>
    <x v="0"/>
    <s v="USD"/>
    <n v="1403026882"/>
    <n v="1400175682"/>
    <d v="2014-05-15T17:41:22"/>
    <x v="1627"/>
    <b v="0"/>
    <n v="88"/>
    <b v="1"/>
    <s v="music/rock"/>
    <n v="1.00925"/>
    <n v="45.875"/>
    <x v="4"/>
    <x v="11"/>
    <x v="3"/>
  </r>
  <r>
    <n v="1629"/>
    <s v="Off The Turnpike | A Loud New Way to Release Loud New Music"/>
    <s v="Help Off The Turnpike release new music, and set fire to everything!"/>
    <n v="6000"/>
    <n v="6220"/>
    <x v="0"/>
    <s v="successful"/>
    <x v="0"/>
    <s v="USD"/>
    <n v="1392929333"/>
    <n v="1389041333"/>
    <d v="2014-01-06T20:48:53"/>
    <x v="1628"/>
    <b v="0"/>
    <n v="82"/>
    <b v="1"/>
    <s v="music/rock"/>
    <n v="1.0366666666666666"/>
    <n v="75.853658536585371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successful"/>
    <x v="0"/>
    <s v="USD"/>
    <n v="1330671540"/>
    <n v="1328040375"/>
    <d v="2012-01-31T20:06:15"/>
    <x v="1629"/>
    <b v="0"/>
    <n v="126"/>
    <b v="1"/>
    <s v="music/rock"/>
    <n v="2.6524999999999999"/>
    <n v="84.206349206349202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successful"/>
    <x v="0"/>
    <s v="USD"/>
    <n v="1350074261"/>
    <n v="1347482261"/>
    <d v="2012-09-12T20:37:41"/>
    <x v="1630"/>
    <b v="0"/>
    <n v="133"/>
    <b v="1"/>
    <s v="music/rock"/>
    <n v="1.5590999999999999"/>
    <n v="117.22556390977444"/>
    <x v="4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successful"/>
    <x v="0"/>
    <s v="USD"/>
    <n v="1316851854"/>
    <n v="1311667854"/>
    <d v="2011-07-26T08:10:54"/>
    <x v="1631"/>
    <b v="0"/>
    <n v="47"/>
    <b v="1"/>
    <s v="music/rock"/>
    <n v="1.0162500000000001"/>
    <n v="86.489361702127653"/>
    <x v="4"/>
    <x v="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successful"/>
    <x v="0"/>
    <s v="USD"/>
    <n v="1326690000"/>
    <n v="1324329156"/>
    <d v="2011-12-19T21:12:36"/>
    <x v="1632"/>
    <b v="0"/>
    <n v="58"/>
    <b v="1"/>
    <s v="music/rock"/>
    <n v="1"/>
    <n v="172.41379310344828"/>
    <x v="4"/>
    <x v="11"/>
    <x v="5"/>
  </r>
  <r>
    <n v="1634"/>
    <s v="RUBEDO: Debut Full Length Album"/>
    <s v="Recording Debut  Album w/ Producer Ikey Owens from Free Moral Agents/ The Mars Volta"/>
    <n v="2000"/>
    <n v="2010"/>
    <x v="0"/>
    <s v="successful"/>
    <x v="0"/>
    <s v="USD"/>
    <n v="1306994340"/>
    <n v="1303706001"/>
    <d v="2011-04-25T04:33:21"/>
    <x v="1633"/>
    <b v="0"/>
    <n v="32"/>
    <b v="1"/>
    <s v="music/rock"/>
    <n v="1.0049999999999999"/>
    <n v="62.8125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successful"/>
    <x v="0"/>
    <s v="USD"/>
    <n v="1468270261"/>
    <n v="1463086261"/>
    <d v="2016-05-12T20:51:01"/>
    <x v="1634"/>
    <b v="0"/>
    <n v="37"/>
    <b v="1"/>
    <s v="music/rock"/>
    <n v="1.2529999999999999"/>
    <n v="67.729729729729726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successful"/>
    <x v="0"/>
    <s v="USD"/>
    <n v="1307851200"/>
    <n v="1304129088"/>
    <d v="2011-04-30T02:04:48"/>
    <x v="1635"/>
    <b v="0"/>
    <n v="87"/>
    <b v="1"/>
    <s v="music/rock"/>
    <n v="1.0355555555555556"/>
    <n v="53.5632183908046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successful"/>
    <x v="0"/>
    <s v="USD"/>
    <n v="1262302740"/>
    <n v="1257444140"/>
    <d v="2009-11-05T18:02:20"/>
    <x v="1636"/>
    <b v="0"/>
    <n v="15"/>
    <b v="1"/>
    <s v="music/rock"/>
    <n v="1.038"/>
    <n v="34.6"/>
    <x v="4"/>
    <x v="11"/>
    <x v="8"/>
  </r>
  <r>
    <n v="1638"/>
    <s v="Avenues EP 2013"/>
    <s v="Avenues will be going in to the studio to record a new EP with Matt Allison!"/>
    <n v="1000"/>
    <n v="1050"/>
    <x v="0"/>
    <s v="successful"/>
    <x v="0"/>
    <s v="USD"/>
    <n v="1362086700"/>
    <n v="1358180968"/>
    <d v="2013-01-14T16:29:28"/>
    <x v="1637"/>
    <b v="0"/>
    <n v="27"/>
    <b v="1"/>
    <s v="music/rock"/>
    <n v="1.05"/>
    <n v="38.888888888888886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successful"/>
    <x v="0"/>
    <s v="USD"/>
    <n v="1330789165"/>
    <n v="1328197165"/>
    <d v="2012-02-02T15:39:25"/>
    <x v="1638"/>
    <b v="0"/>
    <n v="19"/>
    <b v="1"/>
    <s v="music/rock"/>
    <n v="1"/>
    <n v="94.736842105263165"/>
    <x v="4"/>
    <x v="1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successful"/>
    <x v="0"/>
    <s v="USD"/>
    <n v="1280800740"/>
    <n v="1279603955"/>
    <d v="2010-07-20T05:32:35"/>
    <x v="1639"/>
    <b v="0"/>
    <n v="17"/>
    <b v="1"/>
    <s v="music/rock"/>
    <n v="1.6986000000000001"/>
    <n v="39.967058823529413"/>
    <x v="4"/>
    <x v="11"/>
    <x v="7"/>
  </r>
  <r>
    <n v="1641"/>
    <s v="Tanya Dartson- Run for Your Life music video"/>
    <s v="Music Video For Upbeat and Inspiring Song - Run For Your Life"/>
    <n v="2500"/>
    <n v="2535"/>
    <x v="0"/>
    <s v="successful"/>
    <x v="0"/>
    <s v="USD"/>
    <n v="1418998744"/>
    <n v="1416406744"/>
    <d v="2014-11-19T14:19:04"/>
    <x v="1640"/>
    <b v="0"/>
    <n v="26"/>
    <b v="1"/>
    <s v="music/pop"/>
    <n v="1.014"/>
    <n v="97.5"/>
    <x v="4"/>
    <x v="27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successful"/>
    <x v="0"/>
    <s v="USD"/>
    <n v="1308011727"/>
    <n v="1306283727"/>
    <d v="2011-05-25T00:35:27"/>
    <x v="1641"/>
    <b v="0"/>
    <n v="28"/>
    <b v="1"/>
    <s v="music/pop"/>
    <n v="1"/>
    <n v="42.857142857142854"/>
    <x v="4"/>
    <x v="27"/>
    <x v="6"/>
  </r>
  <r>
    <n v="1643"/>
    <s v="This Is All Now's Brand New Album!!"/>
    <s v="This Is All Now is putting out a brand new record, and we need YOUR help to do it!"/>
    <n v="5000"/>
    <n v="6235"/>
    <x v="0"/>
    <s v="successful"/>
    <x v="0"/>
    <s v="USD"/>
    <n v="1348516012"/>
    <n v="1345924012"/>
    <d v="2012-08-25T19:46:52"/>
    <x v="1642"/>
    <b v="0"/>
    <n v="37"/>
    <b v="1"/>
    <s v="music/pop"/>
    <n v="1.2470000000000001"/>
    <n v="168.51351351351352"/>
    <x v="4"/>
    <x v="2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successful"/>
    <x v="0"/>
    <s v="USD"/>
    <n v="1353551160"/>
    <n v="1348363560"/>
    <d v="2012-09-23T01:26:00"/>
    <x v="1643"/>
    <b v="0"/>
    <n v="128"/>
    <b v="1"/>
    <s v="music/pop"/>
    <n v="1.095"/>
    <n v="85.546875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successful"/>
    <x v="0"/>
    <s v="USD"/>
    <n v="1379515740"/>
    <n v="1378306140"/>
    <d v="2013-09-04T14:49:00"/>
    <x v="1644"/>
    <b v="0"/>
    <n v="10"/>
    <b v="1"/>
    <s v="music/pop"/>
    <n v="1.1080000000000001"/>
    <n v="554"/>
    <x v="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successful"/>
    <x v="1"/>
    <s v="GBP"/>
    <n v="1408039860"/>
    <n v="1405248503"/>
    <d v="2014-07-13T10:48:23"/>
    <x v="1645"/>
    <b v="0"/>
    <n v="83"/>
    <b v="1"/>
    <s v="music/pop"/>
    <n v="1.1020000000000001"/>
    <n v="26.554216867469879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successful"/>
    <x v="0"/>
    <s v="USD"/>
    <n v="1339235377"/>
    <n v="1336643377"/>
    <d v="2012-05-10T09:49:37"/>
    <x v="1646"/>
    <b v="0"/>
    <n v="46"/>
    <b v="1"/>
    <s v="music/pop"/>
    <n v="1.0471999999999999"/>
    <n v="113.82608695652173"/>
    <x v="4"/>
    <x v="2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successful"/>
    <x v="0"/>
    <s v="USD"/>
    <n v="1300636482"/>
    <n v="1298048082"/>
    <d v="2011-02-18T16:54:42"/>
    <x v="1647"/>
    <b v="0"/>
    <n v="90"/>
    <b v="1"/>
    <s v="music/pop"/>
    <n v="1.2526086956521738"/>
    <n v="32.011111111111113"/>
    <x v="4"/>
    <x v="2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successful"/>
    <x v="0"/>
    <s v="USD"/>
    <n v="1400862355"/>
    <n v="1396974355"/>
    <d v="2014-04-08T16:25:55"/>
    <x v="1648"/>
    <b v="0"/>
    <n v="81"/>
    <b v="1"/>
    <s v="music/pop"/>
    <n v="1.0058763157894737"/>
    <n v="47.189259259259259"/>
    <x v="4"/>
    <x v="27"/>
    <x v="3"/>
  </r>
  <r>
    <n v="1650"/>
    <s v="The Psalm Praise Project, Vol. 2"/>
    <s v="Help me record a CD that uses pop styling to give a fresh sound to ancient wisdom from scripture!"/>
    <n v="2000"/>
    <n v="2831"/>
    <x v="0"/>
    <s v="successful"/>
    <x v="0"/>
    <s v="USD"/>
    <n v="1381314437"/>
    <n v="1378722437"/>
    <d v="2013-09-09T10:27:17"/>
    <x v="1649"/>
    <b v="0"/>
    <n v="32"/>
    <b v="1"/>
    <s v="music/pop"/>
    <n v="1.4155"/>
    <n v="88.46875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successful"/>
    <x v="0"/>
    <s v="USD"/>
    <n v="1303801140"/>
    <n v="1300916220"/>
    <d v="2011-03-23T21:37:00"/>
    <x v="1650"/>
    <b v="0"/>
    <n v="20"/>
    <b v="1"/>
    <s v="music/pop"/>
    <n v="1.0075000000000001"/>
    <n v="100.75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successful"/>
    <x v="0"/>
    <s v="USD"/>
    <n v="1385297393"/>
    <n v="1382701793"/>
    <d v="2013-10-25T11:49:53"/>
    <x v="1651"/>
    <b v="0"/>
    <n v="70"/>
    <b v="1"/>
    <s v="music/pop"/>
    <n v="1.0066666666666666"/>
    <n v="64.714285714285708"/>
    <x v="4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successful"/>
    <x v="0"/>
    <s v="USD"/>
    <n v="1303675296"/>
    <n v="1300996896"/>
    <d v="2011-03-24T20:01:36"/>
    <x v="1652"/>
    <b v="0"/>
    <n v="168"/>
    <b v="1"/>
    <s v="music/pop"/>
    <n v="1.7423040000000001"/>
    <n v="51.854285714285716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successful"/>
    <x v="0"/>
    <s v="USD"/>
    <n v="1334784160"/>
    <n v="1332192160"/>
    <d v="2012-03-19T21:22:40"/>
    <x v="1653"/>
    <b v="0"/>
    <n v="34"/>
    <b v="1"/>
    <s v="music/pop"/>
    <n v="1.199090909090909"/>
    <n v="38.794117647058826"/>
    <x v="4"/>
    <x v="27"/>
    <x v="5"/>
  </r>
  <r>
    <n v="1655"/>
    <s v="Meg Porter Debut EP!"/>
    <s v="Berklee College of Music student, Meg Porter needs YOUR help to fund her very first EP!"/>
    <n v="1500"/>
    <n v="2143"/>
    <x v="0"/>
    <s v="successful"/>
    <x v="0"/>
    <s v="USD"/>
    <n v="1333648820"/>
    <n v="1331060420"/>
    <d v="2012-03-06T19:00:20"/>
    <x v="1654"/>
    <b v="0"/>
    <n v="48"/>
    <b v="1"/>
    <s v="music/pop"/>
    <n v="1.4286666666666668"/>
    <n v="44.645833333333336"/>
    <x v="4"/>
    <x v="2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successful"/>
    <x v="0"/>
    <s v="USD"/>
    <n v="1355437052"/>
    <n v="1352845052"/>
    <d v="2012-11-13T22:17:32"/>
    <x v="1655"/>
    <b v="0"/>
    <n v="48"/>
    <b v="1"/>
    <s v="music/pop"/>
    <n v="1.0033493333333334"/>
    <n v="156.77333333333334"/>
    <x v="4"/>
    <x v="2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successful"/>
    <x v="0"/>
    <s v="USD"/>
    <n v="1337885168"/>
    <n v="1335293168"/>
    <d v="2012-04-24T18:46:08"/>
    <x v="1656"/>
    <b v="0"/>
    <n v="221"/>
    <b v="1"/>
    <s v="music/pop"/>
    <n v="1.0493380000000001"/>
    <n v="118.70339366515837"/>
    <x v="4"/>
    <x v="2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successful"/>
    <x v="0"/>
    <s v="USD"/>
    <n v="1355840400"/>
    <n v="1352524767"/>
    <d v="2012-11-10T05:19:27"/>
    <x v="1657"/>
    <b v="0"/>
    <n v="107"/>
    <b v="1"/>
    <s v="music/pop"/>
    <n v="1.3223333333333334"/>
    <n v="74.149532710280369"/>
    <x v="4"/>
    <x v="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successful"/>
    <x v="1"/>
    <s v="GBP"/>
    <n v="1387281600"/>
    <n v="1384811721"/>
    <d v="2013-11-18T21:55:21"/>
    <x v="1658"/>
    <b v="0"/>
    <n v="45"/>
    <b v="1"/>
    <s v="music/pop"/>
    <n v="1.1279999999999999"/>
    <n v="12.533333333333333"/>
    <x v="4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successful"/>
    <x v="13"/>
    <s v="EUR"/>
    <n v="1462053540"/>
    <n v="1459355950"/>
    <d v="2016-03-30T16:39:10"/>
    <x v="1659"/>
    <b v="0"/>
    <n v="36"/>
    <b v="1"/>
    <s v="music/pop"/>
    <n v="12.5375"/>
    <n v="27.861111111111111"/>
    <x v="4"/>
    <x v="2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successful"/>
    <x v="15"/>
    <s v="EUR"/>
    <n v="1453064400"/>
    <n v="1449359831"/>
    <d v="2015-12-05T23:57:11"/>
    <x v="1660"/>
    <b v="0"/>
    <n v="101"/>
    <b v="1"/>
    <s v="music/pop"/>
    <n v="1.0250632911392406"/>
    <n v="80.178217821782184"/>
    <x v="4"/>
    <x v="27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successful"/>
    <x v="0"/>
    <s v="USD"/>
    <n v="1325310336"/>
    <n v="1320122736"/>
    <d v="2011-11-01T04:45:36"/>
    <x v="1661"/>
    <b v="0"/>
    <n v="62"/>
    <b v="1"/>
    <s v="music/pop"/>
    <n v="1.026375"/>
    <n v="132.43548387096774"/>
    <x v="4"/>
    <x v="27"/>
    <x v="6"/>
  </r>
  <r>
    <n v="1663"/>
    <s v="ghost -- a music video"/>
    <s v="music is as important to the eyes as it is to the ears. help bring ghost to life in front of your eyes."/>
    <n v="1000"/>
    <n v="1080"/>
    <x v="0"/>
    <s v="successful"/>
    <x v="0"/>
    <s v="USD"/>
    <n v="1422750707"/>
    <n v="1420158707"/>
    <d v="2015-01-02T00:31:47"/>
    <x v="1662"/>
    <b v="0"/>
    <n v="32"/>
    <b v="1"/>
    <s v="music/pop"/>
    <n v="1.08"/>
    <n v="33.75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s v="successful"/>
    <x v="0"/>
    <s v="USD"/>
    <n v="1331870340"/>
    <n v="1328033818"/>
    <d v="2012-01-31T18:16:58"/>
    <x v="1663"/>
    <b v="0"/>
    <n v="89"/>
    <b v="1"/>
    <s v="music/pop"/>
    <n v="1.2240879999999998"/>
    <n v="34.384494382022467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successful"/>
    <x v="0"/>
    <s v="USD"/>
    <n v="1298343600"/>
    <n v="1295624113"/>
    <d v="2011-01-21T15:35:13"/>
    <x v="1664"/>
    <b v="0"/>
    <n v="93"/>
    <b v="1"/>
    <s v="music/pop"/>
    <n v="1.1945714285714286"/>
    <n v="44.956989247311824"/>
    <x v="4"/>
    <x v="2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successful"/>
    <x v="0"/>
    <s v="USD"/>
    <n v="1364447073"/>
    <n v="1361858673"/>
    <d v="2013-02-26T06:04:33"/>
    <x v="1665"/>
    <b v="0"/>
    <n v="98"/>
    <b v="1"/>
    <s v="music/pop"/>
    <n v="1.6088"/>
    <n v="41.04081632653061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successful"/>
    <x v="0"/>
    <s v="USD"/>
    <n v="1394521140"/>
    <n v="1392169298"/>
    <d v="2014-02-12T01:41:38"/>
    <x v="1666"/>
    <b v="0"/>
    <n v="82"/>
    <b v="1"/>
    <s v="music/pop"/>
    <n v="1.2685294117647059"/>
    <n v="52.597560975609753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successful"/>
    <x v="0"/>
    <s v="USD"/>
    <n v="1322454939"/>
    <n v="1319859339"/>
    <d v="2011-10-29T03:35:39"/>
    <x v="1667"/>
    <b v="0"/>
    <n v="116"/>
    <b v="1"/>
    <s v="music/pop"/>
    <n v="1.026375"/>
    <n v="70.784482758620683"/>
    <x v="4"/>
    <x v="2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successful"/>
    <x v="0"/>
    <s v="USD"/>
    <n v="1464729276"/>
    <n v="1459545276"/>
    <d v="2016-04-01T21:14:36"/>
    <x v="1668"/>
    <b v="0"/>
    <n v="52"/>
    <b v="1"/>
    <s v="music/pop"/>
    <n v="1.3975"/>
    <n v="53.75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successful"/>
    <x v="0"/>
    <s v="USD"/>
    <n v="1278302400"/>
    <n v="1273961999"/>
    <d v="2010-05-15T22:19:59"/>
    <x v="1669"/>
    <b v="0"/>
    <n v="23"/>
    <b v="1"/>
    <s v="music/pop"/>
    <n v="1.026"/>
    <n v="44.608695652173914"/>
    <x v="4"/>
    <x v="27"/>
    <x v="7"/>
  </r>
  <r>
    <n v="1671"/>
    <s v="Luke O'Brien's Kickstarter"/>
    <s v="I am seeking funding in order to help take my music from a hobby to a career."/>
    <n v="2000"/>
    <n v="2013.47"/>
    <x v="0"/>
    <s v="successful"/>
    <x v="0"/>
    <s v="USD"/>
    <n v="1470056614"/>
    <n v="1467464614"/>
    <d v="2016-07-02T13:03:34"/>
    <x v="1670"/>
    <b v="0"/>
    <n v="77"/>
    <b v="1"/>
    <s v="music/pop"/>
    <n v="1.0067349999999999"/>
    <n v="26.148961038961041"/>
    <x v="4"/>
    <x v="27"/>
    <x v="2"/>
  </r>
  <r>
    <n v="1672"/>
    <s v="High Altotude Debut Album"/>
    <s v="Sweet, sweet harmonies from Portland Oregon's premiere high school women's a cappella group."/>
    <n v="1700"/>
    <n v="1920"/>
    <x v="0"/>
    <s v="successful"/>
    <x v="0"/>
    <s v="USD"/>
    <n v="1338824730"/>
    <n v="1336232730"/>
    <d v="2012-05-05T15:45:30"/>
    <x v="1671"/>
    <b v="0"/>
    <n v="49"/>
    <b v="1"/>
    <s v="music/pop"/>
    <n v="1.1294117647058823"/>
    <n v="39.183673469387756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successful"/>
    <x v="0"/>
    <s v="USD"/>
    <n v="1425675892"/>
    <n v="1423083892"/>
    <d v="2015-02-04T21:04:52"/>
    <x v="1672"/>
    <b v="0"/>
    <n v="59"/>
    <b v="1"/>
    <s v="music/pop"/>
    <n v="1.2809523809523808"/>
    <n v="45.593220338983052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successful"/>
    <x v="0"/>
    <s v="USD"/>
    <n v="1471503540"/>
    <n v="1468852306"/>
    <d v="2016-07-18T14:31:46"/>
    <x v="1673"/>
    <b v="0"/>
    <n v="113"/>
    <b v="1"/>
    <s v="music/pop"/>
    <n v="2.0169999999999999"/>
    <n v="89.247787610619469"/>
    <x v="4"/>
    <x v="27"/>
    <x v="2"/>
  </r>
  <r>
    <n v="1675"/>
    <s v="The Great Party's Debut Album!"/>
    <s v="The Great Party is releasing their debut album. Here's your chance to be a part of it!"/>
    <n v="1000"/>
    <n v="1374.16"/>
    <x v="0"/>
    <s v="successful"/>
    <x v="0"/>
    <s v="USD"/>
    <n v="1318802580"/>
    <n v="1316194540"/>
    <d v="2011-09-16T17:35:40"/>
    <x v="1674"/>
    <b v="0"/>
    <n v="34"/>
    <b v="1"/>
    <s v="music/pop"/>
    <n v="1.37416"/>
    <n v="40.416470588235299"/>
    <x v="4"/>
    <x v="27"/>
    <x v="6"/>
  </r>
  <r>
    <n v="1676"/>
    <s v="Bridge 19 CD Release Tour"/>
    <s v="Help fund Bridge 19's tour in support of their first duo record, to be released in May 2012."/>
    <n v="3000"/>
    <n v="3460"/>
    <x v="0"/>
    <s v="successful"/>
    <x v="0"/>
    <s v="USD"/>
    <n v="1334980740"/>
    <n v="1330968347"/>
    <d v="2012-03-05T17:25:47"/>
    <x v="1675"/>
    <b v="0"/>
    <n v="42"/>
    <b v="1"/>
    <s v="music/pop"/>
    <n v="1.1533333333333333"/>
    <n v="82.38095238095238"/>
    <x v="4"/>
    <x v="2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successful"/>
    <x v="3"/>
    <s v="EUR"/>
    <n v="1460786340"/>
    <n v="1455615976"/>
    <d v="2016-02-16T09:46:16"/>
    <x v="1676"/>
    <b v="0"/>
    <n v="42"/>
    <b v="1"/>
    <s v="music/pop"/>
    <n v="1.1166666666666667"/>
    <n v="159.52380952380952"/>
    <x v="4"/>
    <x v="2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successful"/>
    <x v="0"/>
    <s v="USD"/>
    <n v="1391718671"/>
    <n v="1390509071"/>
    <d v="2014-01-23T20:31:11"/>
    <x v="1677"/>
    <b v="0"/>
    <n v="49"/>
    <b v="1"/>
    <s v="music/pop"/>
    <n v="1.1839999999999999"/>
    <n v="36.244897959183675"/>
    <x v="4"/>
    <x v="2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successful"/>
    <x v="0"/>
    <s v="USD"/>
    <n v="1311298745"/>
    <n v="1309311545"/>
    <d v="2011-06-29T01:39:05"/>
    <x v="1678"/>
    <b v="0"/>
    <n v="56"/>
    <b v="1"/>
    <s v="music/pop"/>
    <n v="1.75"/>
    <n v="62.5"/>
    <x v="4"/>
    <x v="27"/>
    <x v="6"/>
  </r>
  <r>
    <n v="1680"/>
    <s v="Kick Out a Record"/>
    <s v="Working Musician dilemma #164: how the taxman put Kick the Record 2.0 on hold"/>
    <n v="1000"/>
    <n v="1175"/>
    <x v="0"/>
    <s v="successful"/>
    <x v="0"/>
    <s v="USD"/>
    <n v="1405188667"/>
    <n v="1402596667"/>
    <d v="2014-06-12T18:11:07"/>
    <x v="1679"/>
    <b v="0"/>
    <n v="25"/>
    <b v="1"/>
    <s v="music/pop"/>
    <n v="1.175"/>
    <n v="47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live"/>
    <x v="0"/>
    <s v="USD"/>
    <n v="1490752800"/>
    <n v="1486522484"/>
    <d v="2017-02-08T02:54:44"/>
    <x v="1680"/>
    <b v="0"/>
    <n v="884"/>
    <b v="0"/>
    <s v="music/faith"/>
    <n v="1.0142212307692309"/>
    <n v="74.575090497737563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live"/>
    <x v="0"/>
    <s v="USD"/>
    <n v="1492142860"/>
    <n v="1486962460"/>
    <d v="2017-02-13T05:07:40"/>
    <x v="1681"/>
    <b v="0"/>
    <n v="0"/>
    <b v="0"/>
    <s v="music/faith"/>
    <n v="0"/>
    <e v="#DIV/0!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live"/>
    <x v="6"/>
    <s v="EUR"/>
    <n v="1491590738"/>
    <n v="1489517138"/>
    <d v="2017-03-14T18:45:38"/>
    <x v="1682"/>
    <b v="0"/>
    <n v="10"/>
    <b v="0"/>
    <s v="music/faith"/>
    <n v="0.21714285714285714"/>
    <n v="76"/>
    <x v="4"/>
    <x v="28"/>
    <x v="1"/>
  </r>
  <r>
    <n v="1684"/>
    <s v="Goodness &amp; Mercy EP - Marty Mikles"/>
    <s v="New Music from Marty Mikles!  A new EP all about God's Goodness &amp; Mercy."/>
    <n v="8000"/>
    <n v="8730"/>
    <x v="3"/>
    <s v="live"/>
    <x v="0"/>
    <s v="USD"/>
    <n v="1489775641"/>
    <n v="1487360041"/>
    <d v="2017-02-17T19:34:01"/>
    <x v="1683"/>
    <b v="0"/>
    <n v="101"/>
    <b v="0"/>
    <s v="music/faith"/>
    <n v="1.0912500000000001"/>
    <n v="86.43564356435644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live"/>
    <x v="0"/>
    <s v="USD"/>
    <n v="1490331623"/>
    <n v="1487743223"/>
    <d v="2017-02-22T06:00:23"/>
    <x v="1684"/>
    <b v="0"/>
    <n v="15"/>
    <b v="0"/>
    <s v="music/faith"/>
    <n v="1.0285714285714285"/>
    <n v="24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live"/>
    <x v="5"/>
    <s v="CAD"/>
    <n v="1493320519"/>
    <n v="1488140119"/>
    <d v="2017-02-26T20:15:19"/>
    <x v="1685"/>
    <b v="0"/>
    <n v="1"/>
    <b v="0"/>
    <s v="music/faith"/>
    <n v="3.5999999999999999E-3"/>
    <n v="18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live"/>
    <x v="0"/>
    <s v="USD"/>
    <n v="1491855300"/>
    <n v="1488935245"/>
    <d v="2017-03-08T01:07:25"/>
    <x v="1686"/>
    <b v="0"/>
    <n v="39"/>
    <b v="0"/>
    <s v="music/faith"/>
    <n v="0.3125"/>
    <n v="80.128205128205124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live"/>
    <x v="0"/>
    <s v="USD"/>
    <n v="1491738594"/>
    <n v="1489150194"/>
    <d v="2017-03-10T12:49:54"/>
    <x v="1687"/>
    <b v="0"/>
    <n v="7"/>
    <b v="0"/>
    <s v="music/faith"/>
    <n v="0.443"/>
    <n v="253.14285714285714"/>
    <x v="4"/>
    <x v="28"/>
    <x v="1"/>
  </r>
  <r>
    <n v="1689"/>
    <s v="Fly Away"/>
    <s v="Praising the Living God in the second half of life."/>
    <n v="2400"/>
    <n v="2400"/>
    <x v="3"/>
    <s v="live"/>
    <x v="0"/>
    <s v="USD"/>
    <n v="1489700230"/>
    <n v="1487111830"/>
    <d v="2017-02-14T22:37:10"/>
    <x v="1688"/>
    <b v="0"/>
    <n v="14"/>
    <b v="0"/>
    <s v="music/faith"/>
    <n v="1"/>
    <n v="171.42857142857142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live"/>
    <x v="0"/>
    <s v="USD"/>
    <n v="1491470442"/>
    <n v="1488882042"/>
    <d v="2017-03-07T10:20:42"/>
    <x v="1689"/>
    <b v="0"/>
    <n v="11"/>
    <b v="0"/>
    <s v="music/faith"/>
    <n v="0.254"/>
    <n v="57.727272727272727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live"/>
    <x v="0"/>
    <s v="USD"/>
    <n v="1491181200"/>
    <n v="1488387008"/>
    <d v="2017-03-01T16:50:08"/>
    <x v="1690"/>
    <b v="0"/>
    <n v="38"/>
    <b v="0"/>
    <s v="music/faith"/>
    <n v="0.33473333333333333"/>
    <n v="264.26315789473682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s v="live"/>
    <x v="0"/>
    <s v="USD"/>
    <n v="1490572740"/>
    <n v="1487734667"/>
    <d v="2017-02-22T03:37:47"/>
    <x v="1691"/>
    <b v="0"/>
    <n v="15"/>
    <b v="0"/>
    <s v="music/faith"/>
    <n v="0.47799999999999998"/>
    <n v="159.33333333333334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live"/>
    <x v="1"/>
    <s v="GBP"/>
    <n v="1491768000"/>
    <n v="1489097112"/>
    <d v="2017-03-09T22:05:12"/>
    <x v="1692"/>
    <b v="0"/>
    <n v="8"/>
    <b v="0"/>
    <s v="music/faith"/>
    <n v="9.3333333333333338E-2"/>
    <n v="35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live"/>
    <x v="0"/>
    <s v="USD"/>
    <n v="1490589360"/>
    <n v="1488038674"/>
    <d v="2017-02-25T16:04:34"/>
    <x v="1693"/>
    <b v="0"/>
    <n v="1"/>
    <b v="0"/>
    <s v="music/faith"/>
    <n v="5.0000000000000001E-4"/>
    <n v="5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live"/>
    <x v="0"/>
    <s v="USD"/>
    <n v="1491786000"/>
    <n v="1488847514"/>
    <d v="2017-03-07T00:45:14"/>
    <x v="1694"/>
    <b v="0"/>
    <n v="23"/>
    <b v="0"/>
    <s v="music/faith"/>
    <n v="0.11708333333333333"/>
    <n v="61.086956521739133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live"/>
    <x v="0"/>
    <s v="USD"/>
    <n v="1491007211"/>
    <n v="1488418811"/>
    <d v="2017-03-02T01:40:11"/>
    <x v="1695"/>
    <b v="0"/>
    <n v="0"/>
    <b v="0"/>
    <s v="music/faith"/>
    <n v="0"/>
    <e v="#DIV/0!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live"/>
    <x v="0"/>
    <s v="USD"/>
    <n v="1491781648"/>
    <n v="1489193248"/>
    <d v="2017-03-11T00:47:28"/>
    <x v="1696"/>
    <b v="0"/>
    <n v="22"/>
    <b v="0"/>
    <s v="music/faith"/>
    <n v="0.20208000000000001"/>
    <n v="114.81818181818181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live"/>
    <x v="0"/>
    <s v="USD"/>
    <n v="1490499180"/>
    <n v="1488430760"/>
    <d v="2017-03-02T04:59:20"/>
    <x v="1697"/>
    <b v="0"/>
    <n v="0"/>
    <b v="0"/>
    <s v="music/faith"/>
    <n v="0"/>
    <e v="#DIV/0!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live"/>
    <x v="0"/>
    <s v="USD"/>
    <n v="1491943445"/>
    <n v="1489351445"/>
    <d v="2017-03-12T20:44:05"/>
    <x v="1698"/>
    <b v="0"/>
    <n v="4"/>
    <b v="0"/>
    <s v="music/faith"/>
    <n v="4.2311459353574929E-2"/>
    <n v="54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live"/>
    <x v="0"/>
    <s v="USD"/>
    <n v="1491019200"/>
    <n v="1488418990"/>
    <d v="2017-03-02T01:43:10"/>
    <x v="1699"/>
    <b v="0"/>
    <n v="79"/>
    <b v="0"/>
    <s v="music/faith"/>
    <n v="0.2606"/>
    <n v="65.974683544303801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failed"/>
    <x v="0"/>
    <s v="USD"/>
    <n v="1421337405"/>
    <n v="1418745405"/>
    <d v="2014-12-16T15:56:45"/>
    <x v="1700"/>
    <b v="0"/>
    <n v="2"/>
    <b v="0"/>
    <s v="music/faith"/>
    <n v="1.9801980198019802E-3"/>
    <n v="5"/>
    <x v="4"/>
    <x v="28"/>
    <x v="0"/>
  </r>
  <r>
    <n v="1702"/>
    <s v="lyndale lewis and new vision prosper cd release"/>
    <s v="I can do all things through christ jesus"/>
    <n v="16500"/>
    <n v="1"/>
    <x v="2"/>
    <s v="failed"/>
    <x v="0"/>
    <s v="USD"/>
    <n v="1427745150"/>
    <n v="1425156750"/>
    <d v="2015-02-28T20:52:30"/>
    <x v="1701"/>
    <b v="0"/>
    <n v="1"/>
    <b v="0"/>
    <s v="music/faith"/>
    <n v="6.0606060606060605E-5"/>
    <n v="1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s v="failed"/>
    <x v="0"/>
    <s v="USD"/>
    <n v="1441003537"/>
    <n v="1435819537"/>
    <d v="2015-07-02T06:45:37"/>
    <x v="1702"/>
    <b v="0"/>
    <n v="2"/>
    <b v="0"/>
    <s v="music/faith"/>
    <n v="1.0200000000000001E-2"/>
    <n v="25.5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s v="failed"/>
    <x v="0"/>
    <s v="USD"/>
    <n v="1424056873"/>
    <n v="1421464873"/>
    <d v="2015-01-17T03:21:13"/>
    <x v="1703"/>
    <b v="0"/>
    <n v="11"/>
    <b v="0"/>
    <s v="music/faith"/>
    <n v="0.65100000000000002"/>
    <n v="118.36363636363636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s v="failed"/>
    <x v="0"/>
    <s v="USD"/>
    <n v="1441814400"/>
    <n v="1440807846"/>
    <d v="2015-08-29T00:24:06"/>
    <x v="1704"/>
    <b v="0"/>
    <n v="0"/>
    <b v="0"/>
    <s v="music/faith"/>
    <n v="0"/>
    <e v="#DIV/0!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failed"/>
    <x v="12"/>
    <s v="EUR"/>
    <n v="1440314472"/>
    <n v="1435130472"/>
    <d v="2015-06-24T07:21:12"/>
    <x v="1705"/>
    <b v="0"/>
    <n v="0"/>
    <b v="0"/>
    <s v="music/faith"/>
    <n v="0"/>
    <e v="#DIV/0!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failed"/>
    <x v="0"/>
    <s v="USD"/>
    <n v="1459181895"/>
    <n v="1456593495"/>
    <d v="2016-02-27T17:18:15"/>
    <x v="1706"/>
    <b v="0"/>
    <n v="9"/>
    <b v="0"/>
    <s v="music/faith"/>
    <n v="9.74E-2"/>
    <n v="54.111111111111114"/>
    <x v="4"/>
    <x v="28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failed"/>
    <x v="0"/>
    <s v="USD"/>
    <n v="1462135706"/>
    <n v="1458679706"/>
    <d v="2016-03-22T20:48:26"/>
    <x v="1707"/>
    <b v="0"/>
    <n v="0"/>
    <b v="0"/>
    <s v="music/faith"/>
    <n v="0"/>
    <e v="#DIV/0!"/>
    <x v="4"/>
    <x v="28"/>
    <x v="2"/>
  </r>
  <r>
    <n v="1709"/>
    <s v="Psalms"/>
    <s v="A project to set psalms to music. The psalms are taken from the English Standard Version (ESV) of the Bible."/>
    <n v="1750"/>
    <n v="85"/>
    <x v="2"/>
    <s v="failed"/>
    <x v="0"/>
    <s v="USD"/>
    <n v="1409513940"/>
    <n v="1405949514"/>
    <d v="2014-07-21T13:31:54"/>
    <x v="1708"/>
    <b v="0"/>
    <n v="4"/>
    <b v="0"/>
    <s v="music/faith"/>
    <n v="4.8571428571428571E-2"/>
    <n v="21.25"/>
    <x v="4"/>
    <x v="28"/>
    <x v="3"/>
  </r>
  <r>
    <n v="1710"/>
    <s v="Producing a live album of our upcoming Europe tour"/>
    <s v="We want to create a gospel live album which has never been produced before."/>
    <n v="5000"/>
    <n v="34"/>
    <x v="2"/>
    <s v="failed"/>
    <x v="12"/>
    <s v="EUR"/>
    <n v="1453122000"/>
    <n v="1449151888"/>
    <d v="2015-12-03T14:11:28"/>
    <x v="1709"/>
    <b v="0"/>
    <n v="1"/>
    <b v="0"/>
    <s v="music/faith"/>
    <n v="6.7999999999999996E-3"/>
    <n v="34"/>
    <x v="4"/>
    <x v="2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failed"/>
    <x v="0"/>
    <s v="USD"/>
    <n v="1409585434"/>
    <n v="1406907034"/>
    <d v="2014-08-01T15:30:34"/>
    <x v="1710"/>
    <b v="0"/>
    <n v="2"/>
    <b v="0"/>
    <s v="music/faith"/>
    <n v="0.105"/>
    <n v="525"/>
    <x v="4"/>
    <x v="2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failed"/>
    <x v="0"/>
    <s v="USD"/>
    <n v="1435701353"/>
    <n v="1430517353"/>
    <d v="2015-05-01T21:55:53"/>
    <x v="1711"/>
    <b v="0"/>
    <n v="0"/>
    <b v="0"/>
    <s v="music/faith"/>
    <n v="0"/>
    <e v="#DIV/0!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failed"/>
    <x v="0"/>
    <s v="USD"/>
    <n v="1412536412"/>
    <n v="1409944412"/>
    <d v="2014-09-05T19:13:32"/>
    <x v="1712"/>
    <b v="0"/>
    <n v="1"/>
    <b v="0"/>
    <s v="music/faith"/>
    <n v="1.6666666666666666E-2"/>
    <n v="50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failed"/>
    <x v="0"/>
    <s v="USD"/>
    <n v="1430517761"/>
    <n v="1427925761"/>
    <d v="2015-04-01T22:02:41"/>
    <x v="1713"/>
    <b v="0"/>
    <n v="17"/>
    <b v="0"/>
    <s v="music/faith"/>
    <n v="7.868E-2"/>
    <n v="115.70588235294117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failed"/>
    <x v="0"/>
    <s v="USD"/>
    <n v="1427772120"/>
    <n v="1425186785"/>
    <d v="2015-03-01T05:13:05"/>
    <x v="1714"/>
    <b v="0"/>
    <n v="2"/>
    <b v="0"/>
    <s v="music/faith"/>
    <n v="2.2000000000000001E-3"/>
    <n v="5.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failed"/>
    <x v="0"/>
    <s v="USD"/>
    <n v="1481295099"/>
    <n v="1477835499"/>
    <d v="2016-10-30T13:51:39"/>
    <x v="1715"/>
    <b v="0"/>
    <n v="3"/>
    <b v="0"/>
    <s v="music/faith"/>
    <n v="7.4999999999999997E-2"/>
    <n v="50"/>
    <x v="4"/>
    <x v="28"/>
    <x v="2"/>
  </r>
  <r>
    <n v="1717"/>
    <s v="Shift Records A New EP!"/>
    <s v="Our first record created to reach, inspire, and ultimately express the love of Jesus to our generation."/>
    <n v="3265"/>
    <n v="1395"/>
    <x v="2"/>
    <s v="failed"/>
    <x v="0"/>
    <s v="USD"/>
    <n v="1461211200"/>
    <n v="1459467238"/>
    <d v="2016-03-31T23:33:58"/>
    <x v="1716"/>
    <b v="0"/>
    <n v="41"/>
    <b v="0"/>
    <s v="music/faith"/>
    <n v="0.42725880551301687"/>
    <n v="34.024390243902438"/>
    <x v="4"/>
    <x v="28"/>
    <x v="2"/>
  </r>
  <r>
    <n v="1718"/>
    <s v="The Prodigal Son"/>
    <s v="A melody for the galaxy."/>
    <n v="35000"/>
    <n v="75"/>
    <x v="2"/>
    <s v="failed"/>
    <x v="0"/>
    <s v="USD"/>
    <n v="1463201940"/>
    <n v="1459435149"/>
    <d v="2016-03-31T14:39:09"/>
    <x v="1717"/>
    <b v="0"/>
    <n v="2"/>
    <b v="0"/>
    <s v="music/faith"/>
    <n v="2.142857142857143E-3"/>
    <n v="37.5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failed"/>
    <x v="0"/>
    <s v="USD"/>
    <n v="1410958191"/>
    <n v="1408366191"/>
    <d v="2014-08-18T12:49:51"/>
    <x v="1718"/>
    <b v="0"/>
    <n v="3"/>
    <b v="0"/>
    <s v="music/faith"/>
    <n v="8.7500000000000008E-3"/>
    <n v="11.666666666666666"/>
    <x v="4"/>
    <x v="2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failed"/>
    <x v="0"/>
    <s v="USD"/>
    <n v="1415562471"/>
    <n v="1412966871"/>
    <d v="2014-10-10T18:47:51"/>
    <x v="1719"/>
    <b v="0"/>
    <n v="8"/>
    <b v="0"/>
    <s v="music/faith"/>
    <n v="5.6250000000000001E-2"/>
    <n v="28.125"/>
    <x v="4"/>
    <x v="2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failed"/>
    <x v="0"/>
    <s v="USD"/>
    <n v="1449831863"/>
    <n v="1447239863"/>
    <d v="2015-11-11T11:04:23"/>
    <x v="1720"/>
    <b v="0"/>
    <n v="0"/>
    <b v="0"/>
    <s v="music/faith"/>
    <n v="0"/>
    <e v="#DIV/0!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failed"/>
    <x v="0"/>
    <s v="USD"/>
    <n v="1459642200"/>
    <n v="1456441429"/>
    <d v="2016-02-25T23:03:49"/>
    <x v="1721"/>
    <b v="0"/>
    <n v="1"/>
    <b v="0"/>
    <s v="music/faith"/>
    <n v="3.4722222222222224E-4"/>
    <n v="1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failed"/>
    <x v="0"/>
    <s v="USD"/>
    <n v="1435730400"/>
    <n v="1430855315"/>
    <d v="2015-05-05T19:48:35"/>
    <x v="1722"/>
    <b v="0"/>
    <n v="3"/>
    <b v="0"/>
    <s v="music/faith"/>
    <n v="6.5000000000000002E-2"/>
    <n v="216.66666666666666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failed"/>
    <x v="0"/>
    <s v="USD"/>
    <n v="1414707762"/>
    <n v="1412115762"/>
    <d v="2014-09-30T22:22:42"/>
    <x v="1723"/>
    <b v="0"/>
    <n v="4"/>
    <b v="0"/>
    <s v="music/faith"/>
    <n v="5.8333333333333336E-3"/>
    <n v="8.75"/>
    <x v="4"/>
    <x v="2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failed"/>
    <x v="0"/>
    <s v="USD"/>
    <n v="1408922049"/>
    <n v="1406330049"/>
    <d v="2014-07-25T23:14:09"/>
    <x v="1724"/>
    <b v="0"/>
    <n v="9"/>
    <b v="0"/>
    <s v="music/faith"/>
    <n v="0.10181818181818182"/>
    <n v="62.222222222222221"/>
    <x v="4"/>
    <x v="28"/>
    <x v="3"/>
  </r>
  <r>
    <n v="1726"/>
    <s v="&quot;Every Day&quot; CD by Amanda Joy Hall"/>
    <s v="Amanda Joy Hall's sophomore album, &quot;Every Day&quot;. Release expected July 2014"/>
    <n v="6500"/>
    <n v="2196"/>
    <x v="2"/>
    <s v="failed"/>
    <x v="0"/>
    <s v="USD"/>
    <n v="1403906664"/>
    <n v="1401401064"/>
    <d v="2014-05-29T22:04:24"/>
    <x v="1725"/>
    <b v="0"/>
    <n v="16"/>
    <b v="0"/>
    <s v="music/faith"/>
    <n v="0.33784615384615385"/>
    <n v="137.25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failed"/>
    <x v="1"/>
    <s v="GBP"/>
    <n v="1428231600"/>
    <n v="1423520177"/>
    <d v="2015-02-09T22:16:17"/>
    <x v="1726"/>
    <b v="0"/>
    <n v="1"/>
    <b v="0"/>
    <s v="music/faith"/>
    <n v="3.3333333333333332E-4"/>
    <n v="1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s v="failed"/>
    <x v="0"/>
    <s v="USD"/>
    <n v="1445439674"/>
    <n v="1442847674"/>
    <d v="2015-09-21T15:01:14"/>
    <x v="1727"/>
    <b v="0"/>
    <n v="7"/>
    <b v="0"/>
    <s v="music/faith"/>
    <n v="0.68400000000000005"/>
    <n v="122.14285714285714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failed"/>
    <x v="0"/>
    <s v="USD"/>
    <n v="1465521306"/>
    <n v="1460337306"/>
    <d v="2016-04-11T01:15:06"/>
    <x v="1728"/>
    <b v="0"/>
    <n v="0"/>
    <b v="0"/>
    <s v="music/faith"/>
    <n v="0"/>
    <e v="#DIV/0!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failed"/>
    <x v="0"/>
    <s v="USD"/>
    <n v="1445738783"/>
    <n v="1443146783"/>
    <d v="2015-09-25T02:06:23"/>
    <x v="1729"/>
    <b v="0"/>
    <n v="0"/>
    <b v="0"/>
    <s v="music/faith"/>
    <n v="0"/>
    <e v="#DIV/0!"/>
    <x v="4"/>
    <x v="28"/>
    <x v="0"/>
  </r>
  <r>
    <n v="1731"/>
    <s v="Sam Cox Band First Christian Tour"/>
    <s v="We are a Christin Worship band looking to midwest tour. God Bless!"/>
    <n v="1000"/>
    <n v="0"/>
    <x v="2"/>
    <s v="failed"/>
    <x v="0"/>
    <s v="USD"/>
    <n v="1434034800"/>
    <n v="1432849552"/>
    <d v="2015-05-28T21:45:52"/>
    <x v="1730"/>
    <b v="0"/>
    <n v="0"/>
    <b v="0"/>
    <s v="music/faith"/>
    <n v="0"/>
    <e v="#DIV/0!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failed"/>
    <x v="0"/>
    <s v="USD"/>
    <n v="1452920400"/>
    <n v="1447777481"/>
    <d v="2015-11-17T16:24:41"/>
    <x v="1731"/>
    <b v="0"/>
    <n v="0"/>
    <b v="0"/>
    <s v="music/faith"/>
    <n v="0"/>
    <e v="#DIV/0!"/>
    <x v="4"/>
    <x v="28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failed"/>
    <x v="0"/>
    <s v="USD"/>
    <n v="1473802200"/>
    <n v="1472746374"/>
    <d v="2016-09-01T16:12:54"/>
    <x v="1732"/>
    <b v="0"/>
    <n v="0"/>
    <b v="0"/>
    <s v="music/faith"/>
    <n v="0"/>
    <e v="#DIV/0!"/>
    <x v="4"/>
    <x v="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failed"/>
    <x v="0"/>
    <s v="USD"/>
    <n v="1431046356"/>
    <n v="1428454356"/>
    <d v="2015-04-08T00:52:36"/>
    <x v="1733"/>
    <b v="0"/>
    <n v="1"/>
    <b v="0"/>
    <s v="music/faith"/>
    <n v="2.2222222222222223E-4"/>
    <n v="1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failed"/>
    <x v="0"/>
    <s v="USD"/>
    <n v="1470598345"/>
    <n v="1468006345"/>
    <d v="2016-07-08T19:32:25"/>
    <x v="1734"/>
    <b v="0"/>
    <n v="2"/>
    <b v="0"/>
    <s v="music/faith"/>
    <n v="0.11"/>
    <n v="55"/>
    <x v="4"/>
    <x v="28"/>
    <x v="2"/>
  </r>
  <r>
    <n v="1736"/>
    <s v="In His Presence"/>
    <s v="A unique meditative album reflecting on the life of Christ, inviting Him into your presence"/>
    <n v="3000"/>
    <n v="22"/>
    <x v="2"/>
    <s v="failed"/>
    <x v="0"/>
    <s v="USD"/>
    <n v="1447018833"/>
    <n v="1444423233"/>
    <d v="2015-10-09T20:40:33"/>
    <x v="1735"/>
    <b v="0"/>
    <n v="1"/>
    <b v="0"/>
    <s v="music/faith"/>
    <n v="7.3333333333333332E-3"/>
    <n v="22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failed"/>
    <x v="0"/>
    <s v="USD"/>
    <n v="1437432392"/>
    <n v="1434840392"/>
    <d v="2015-06-20T22:46:32"/>
    <x v="1736"/>
    <b v="0"/>
    <n v="15"/>
    <b v="0"/>
    <s v="music/faith"/>
    <n v="0.21249999999999999"/>
    <n v="56.666666666666664"/>
    <x v="4"/>
    <x v="28"/>
    <x v="0"/>
  </r>
  <r>
    <n v="1738"/>
    <s v="The Flashing Lights"/>
    <s v="Music that inspires and gives hope for overcoming and change. And it is good music."/>
    <n v="5000"/>
    <n v="20"/>
    <x v="2"/>
    <s v="failed"/>
    <x v="0"/>
    <s v="USD"/>
    <n v="1412283542"/>
    <n v="1409691542"/>
    <d v="2014-09-02T20:59:02"/>
    <x v="1737"/>
    <b v="0"/>
    <n v="1"/>
    <b v="0"/>
    <s v="music/faith"/>
    <n v="4.0000000000000001E-3"/>
    <n v="20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failed"/>
    <x v="0"/>
    <s v="USD"/>
    <n v="1462391932"/>
    <n v="1457297932"/>
    <d v="2016-03-06T20:58:52"/>
    <x v="1738"/>
    <b v="0"/>
    <n v="1"/>
    <b v="0"/>
    <s v="music/faith"/>
    <n v="1E-3"/>
    <n v="1"/>
    <x v="4"/>
    <x v="2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failed"/>
    <x v="0"/>
    <s v="USD"/>
    <n v="1437075422"/>
    <n v="1434483422"/>
    <d v="2015-06-16T19:37:02"/>
    <x v="1739"/>
    <b v="0"/>
    <n v="0"/>
    <b v="0"/>
    <s v="music/faith"/>
    <n v="0"/>
    <e v="#DIV/0!"/>
    <x v="4"/>
    <x v="28"/>
    <x v="0"/>
  </r>
  <r>
    <n v="1741"/>
    <s v="Caught off Guard"/>
    <s v="A photo journal documenting my experiences and travels across New Zealand"/>
    <n v="1200"/>
    <n v="1330"/>
    <x v="0"/>
    <s v="successful"/>
    <x v="1"/>
    <s v="GBP"/>
    <n v="1433948671"/>
    <n v="1430060671"/>
    <d v="2015-04-26T15:04:31"/>
    <x v="1740"/>
    <b v="0"/>
    <n v="52"/>
    <b v="1"/>
    <s v="photography/photobooks"/>
    <n v="1.1083333333333334"/>
    <n v="25.576923076923077"/>
    <x v="11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successful"/>
    <x v="0"/>
    <s v="USD"/>
    <n v="1483822800"/>
    <n v="1481058170"/>
    <d v="2016-12-06T21:02:50"/>
    <x v="1741"/>
    <b v="0"/>
    <n v="34"/>
    <b v="1"/>
    <s v="photography/photobooks"/>
    <n v="1.0874999999999999"/>
    <n v="63.970588235294116"/>
    <x v="11"/>
    <x v="2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successful"/>
    <x v="0"/>
    <s v="USD"/>
    <n v="1472270340"/>
    <n v="1470348775"/>
    <d v="2016-08-04T22:12:55"/>
    <x v="1742"/>
    <b v="0"/>
    <n v="67"/>
    <b v="1"/>
    <s v="photography/photobooks"/>
    <n v="1.0041666666666667"/>
    <n v="89.925373134328353"/>
    <x v="11"/>
    <x v="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successful"/>
    <x v="1"/>
    <s v="GBP"/>
    <n v="1425821477"/>
    <n v="1421937077"/>
    <d v="2015-01-22T14:31:17"/>
    <x v="1743"/>
    <b v="0"/>
    <n v="70"/>
    <b v="1"/>
    <s v="photography/photobooks"/>
    <n v="1.1845454545454546"/>
    <n v="93.071428571428569"/>
    <x v="11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successful"/>
    <x v="0"/>
    <s v="USD"/>
    <n v="1482372000"/>
    <n v="1479276838"/>
    <d v="2016-11-16T06:13:58"/>
    <x v="1744"/>
    <b v="0"/>
    <n v="89"/>
    <b v="1"/>
    <s v="photography/photobooks"/>
    <n v="1.1401428571428571"/>
    <n v="89.674157303370791"/>
    <x v="11"/>
    <x v="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successful"/>
    <x v="0"/>
    <s v="USD"/>
    <n v="1479952800"/>
    <n v="1477368867"/>
    <d v="2016-10-25T04:14:27"/>
    <x v="1745"/>
    <b v="0"/>
    <n v="107"/>
    <b v="1"/>
    <s v="photography/photobooks"/>
    <n v="1.4810000000000001"/>
    <n v="207.61682242990653"/>
    <x v="11"/>
    <x v="2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successful"/>
    <x v="1"/>
    <s v="GBP"/>
    <n v="1447426800"/>
    <n v="1444904830"/>
    <d v="2015-10-15T10:27:10"/>
    <x v="1746"/>
    <b v="0"/>
    <n v="159"/>
    <b v="1"/>
    <s v="photography/photobooks"/>
    <n v="1.0495555555555556"/>
    <n v="59.408805031446541"/>
    <x v="11"/>
    <x v="20"/>
    <x v="0"/>
  </r>
  <r>
    <n v="1748"/>
    <s v="So It Is: Vancouver"/>
    <s v="Telling the story of the city through remarkable people who live in Vancouver today."/>
    <n v="50000"/>
    <n v="64974"/>
    <x v="0"/>
    <s v="successful"/>
    <x v="5"/>
    <s v="CAD"/>
    <n v="1441234143"/>
    <n v="1438642143"/>
    <d v="2015-08-03T22:49:03"/>
    <x v="1747"/>
    <b v="0"/>
    <n v="181"/>
    <b v="1"/>
    <s v="photography/photobooks"/>
    <n v="1.29948"/>
    <n v="358.97237569060775"/>
    <x v="11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successful"/>
    <x v="19"/>
    <s v="EUR"/>
    <n v="1488394800"/>
    <n v="1485213921"/>
    <d v="2017-01-23T23:25:21"/>
    <x v="1748"/>
    <b v="0"/>
    <n v="131"/>
    <b v="1"/>
    <s v="photography/photobooks"/>
    <n v="1.2348756218905472"/>
    <n v="94.736641221374043"/>
    <x v="11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successful"/>
    <x v="0"/>
    <s v="USD"/>
    <n v="1461096304"/>
    <n v="1458936304"/>
    <d v="2016-03-25T20:05:04"/>
    <x v="1749"/>
    <b v="0"/>
    <n v="125"/>
    <b v="1"/>
    <s v="photography/photobooks"/>
    <n v="2.0162"/>
    <n v="80.647999999999996"/>
    <x v="11"/>
    <x v="20"/>
    <x v="2"/>
  </r>
  <r>
    <n v="1751"/>
    <s v="Daily Bread: Stories from Rural Greece"/>
    <s v="Photographs and stories culled from 10 years of road trips through rural Greece"/>
    <n v="10000"/>
    <n v="10290"/>
    <x v="0"/>
    <s v="successful"/>
    <x v="0"/>
    <s v="USD"/>
    <n v="1426787123"/>
    <n v="1424198723"/>
    <d v="2015-02-17T18:45:23"/>
    <x v="1750"/>
    <b v="0"/>
    <n v="61"/>
    <b v="1"/>
    <s v="photography/photobooks"/>
    <n v="1.0289999999999999"/>
    <n v="168.68852459016392"/>
    <x v="11"/>
    <x v="20"/>
    <x v="0"/>
  </r>
  <r>
    <n v="1752"/>
    <s v="Adfectus Book"/>
    <s v="A little book of calm, in picture form, that will soothe the soul and un-furrow the brow."/>
    <n v="1200"/>
    <n v="3122"/>
    <x v="0"/>
    <s v="successful"/>
    <x v="1"/>
    <s v="GBP"/>
    <n v="1476425082"/>
    <n v="1473833082"/>
    <d v="2016-09-14T06:04:42"/>
    <x v="1751"/>
    <b v="0"/>
    <n v="90"/>
    <b v="1"/>
    <s v="photography/photobooks"/>
    <n v="2.6016666666666666"/>
    <n v="34.68888888888889"/>
    <x v="11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successful"/>
    <x v="8"/>
    <s v="DKK"/>
    <n v="1458579568"/>
    <n v="1455991168"/>
    <d v="2016-02-20T17:59:28"/>
    <x v="1752"/>
    <b v="0"/>
    <n v="35"/>
    <b v="1"/>
    <s v="photography/photobooks"/>
    <n v="1.08"/>
    <n v="462.85714285714283"/>
    <x v="11"/>
    <x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successful"/>
    <x v="5"/>
    <s v="CAD"/>
    <n v="1428091353"/>
    <n v="1425502953"/>
    <d v="2015-03-04T21:02:33"/>
    <x v="1753"/>
    <b v="0"/>
    <n v="90"/>
    <b v="1"/>
    <s v="photography/photobooks"/>
    <n v="1.1052941176470588"/>
    <n v="104.38888888888889"/>
    <x v="11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successful"/>
    <x v="0"/>
    <s v="USD"/>
    <n v="1444071361"/>
    <n v="1441479361"/>
    <d v="2015-09-05T18:56:01"/>
    <x v="1754"/>
    <b v="0"/>
    <n v="4"/>
    <b v="1"/>
    <s v="photography/photobooks"/>
    <n v="1.2"/>
    <n v="7.5"/>
    <x v="11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successful"/>
    <x v="0"/>
    <s v="USD"/>
    <n v="1472443269"/>
    <n v="1468987269"/>
    <d v="2016-07-20T04:01:09"/>
    <x v="1755"/>
    <b v="0"/>
    <n v="120"/>
    <b v="1"/>
    <s v="photography/photobooks"/>
    <n v="1.0282909090909091"/>
    <n v="47.13"/>
    <x v="11"/>
    <x v="20"/>
    <x v="2"/>
  </r>
  <r>
    <n v="1757"/>
    <s v="The Resurgence of Femininity Photo Thesis"/>
    <s v="I want to create a self published photo art book on the topic of the resurgence of femininity."/>
    <n v="5000"/>
    <n v="5800"/>
    <x v="0"/>
    <s v="successful"/>
    <x v="0"/>
    <s v="USD"/>
    <n v="1485631740"/>
    <n v="1483041083"/>
    <d v="2016-12-29T19:51:23"/>
    <x v="1756"/>
    <b v="0"/>
    <n v="14"/>
    <b v="1"/>
    <s v="photography/photobooks"/>
    <n v="1.1599999999999999"/>
    <n v="414.28571428571428"/>
    <x v="11"/>
    <x v="2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successful"/>
    <x v="0"/>
    <s v="USD"/>
    <n v="1468536992"/>
    <n v="1463352992"/>
    <d v="2016-05-15T22:56:32"/>
    <x v="1757"/>
    <b v="0"/>
    <n v="27"/>
    <b v="1"/>
    <s v="photography/photobooks"/>
    <n v="1.147"/>
    <n v="42.481481481481481"/>
    <x v="11"/>
    <x v="20"/>
    <x v="2"/>
  </r>
  <r>
    <n v="1759"/>
    <s v="Death Valley"/>
    <s v="Death Valley will be the first photo book of Andi State"/>
    <n v="5000"/>
    <n v="5330"/>
    <x v="0"/>
    <s v="successful"/>
    <x v="0"/>
    <s v="USD"/>
    <n v="1427309629"/>
    <n v="1425585229"/>
    <d v="2015-03-05T19:53:49"/>
    <x v="1758"/>
    <b v="0"/>
    <n v="49"/>
    <b v="1"/>
    <s v="photography/photobooks"/>
    <n v="1.0660000000000001"/>
    <n v="108.77551020408163"/>
    <x v="11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successful"/>
    <x v="0"/>
    <s v="USD"/>
    <n v="1456416513"/>
    <n v="1454688513"/>
    <d v="2016-02-05T16:08:33"/>
    <x v="1759"/>
    <b v="0"/>
    <n v="102"/>
    <b v="1"/>
    <s v="photography/photobooks"/>
    <n v="1.6544000000000001"/>
    <n v="81.098039215686271"/>
    <x v="11"/>
    <x v="20"/>
    <x v="2"/>
  </r>
  <r>
    <n v="1761"/>
    <s v="I Wanted To See Boobs"/>
    <s v="A hardcover photobook telling the naked truth of a young photographers journey."/>
    <n v="100"/>
    <n v="155"/>
    <x v="0"/>
    <s v="successful"/>
    <x v="1"/>
    <s v="GBP"/>
    <n v="1442065060"/>
    <n v="1437745060"/>
    <d v="2015-07-24T13:37:40"/>
    <x v="1760"/>
    <b v="0"/>
    <n v="3"/>
    <b v="1"/>
    <s v="photography/photobooks"/>
    <n v="1.55"/>
    <n v="51.666666666666664"/>
    <x v="11"/>
    <x v="20"/>
    <x v="0"/>
  </r>
  <r>
    <n v="1762"/>
    <s v="&quot;The Naked Pixel&quot; Ali Pakele"/>
    <s v="Project rewards $25 gets you 190+ digital images"/>
    <n v="100"/>
    <n v="885"/>
    <x v="0"/>
    <s v="successful"/>
    <x v="0"/>
    <s v="USD"/>
    <n v="1457739245"/>
    <n v="1455147245"/>
    <d v="2016-02-10T23:34:05"/>
    <x v="1761"/>
    <b v="0"/>
    <n v="25"/>
    <b v="1"/>
    <s v="photography/photobooks"/>
    <n v="8.85"/>
    <n v="35.4"/>
    <x v="11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successful"/>
    <x v="0"/>
    <s v="USD"/>
    <n v="1477255840"/>
    <n v="1474663840"/>
    <d v="2016-09-23T20:50:40"/>
    <x v="1762"/>
    <b v="0"/>
    <n v="118"/>
    <b v="1"/>
    <s v="photography/photobooks"/>
    <n v="1.0190833333333333"/>
    <n v="103.63559322033899"/>
    <x v="11"/>
    <x v="2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failed"/>
    <x v="1"/>
    <s v="GBP"/>
    <n v="1407065979"/>
    <n v="1404560379"/>
    <d v="2014-07-05T11:39:39"/>
    <x v="1763"/>
    <b v="1"/>
    <n v="39"/>
    <b v="0"/>
    <s v="photography/photobooks"/>
    <n v="0.19600000000000001"/>
    <n v="55.282051282051285"/>
    <x v="11"/>
    <x v="2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failed"/>
    <x v="0"/>
    <s v="USD"/>
    <n v="1407972712"/>
    <n v="1405380712"/>
    <d v="2014-07-14T23:31:52"/>
    <x v="1764"/>
    <b v="1"/>
    <n v="103"/>
    <b v="0"/>
    <s v="photography/photobooks"/>
    <n v="0.59467839999999994"/>
    <n v="72.16970873786407"/>
    <x v="11"/>
    <x v="20"/>
    <x v="3"/>
  </r>
  <r>
    <n v="1766"/>
    <s v="Photographic book on Melbourne's music scene"/>
    <s v="I want to create a beautiful book which documents the Melbourne music scene."/>
    <n v="1500"/>
    <n v="0"/>
    <x v="2"/>
    <s v="failed"/>
    <x v="2"/>
    <s v="AUD"/>
    <n v="1408999088"/>
    <n v="1407184688"/>
    <d v="2014-08-04T20:38:08"/>
    <x v="1765"/>
    <b v="1"/>
    <n v="0"/>
    <b v="0"/>
    <s v="photography/photobooks"/>
    <n v="0"/>
    <e v="#DIV/0!"/>
    <x v="11"/>
    <x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failed"/>
    <x v="0"/>
    <s v="USD"/>
    <n v="1407080884"/>
    <n v="1404488884"/>
    <d v="2014-07-04T15:48:04"/>
    <x v="1766"/>
    <b v="1"/>
    <n v="39"/>
    <b v="0"/>
    <s v="photography/photobooks"/>
    <n v="0.4572"/>
    <n v="58.615384615384613"/>
    <x v="11"/>
    <x v="2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failed"/>
    <x v="0"/>
    <s v="USD"/>
    <n v="1411824444"/>
    <n v="1406640444"/>
    <d v="2014-07-29T13:27:24"/>
    <x v="1767"/>
    <b v="1"/>
    <n v="15"/>
    <b v="0"/>
    <s v="photography/photobooks"/>
    <n v="3.7400000000000003E-2"/>
    <n v="12.466666666666667"/>
    <x v="11"/>
    <x v="2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failed"/>
    <x v="0"/>
    <s v="USD"/>
    <n v="1421177959"/>
    <n v="1418585959"/>
    <d v="2014-12-14T19:39:19"/>
    <x v="1768"/>
    <b v="1"/>
    <n v="22"/>
    <b v="0"/>
    <s v="photography/photobooks"/>
    <n v="2.7025E-2"/>
    <n v="49.136363636363633"/>
    <x v="11"/>
    <x v="2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failed"/>
    <x v="0"/>
    <s v="USD"/>
    <n v="1413312194"/>
    <n v="1410288194"/>
    <d v="2014-09-09T18:43:14"/>
    <x v="1769"/>
    <b v="1"/>
    <n v="92"/>
    <b v="0"/>
    <s v="photography/photobooks"/>
    <n v="0.56514285714285717"/>
    <n v="150.5"/>
    <x v="11"/>
    <x v="2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failed"/>
    <x v="1"/>
    <s v="GBP"/>
    <n v="1414107040"/>
    <n v="1411515040"/>
    <d v="2014-09-23T23:30:40"/>
    <x v="1770"/>
    <b v="1"/>
    <n v="25"/>
    <b v="0"/>
    <s v="photography/photobooks"/>
    <n v="0.21309523809523809"/>
    <n v="35.799999999999997"/>
    <x v="11"/>
    <x v="20"/>
    <x v="3"/>
  </r>
  <r>
    <n v="1772"/>
    <s v="White Mountain"/>
    <s v="A photobook and a short documentary film telling the story of Holocaust in Northwestern Lithuania"/>
    <n v="5500"/>
    <n v="858"/>
    <x v="2"/>
    <s v="failed"/>
    <x v="1"/>
    <s v="GBP"/>
    <n v="1404666836"/>
    <n v="1399482836"/>
    <d v="2014-05-07T17:13:56"/>
    <x v="1771"/>
    <b v="1"/>
    <n v="19"/>
    <b v="0"/>
    <s v="photography/photobooks"/>
    <n v="0.156"/>
    <n v="45.157894736842103"/>
    <x v="11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failed"/>
    <x v="0"/>
    <s v="USD"/>
    <n v="1421691298"/>
    <n v="1417803298"/>
    <d v="2014-12-05T18:14:58"/>
    <x v="1772"/>
    <b v="1"/>
    <n v="19"/>
    <b v="0"/>
    <s v="photography/photobooks"/>
    <n v="6.2566666666666673E-2"/>
    <n v="98.78947368421052"/>
    <x v="11"/>
    <x v="2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failed"/>
    <x v="0"/>
    <s v="USD"/>
    <n v="1417273140"/>
    <n v="1413609292"/>
    <d v="2014-10-18T05:14:52"/>
    <x v="1773"/>
    <b v="1"/>
    <n v="13"/>
    <b v="0"/>
    <s v="photography/photobooks"/>
    <n v="0.4592"/>
    <n v="88.307692307692307"/>
    <x v="11"/>
    <x v="2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failed"/>
    <x v="0"/>
    <s v="USD"/>
    <n v="1414193160"/>
    <n v="1410305160"/>
    <d v="2014-09-09T23:26:00"/>
    <x v="1774"/>
    <b v="1"/>
    <n v="124"/>
    <b v="0"/>
    <s v="photography/photobooks"/>
    <n v="0.65101538461538466"/>
    <n v="170.62903225806451"/>
    <x v="11"/>
    <x v="2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failed"/>
    <x v="1"/>
    <s v="GBP"/>
    <n v="1414623471"/>
    <n v="1411513071"/>
    <d v="2014-09-23T22:57:51"/>
    <x v="1775"/>
    <b v="1"/>
    <n v="4"/>
    <b v="0"/>
    <s v="photography/photobooks"/>
    <n v="6.7000000000000004E-2"/>
    <n v="83.75"/>
    <x v="11"/>
    <x v="2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failed"/>
    <x v="9"/>
    <s v="EUR"/>
    <n v="1424421253"/>
    <n v="1421829253"/>
    <d v="2015-01-21T08:34:13"/>
    <x v="1776"/>
    <b v="1"/>
    <n v="10"/>
    <b v="0"/>
    <s v="photography/photobooks"/>
    <n v="0.135625"/>
    <n v="65.099999999999994"/>
    <x v="11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failed"/>
    <x v="0"/>
    <s v="USD"/>
    <n v="1427485395"/>
    <n v="1423600995"/>
    <d v="2015-02-10T20:43:15"/>
    <x v="1777"/>
    <b v="1"/>
    <n v="15"/>
    <b v="0"/>
    <s v="photography/photobooks"/>
    <n v="1.9900000000000001E-2"/>
    <n v="66.333333333333329"/>
    <x v="11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failed"/>
    <x v="0"/>
    <s v="USD"/>
    <n v="1472834180"/>
    <n v="1470242180"/>
    <d v="2016-08-03T16:36:20"/>
    <x v="1778"/>
    <b v="1"/>
    <n v="38"/>
    <b v="0"/>
    <s v="photography/photobooks"/>
    <n v="0.36236363636363639"/>
    <n v="104.89473684210526"/>
    <x v="11"/>
    <x v="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failed"/>
    <x v="0"/>
    <s v="USD"/>
    <n v="1467469510"/>
    <n v="1462285510"/>
    <d v="2016-05-03T14:25:10"/>
    <x v="1779"/>
    <b v="1"/>
    <n v="152"/>
    <b v="0"/>
    <s v="photography/photobooks"/>
    <n v="0.39743333333333336"/>
    <n v="78.440789473684205"/>
    <x v="11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failed"/>
    <x v="0"/>
    <s v="USD"/>
    <n v="1473950945"/>
    <n v="1471272545"/>
    <d v="2016-08-15T14:49:05"/>
    <x v="1780"/>
    <b v="1"/>
    <n v="24"/>
    <b v="0"/>
    <s v="photography/photobooks"/>
    <n v="0.25763636363636366"/>
    <n v="59.041666666666664"/>
    <x v="11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failed"/>
    <x v="0"/>
    <s v="USD"/>
    <n v="1456062489"/>
    <n v="1453211289"/>
    <d v="2016-01-19T13:48:09"/>
    <x v="1781"/>
    <b v="1"/>
    <n v="76"/>
    <b v="0"/>
    <s v="photography/photobooks"/>
    <n v="0.15491428571428573"/>
    <n v="71.34210526315789"/>
    <x v="11"/>
    <x v="2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failed"/>
    <x v="0"/>
    <s v="USD"/>
    <n v="1432248478"/>
    <n v="1429656478"/>
    <d v="2015-04-21T22:47:58"/>
    <x v="1782"/>
    <b v="1"/>
    <n v="185"/>
    <b v="0"/>
    <s v="photography/photobooks"/>
    <n v="0.236925"/>
    <n v="51.227027027027027"/>
    <x v="11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failed"/>
    <x v="0"/>
    <s v="USD"/>
    <n v="1422674700"/>
    <n v="1419954240"/>
    <d v="2014-12-30T15:44:00"/>
    <x v="1783"/>
    <b v="1"/>
    <n v="33"/>
    <b v="0"/>
    <s v="photography/photobooks"/>
    <n v="0.39760000000000001"/>
    <n v="60.242424242424242"/>
    <x v="11"/>
    <x v="2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failed"/>
    <x v="0"/>
    <s v="USD"/>
    <n v="1413417600"/>
    <n v="1410750855"/>
    <d v="2014-09-15T03:14:15"/>
    <x v="1784"/>
    <b v="1"/>
    <n v="108"/>
    <b v="0"/>
    <s v="photography/photobooks"/>
    <n v="0.20220833333333332"/>
    <n v="44.935185185185183"/>
    <x v="11"/>
    <x v="2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failed"/>
    <x v="9"/>
    <s v="EUR"/>
    <n v="1418649177"/>
    <n v="1416057177"/>
    <d v="2014-11-15T13:12:57"/>
    <x v="1785"/>
    <b v="1"/>
    <n v="29"/>
    <b v="0"/>
    <s v="photography/photobooks"/>
    <n v="0.47631578947368419"/>
    <n v="31.206896551724139"/>
    <x v="11"/>
    <x v="20"/>
    <x v="3"/>
  </r>
  <r>
    <n v="1787"/>
    <s v="Alpamayo to Yerupaja"/>
    <s v="Raising awareness to the effects of global warming through photographs of the high mountains of Peru."/>
    <n v="10000"/>
    <n v="1533"/>
    <x v="2"/>
    <s v="failed"/>
    <x v="0"/>
    <s v="USD"/>
    <n v="1428158637"/>
    <n v="1425570237"/>
    <d v="2015-03-05T15:43:57"/>
    <x v="1786"/>
    <b v="1"/>
    <n v="24"/>
    <b v="0"/>
    <s v="photography/photobooks"/>
    <n v="0.15329999999999999"/>
    <n v="63.875"/>
    <x v="11"/>
    <x v="20"/>
    <x v="0"/>
  </r>
  <r>
    <n v="1788"/>
    <s v="Beyond the Pale"/>
    <s v="A photo book celebrating Goths, exploring their lives and giving an insight into what Goth is for them."/>
    <n v="5500"/>
    <n v="76"/>
    <x v="2"/>
    <s v="failed"/>
    <x v="1"/>
    <s v="GBP"/>
    <n v="1414795542"/>
    <n v="1412203542"/>
    <d v="2014-10-01T22:45:42"/>
    <x v="1787"/>
    <b v="1"/>
    <n v="4"/>
    <b v="0"/>
    <s v="photography/photobooks"/>
    <n v="1.3818181818181818E-2"/>
    <n v="19"/>
    <x v="11"/>
    <x v="2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failed"/>
    <x v="0"/>
    <s v="USD"/>
    <n v="1421042403"/>
    <n v="1415858403"/>
    <d v="2014-11-13T06:00:03"/>
    <x v="1788"/>
    <b v="1"/>
    <n v="4"/>
    <b v="0"/>
    <s v="photography/photobooks"/>
    <n v="5.0000000000000001E-3"/>
    <n v="10"/>
    <x v="11"/>
    <x v="2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failed"/>
    <x v="0"/>
    <s v="USD"/>
    <n v="1423152678"/>
    <n v="1420560678"/>
    <d v="2015-01-06T16:11:18"/>
    <x v="1789"/>
    <b v="1"/>
    <n v="15"/>
    <b v="0"/>
    <s v="photography/photobooks"/>
    <n v="4.9575757575757579E-2"/>
    <n v="109.06666666666666"/>
    <x v="11"/>
    <x v="20"/>
    <x v="0"/>
  </r>
  <r>
    <n v="1791"/>
    <s v="disCover: Napoli"/>
    <s v="For the love of street photography and the beauty of traditional cultures in southern Italy."/>
    <n v="3000"/>
    <n v="107"/>
    <x v="2"/>
    <s v="failed"/>
    <x v="1"/>
    <s v="GBP"/>
    <n v="1422553565"/>
    <n v="1417369565"/>
    <d v="2014-11-30T17:46:05"/>
    <x v="1790"/>
    <b v="1"/>
    <n v="4"/>
    <b v="0"/>
    <s v="photography/photobooks"/>
    <n v="3.5666666666666666E-2"/>
    <n v="26.75"/>
    <x v="11"/>
    <x v="2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failed"/>
    <x v="0"/>
    <s v="USD"/>
    <n v="1439189940"/>
    <n v="1435970682"/>
    <d v="2015-07-04T00:44:42"/>
    <x v="1791"/>
    <b v="1"/>
    <n v="139"/>
    <b v="0"/>
    <s v="photography/photobooks"/>
    <n v="0.61124000000000001"/>
    <n v="109.93525179856115"/>
    <x v="11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failed"/>
    <x v="2"/>
    <s v="AUD"/>
    <n v="1417127040"/>
    <n v="1414531440"/>
    <d v="2014-10-28T21:24:00"/>
    <x v="1792"/>
    <b v="1"/>
    <n v="2"/>
    <b v="0"/>
    <s v="photography/photobooks"/>
    <n v="1.3333333333333334E-2"/>
    <n v="20"/>
    <x v="11"/>
    <x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failed"/>
    <x v="0"/>
    <s v="USD"/>
    <n v="1423660422"/>
    <n v="1420636422"/>
    <d v="2015-01-07T13:13:42"/>
    <x v="1793"/>
    <b v="1"/>
    <n v="18"/>
    <b v="0"/>
    <s v="photography/photobooks"/>
    <n v="0.11077777777777778"/>
    <n v="55.388888888888886"/>
    <x v="11"/>
    <x v="20"/>
    <x v="0"/>
  </r>
  <r>
    <n v="1795"/>
    <s v="THE AFGHANS - A Photo Book"/>
    <s v="A photography book documenting the impact of the ISAF mission on the Afghan people of Mazar-e Sharif."/>
    <n v="28000"/>
    <n v="10846"/>
    <x v="2"/>
    <s v="failed"/>
    <x v="12"/>
    <s v="EUR"/>
    <n v="1476460800"/>
    <n v="1473922541"/>
    <d v="2016-09-15T06:55:41"/>
    <x v="1794"/>
    <b v="1"/>
    <n v="81"/>
    <b v="0"/>
    <s v="photography/photobooks"/>
    <n v="0.38735714285714284"/>
    <n v="133.90123456790124"/>
    <x v="11"/>
    <x v="2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failed"/>
    <x v="1"/>
    <s v="GBP"/>
    <n v="1469356366"/>
    <n v="1464172366"/>
    <d v="2016-05-25T10:32:46"/>
    <x v="1795"/>
    <b v="1"/>
    <n v="86"/>
    <b v="0"/>
    <s v="photography/photobooks"/>
    <n v="0.22052631578947368"/>
    <n v="48.720930232558139"/>
    <x v="11"/>
    <x v="2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failed"/>
    <x v="0"/>
    <s v="USD"/>
    <n v="1481809189"/>
    <n v="1479217189"/>
    <d v="2016-11-15T13:39:49"/>
    <x v="1796"/>
    <b v="1"/>
    <n v="140"/>
    <b v="0"/>
    <s v="photography/photobooks"/>
    <n v="0.67549999999999999"/>
    <n v="48.25"/>
    <x v="11"/>
    <x v="2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failed"/>
    <x v="0"/>
    <s v="USD"/>
    <n v="1454572233"/>
    <n v="1449388233"/>
    <d v="2015-12-06T07:50:33"/>
    <x v="1797"/>
    <b v="1"/>
    <n v="37"/>
    <b v="0"/>
    <s v="photography/photobooks"/>
    <n v="0.136375"/>
    <n v="58.972972972972975"/>
    <x v="11"/>
    <x v="20"/>
    <x v="2"/>
  </r>
  <r>
    <n v="1799"/>
    <s v="The UnDiscovered Image"/>
    <s v="The UnDiscovered Image, a monthly publication dedicated to photographers."/>
    <n v="4000"/>
    <n v="69.83"/>
    <x v="2"/>
    <s v="failed"/>
    <x v="1"/>
    <s v="GBP"/>
    <n v="1415740408"/>
    <n v="1414008808"/>
    <d v="2014-10-22T20:13:28"/>
    <x v="1798"/>
    <b v="1"/>
    <n v="6"/>
    <b v="0"/>
    <s v="photography/photobooks"/>
    <n v="1.7457500000000001E-2"/>
    <n v="11.638333333333334"/>
    <x v="11"/>
    <x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failed"/>
    <x v="1"/>
    <s v="GBP"/>
    <n v="1476109970"/>
    <n v="1473517970"/>
    <d v="2016-09-10T14:32:50"/>
    <x v="1799"/>
    <b v="1"/>
    <n v="113"/>
    <b v="0"/>
    <s v="photography/photobooks"/>
    <n v="0.20449632511889321"/>
    <n v="83.716814159292042"/>
    <x v="11"/>
    <x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failed"/>
    <x v="1"/>
    <s v="GBP"/>
    <n v="1450181400"/>
    <n v="1447429868"/>
    <d v="2015-11-13T15:51:08"/>
    <x v="1800"/>
    <b v="1"/>
    <n v="37"/>
    <b v="0"/>
    <s v="photography/photobooks"/>
    <n v="0.13852941176470587"/>
    <n v="63.648648648648646"/>
    <x v="11"/>
    <x v="20"/>
    <x v="0"/>
  </r>
  <r>
    <n v="1802"/>
    <s v="Out Of The Dark"/>
    <s v="Inner Darkness turned into a photobook. Personal work i shot during my recovery...in Berlin."/>
    <n v="3500"/>
    <n v="1697"/>
    <x v="2"/>
    <s v="failed"/>
    <x v="12"/>
    <s v="EUR"/>
    <n v="1435442340"/>
    <n v="1433416830"/>
    <d v="2015-06-04T11:20:30"/>
    <x v="1801"/>
    <b v="1"/>
    <n v="18"/>
    <b v="0"/>
    <s v="photography/photobooks"/>
    <n v="0.48485714285714288"/>
    <n v="94.277777777777771"/>
    <x v="11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failed"/>
    <x v="0"/>
    <s v="USD"/>
    <n v="1423878182"/>
    <n v="1421199782"/>
    <d v="2015-01-14T01:43:02"/>
    <x v="1802"/>
    <b v="1"/>
    <n v="75"/>
    <b v="0"/>
    <s v="photography/photobooks"/>
    <n v="0.308"/>
    <n v="71.86666666666666"/>
    <x v="11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failed"/>
    <x v="0"/>
    <s v="USD"/>
    <n v="1447521404"/>
    <n v="1444061804"/>
    <d v="2015-10-05T16:16:44"/>
    <x v="1803"/>
    <b v="1"/>
    <n v="52"/>
    <b v="0"/>
    <s v="photography/photobooks"/>
    <n v="0.35174193548387095"/>
    <n v="104.84615384615384"/>
    <x v="11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failed"/>
    <x v="12"/>
    <s v="EUR"/>
    <n v="1443808800"/>
    <n v="1441048658"/>
    <d v="2015-08-31T19:17:38"/>
    <x v="1804"/>
    <b v="1"/>
    <n v="122"/>
    <b v="0"/>
    <s v="photography/photobooks"/>
    <n v="0.36404444444444445"/>
    <n v="67.139344262295083"/>
    <x v="11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failed"/>
    <x v="1"/>
    <s v="GBP"/>
    <n v="1412090349"/>
    <n v="1409066349"/>
    <d v="2014-08-26T15:19:09"/>
    <x v="1805"/>
    <b v="1"/>
    <n v="8"/>
    <b v="0"/>
    <s v="photography/photobooks"/>
    <n v="2.955E-2"/>
    <n v="73.875"/>
    <x v="11"/>
    <x v="20"/>
    <x v="3"/>
  </r>
  <r>
    <n v="1807"/>
    <s v="Anywhere but Here"/>
    <s v="I want to explore alternative cultures and lifestyles in America."/>
    <n v="5000"/>
    <n v="553"/>
    <x v="2"/>
    <s v="failed"/>
    <x v="0"/>
    <s v="USD"/>
    <n v="1411868313"/>
    <n v="1409276313"/>
    <d v="2014-08-29T01:38:33"/>
    <x v="1806"/>
    <b v="1"/>
    <n v="8"/>
    <b v="0"/>
    <s v="photography/photobooks"/>
    <n v="0.1106"/>
    <n v="69.125"/>
    <x v="11"/>
    <x v="2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failed"/>
    <x v="0"/>
    <s v="USD"/>
    <n v="1486830030"/>
    <n v="1483806030"/>
    <d v="2017-01-07T16:20:30"/>
    <x v="1807"/>
    <b v="1"/>
    <n v="96"/>
    <b v="0"/>
    <s v="photography/photobooks"/>
    <n v="0.41407142857142859"/>
    <n v="120.77083333333333"/>
    <x v="11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failed"/>
    <x v="5"/>
    <s v="CAD"/>
    <n v="1425246439"/>
    <n v="1422222439"/>
    <d v="2015-01-25T21:47:19"/>
    <x v="1808"/>
    <b v="1"/>
    <n v="9"/>
    <b v="0"/>
    <s v="photography/photobooks"/>
    <n v="0.10857142857142857"/>
    <n v="42.222222222222221"/>
    <x v="11"/>
    <x v="20"/>
    <x v="0"/>
  </r>
  <r>
    <n v="1810"/>
    <s v="Film Speed"/>
    <s v="Film Speed is a series of Zines focusing on architecture shot completely on 35 and 120mm film."/>
    <n v="450"/>
    <n v="15"/>
    <x v="2"/>
    <s v="failed"/>
    <x v="0"/>
    <s v="USD"/>
    <n v="1408657826"/>
    <n v="1407621026"/>
    <d v="2014-08-09T21:50:26"/>
    <x v="1809"/>
    <b v="0"/>
    <n v="2"/>
    <b v="0"/>
    <s v="photography/photobooks"/>
    <n v="3.3333333333333333E-2"/>
    <n v="7.5"/>
    <x v="11"/>
    <x v="20"/>
    <x v="3"/>
  </r>
  <r>
    <n v="1811"/>
    <s v="The Year of Sunsets"/>
    <s v="A collection of 365 color photographs of sunsets in 2014, beautifully presented in a hardcover book."/>
    <n v="54000"/>
    <n v="40"/>
    <x v="2"/>
    <s v="failed"/>
    <x v="0"/>
    <s v="USD"/>
    <n v="1414123200"/>
    <n v="1408962270"/>
    <d v="2014-08-25T10:24:30"/>
    <x v="1810"/>
    <b v="0"/>
    <n v="26"/>
    <b v="0"/>
    <s v="photography/photobooks"/>
    <n v="7.407407407407407E-4"/>
    <n v="1.5384615384615385"/>
    <x v="11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failed"/>
    <x v="1"/>
    <s v="GBP"/>
    <n v="1467531536"/>
    <n v="1464939536"/>
    <d v="2016-06-03T07:38:56"/>
    <x v="1811"/>
    <b v="0"/>
    <n v="23"/>
    <b v="0"/>
    <s v="photography/photobooks"/>
    <n v="0.13307692307692306"/>
    <n v="37.608695652173914"/>
    <x v="11"/>
    <x v="20"/>
    <x v="2"/>
  </r>
  <r>
    <n v="1813"/>
    <s v="Libya : The Lost Days"/>
    <s v="This project aims to document, Libyan photographic history; through both print and artisan mediums ."/>
    <n v="8750"/>
    <n v="0"/>
    <x v="2"/>
    <s v="failed"/>
    <x v="1"/>
    <s v="GBP"/>
    <n v="1407532812"/>
    <n v="1404940812"/>
    <d v="2014-07-09T21:20:12"/>
    <x v="1812"/>
    <b v="0"/>
    <n v="0"/>
    <b v="0"/>
    <s v="photography/photobooks"/>
    <n v="0"/>
    <e v="#DIV/0!"/>
    <x v="11"/>
    <x v="2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failed"/>
    <x v="1"/>
    <s v="GBP"/>
    <n v="1425108736"/>
    <n v="1422516736"/>
    <d v="2015-01-29T07:32:16"/>
    <x v="1813"/>
    <b v="0"/>
    <n v="140"/>
    <b v="0"/>
    <s v="photography/photobooks"/>
    <n v="0.49183333333333334"/>
    <n v="42.157142857142858"/>
    <x v="11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failed"/>
    <x v="0"/>
    <s v="USD"/>
    <n v="1435787137"/>
    <n v="1434577537"/>
    <d v="2015-06-17T21:45:37"/>
    <x v="1814"/>
    <b v="0"/>
    <n v="0"/>
    <b v="0"/>
    <s v="photography/photobooks"/>
    <n v="0"/>
    <e v="#DIV/0!"/>
    <x v="11"/>
    <x v="20"/>
    <x v="0"/>
  </r>
  <r>
    <n v="1816"/>
    <s v="Moments of Passion"/>
    <s v="A unique Photographic Book Project about the Passionate Moments and Strong Emotions that lie within Karate"/>
    <n v="25000"/>
    <n v="509"/>
    <x v="2"/>
    <s v="failed"/>
    <x v="16"/>
    <s v="CHF"/>
    <n v="1469473200"/>
    <n v="1467061303"/>
    <d v="2016-06-27T21:01:43"/>
    <x v="1815"/>
    <b v="0"/>
    <n v="6"/>
    <b v="0"/>
    <s v="photography/photobooks"/>
    <n v="2.036E-2"/>
    <n v="84.833333333333329"/>
    <x v="11"/>
    <x v="20"/>
    <x v="2"/>
  </r>
  <r>
    <n v="1817"/>
    <s v="Through the Lens of Jerry Gustafson"/>
    <s v="Hundreds of breathtaking rodeo photographs collected in a beautiful coffee table book."/>
    <n v="18000"/>
    <n v="9419"/>
    <x v="2"/>
    <s v="failed"/>
    <x v="0"/>
    <s v="USD"/>
    <n v="1485759540"/>
    <n v="1480607607"/>
    <d v="2016-12-01T15:53:27"/>
    <x v="1816"/>
    <b v="0"/>
    <n v="100"/>
    <b v="0"/>
    <s v="photography/photobooks"/>
    <n v="0.52327777777777773"/>
    <n v="94.19"/>
    <x v="11"/>
    <x v="20"/>
    <x v="1"/>
  </r>
  <r>
    <n v="1818"/>
    <s v="Give Me Your Goofy-ist"/>
    <s v="We are all different, this is a way to honor and celebrate the authenticity in being different."/>
    <n v="15000"/>
    <n v="0"/>
    <x v="2"/>
    <s v="failed"/>
    <x v="0"/>
    <s v="USD"/>
    <n v="1428035850"/>
    <n v="1425447450"/>
    <d v="2015-03-04T05:37:30"/>
    <x v="1817"/>
    <b v="0"/>
    <n v="0"/>
    <b v="0"/>
    <s v="photography/photobooks"/>
    <n v="0"/>
    <e v="#DIV/0!"/>
    <x v="11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failed"/>
    <x v="0"/>
    <s v="USD"/>
    <n v="1406743396"/>
    <n v="1404151396"/>
    <d v="2014-06-30T18:03:16"/>
    <x v="1818"/>
    <b v="0"/>
    <n v="4"/>
    <b v="0"/>
    <s v="photography/photobooks"/>
    <n v="2.0833333333333332E-2"/>
    <n v="6.25"/>
    <x v="11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failed"/>
    <x v="0"/>
    <s v="USD"/>
    <n v="1427850090"/>
    <n v="1425261690"/>
    <d v="2015-03-02T02:01:30"/>
    <x v="1819"/>
    <b v="0"/>
    <n v="8"/>
    <b v="0"/>
    <s v="photography/photobooks"/>
    <n v="6.565384615384616E-2"/>
    <n v="213.375"/>
    <x v="11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successful"/>
    <x v="0"/>
    <s v="USD"/>
    <n v="1330760367"/>
    <n v="1326872367"/>
    <d v="2012-01-18T07:39:27"/>
    <x v="1820"/>
    <b v="0"/>
    <n v="57"/>
    <b v="1"/>
    <s v="music/rock"/>
    <n v="1.3489"/>
    <n v="59.162280701754383"/>
    <x v="4"/>
    <x v="11"/>
    <x v="5"/>
  </r>
  <r>
    <n v="1822"/>
    <s v="Wood Butcher's new music video- I Don't Wanna Party"/>
    <s v="Wood Butcher needs your help to make this happen. Buy a CD, support local music!"/>
    <n v="300"/>
    <n v="300"/>
    <x v="0"/>
    <s v="successful"/>
    <x v="5"/>
    <s v="CAD"/>
    <n v="1391194860"/>
    <n v="1388084862"/>
    <d v="2013-12-26T19:07:42"/>
    <x v="1821"/>
    <b v="0"/>
    <n v="11"/>
    <b v="1"/>
    <s v="music/rock"/>
    <n v="1"/>
    <n v="27.272727272727273"/>
    <x v="4"/>
    <x v="1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successful"/>
    <x v="0"/>
    <s v="USD"/>
    <n v="1351095976"/>
    <n v="1348503976"/>
    <d v="2012-09-24T16:26:16"/>
    <x v="1822"/>
    <b v="0"/>
    <n v="33"/>
    <b v="1"/>
    <s v="music/rock"/>
    <n v="1.1585714285714286"/>
    <n v="24.575757575757574"/>
    <x v="4"/>
    <x v="11"/>
    <x v="5"/>
  </r>
  <r>
    <n v="1824"/>
    <s v="Tin Man's Broken Wisdom Fund"/>
    <s v="cd fund raiser"/>
    <n v="3000"/>
    <n v="3002"/>
    <x v="0"/>
    <s v="successful"/>
    <x v="0"/>
    <s v="USD"/>
    <n v="1389146880"/>
    <n v="1387403967"/>
    <d v="2013-12-18T21:59:27"/>
    <x v="1823"/>
    <b v="0"/>
    <n v="40"/>
    <b v="1"/>
    <s v="music/rock"/>
    <n v="1.0006666666666666"/>
    <n v="75.05"/>
    <x v="4"/>
    <x v="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successful"/>
    <x v="0"/>
    <s v="USD"/>
    <n v="1373572903"/>
    <n v="1371585703"/>
    <d v="2013-06-18T20:01:43"/>
    <x v="1824"/>
    <b v="0"/>
    <n v="50"/>
    <b v="1"/>
    <s v="music/rock"/>
    <n v="1.0505"/>
    <n v="42.02"/>
    <x v="4"/>
    <x v="11"/>
    <x v="4"/>
  </r>
  <r>
    <n v="1826"/>
    <s v="BEAR GHOST! Professional Recording! Yay!"/>
    <s v="Hear your favorite Bear Ghost in eargasmic quality!"/>
    <n v="2000"/>
    <n v="2020"/>
    <x v="0"/>
    <s v="successful"/>
    <x v="0"/>
    <s v="USD"/>
    <n v="1392675017"/>
    <n v="1390083017"/>
    <d v="2014-01-18T22:10:17"/>
    <x v="1825"/>
    <b v="0"/>
    <n v="38"/>
    <b v="1"/>
    <s v="music/rock"/>
    <n v="1.01"/>
    <n v="53.157894736842103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successful"/>
    <x v="0"/>
    <s v="USD"/>
    <n v="1299138561"/>
    <n v="1294818561"/>
    <d v="2011-01-12T07:49:21"/>
    <x v="1826"/>
    <b v="0"/>
    <n v="96"/>
    <b v="1"/>
    <s v="music/rock"/>
    <n v="1.0066250000000001"/>
    <n v="83.885416666666671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successful"/>
    <x v="0"/>
    <s v="USD"/>
    <n v="1399672800"/>
    <n v="1396906530"/>
    <d v="2014-04-07T21:35:30"/>
    <x v="1827"/>
    <b v="0"/>
    <n v="48"/>
    <b v="1"/>
    <s v="music/rock"/>
    <n v="1.0016"/>
    <n v="417.33333333333331"/>
    <x v="4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successful"/>
    <x v="0"/>
    <s v="USD"/>
    <n v="1295647200"/>
    <n v="1291428371"/>
    <d v="2010-12-04T02:06:11"/>
    <x v="1828"/>
    <b v="0"/>
    <n v="33"/>
    <b v="1"/>
    <s v="music/rock"/>
    <n v="1.6668333333333334"/>
    <n v="75.765151515151516"/>
    <x v="4"/>
    <x v="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successful"/>
    <x v="0"/>
    <s v="USD"/>
    <n v="1393259107"/>
    <n v="1390667107"/>
    <d v="2014-01-25T16:25:07"/>
    <x v="1829"/>
    <b v="0"/>
    <n v="226"/>
    <b v="1"/>
    <s v="music/rock"/>
    <n v="1.0153333333333334"/>
    <n v="67.389380530973455"/>
    <x v="4"/>
    <x v="1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successful"/>
    <x v="0"/>
    <s v="USD"/>
    <n v="1336866863"/>
    <n v="1335570863"/>
    <d v="2012-04-27T23:54:23"/>
    <x v="1830"/>
    <b v="0"/>
    <n v="14"/>
    <b v="1"/>
    <s v="music/rock"/>
    <n v="1.03"/>
    <n v="73.571428571428569"/>
    <x v="4"/>
    <x v="1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successful"/>
    <x v="0"/>
    <s v="USD"/>
    <n v="1299243427"/>
    <n v="1296651427"/>
    <d v="2011-02-02T12:57:07"/>
    <x v="1831"/>
    <b v="0"/>
    <n v="20"/>
    <b v="1"/>
    <s v="music/rock"/>
    <n v="1.4285714285714286"/>
    <n v="25"/>
    <x v="4"/>
    <x v="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successful"/>
    <x v="0"/>
    <s v="USD"/>
    <n v="1362211140"/>
    <n v="1359421403"/>
    <d v="2013-01-29T01:03:23"/>
    <x v="1832"/>
    <b v="0"/>
    <n v="25"/>
    <b v="1"/>
    <s v="music/rock"/>
    <n v="2.625"/>
    <n v="42"/>
    <x v="4"/>
    <x v="11"/>
    <x v="4"/>
  </r>
  <r>
    <n v="1834"/>
    <s v="TDJ - All Part of the Plan EP/Tour"/>
    <s v="Help us fund our first tour and promote our new EP!"/>
    <n v="10000"/>
    <n v="11805"/>
    <x v="0"/>
    <s v="successful"/>
    <x v="0"/>
    <s v="USD"/>
    <n v="1422140895"/>
    <n v="1418684895"/>
    <d v="2014-12-15T23:08:15"/>
    <x v="1833"/>
    <b v="0"/>
    <n v="90"/>
    <b v="1"/>
    <s v="music/rock"/>
    <n v="1.1805000000000001"/>
    <n v="131.16666666666666"/>
    <x v="4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successful"/>
    <x v="1"/>
    <s v="GBP"/>
    <n v="1459439471"/>
    <n v="1456851071"/>
    <d v="2016-03-01T16:51:11"/>
    <x v="1834"/>
    <b v="0"/>
    <n v="11"/>
    <b v="1"/>
    <s v="music/rock"/>
    <n v="1.04"/>
    <n v="47.272727272727273"/>
    <x v="4"/>
    <x v="11"/>
    <x v="2"/>
  </r>
  <r>
    <n v="1836"/>
    <s v="KICKSTART OUR &lt;+3"/>
    <s v="Help fund our 2013 Sound &amp; Lighting Touring rig!"/>
    <n v="5000"/>
    <n v="10017"/>
    <x v="0"/>
    <s v="successful"/>
    <x v="0"/>
    <s v="USD"/>
    <n v="1361129129"/>
    <n v="1359660329"/>
    <d v="2013-01-31T19:25:29"/>
    <x v="1835"/>
    <b v="0"/>
    <n v="55"/>
    <b v="1"/>
    <s v="music/rock"/>
    <n v="2.0034000000000001"/>
    <n v="182.12727272727273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successful"/>
    <x v="0"/>
    <s v="USD"/>
    <n v="1332029335"/>
    <n v="1326848935"/>
    <d v="2012-01-18T01:08:55"/>
    <x v="1836"/>
    <b v="0"/>
    <n v="30"/>
    <b v="1"/>
    <s v="music/rock"/>
    <n v="3.0683333333333334"/>
    <n v="61.366666666666667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successful"/>
    <x v="0"/>
    <s v="USD"/>
    <n v="1317438000"/>
    <n v="1314989557"/>
    <d v="2011-09-02T18:52:37"/>
    <x v="1837"/>
    <b v="0"/>
    <n v="28"/>
    <b v="1"/>
    <s v="music/rock"/>
    <n v="1.00149"/>
    <n v="35.767499999999998"/>
    <x v="4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successful"/>
    <x v="0"/>
    <s v="USD"/>
    <n v="1475342382"/>
    <n v="1472750382"/>
    <d v="2016-09-01T17:19:42"/>
    <x v="1838"/>
    <b v="0"/>
    <n v="45"/>
    <b v="1"/>
    <s v="music/rock"/>
    <n v="2.0529999999999999"/>
    <n v="45.62222222222222"/>
    <x v="4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successful"/>
    <x v="0"/>
    <s v="USD"/>
    <n v="1367902740"/>
    <n v="1366251510"/>
    <d v="2013-04-18T02:18:30"/>
    <x v="1839"/>
    <b v="0"/>
    <n v="13"/>
    <b v="1"/>
    <s v="music/rock"/>
    <n v="1.0888888888888888"/>
    <n v="75.384615384615387"/>
    <x v="4"/>
    <x v="11"/>
    <x v="4"/>
  </r>
  <r>
    <n v="1841"/>
    <s v="Hydra Effect Debut EP"/>
    <s v="Hard Rock with a Positive Message. Help us fund, release and promote our debut EP!"/>
    <n v="2000"/>
    <n v="2035"/>
    <x v="0"/>
    <s v="successful"/>
    <x v="0"/>
    <s v="USD"/>
    <n v="1400561940"/>
    <n v="1397679445"/>
    <d v="2014-04-16T20:17:25"/>
    <x v="1840"/>
    <b v="0"/>
    <n v="40"/>
    <b v="1"/>
    <s v="music/rock"/>
    <n v="1.0175000000000001"/>
    <n v="50.875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successful"/>
    <x v="0"/>
    <s v="USD"/>
    <n v="1425275940"/>
    <n v="1422371381"/>
    <d v="2015-01-27T15:09:41"/>
    <x v="1841"/>
    <b v="0"/>
    <n v="21"/>
    <b v="1"/>
    <s v="music/rock"/>
    <n v="1.2524999999999999"/>
    <n v="119.28571428571429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successful"/>
    <x v="0"/>
    <s v="USD"/>
    <n v="1298245954"/>
    <n v="1295653954"/>
    <d v="2011-01-21T23:52:34"/>
    <x v="1842"/>
    <b v="0"/>
    <n v="134"/>
    <b v="1"/>
    <s v="music/rock"/>
    <n v="1.2400610000000001"/>
    <n v="92.541865671641801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successful"/>
    <x v="0"/>
    <s v="USD"/>
    <n v="1307761200"/>
    <n v="1304464914"/>
    <d v="2011-05-03T23:21:54"/>
    <x v="1843"/>
    <b v="0"/>
    <n v="20"/>
    <b v="1"/>
    <s v="music/rock"/>
    <n v="1.014"/>
    <n v="76.05"/>
    <x v="4"/>
    <x v="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successful"/>
    <x v="0"/>
    <s v="USD"/>
    <n v="1466139300"/>
    <n v="1464854398"/>
    <d v="2016-06-02T07:59:58"/>
    <x v="1844"/>
    <b v="0"/>
    <n v="19"/>
    <b v="1"/>
    <s v="music/rock"/>
    <n v="1"/>
    <n v="52.631578947368418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successful"/>
    <x v="0"/>
    <s v="USD"/>
    <n v="1355585777"/>
    <n v="1352993777"/>
    <d v="2012-11-15T15:36:17"/>
    <x v="1845"/>
    <b v="0"/>
    <n v="209"/>
    <b v="1"/>
    <s v="music/rock"/>
    <n v="1.3792666666666666"/>
    <n v="98.990430622009569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successful"/>
    <x v="0"/>
    <s v="USD"/>
    <n v="1429594832"/>
    <n v="1427780432"/>
    <d v="2015-03-31T05:40:32"/>
    <x v="1846"/>
    <b v="0"/>
    <n v="38"/>
    <b v="1"/>
    <s v="music/rock"/>
    <n v="1.2088000000000001"/>
    <n v="79.526315789473685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successful"/>
    <x v="0"/>
    <s v="USD"/>
    <n v="1312095540"/>
    <n v="1306608888"/>
    <d v="2011-05-28T18:54:48"/>
    <x v="1847"/>
    <b v="0"/>
    <n v="24"/>
    <b v="1"/>
    <s v="music/rock"/>
    <n v="1.0736666666666668"/>
    <n v="134.20833333333334"/>
    <x v="4"/>
    <x v="11"/>
    <x v="6"/>
  </r>
  <r>
    <n v="1849"/>
    <s v="Release the Skyline Album"/>
    <s v="Release the Skylines is a small, local Cleveland metal band looking to record an album."/>
    <n v="300"/>
    <n v="301"/>
    <x v="0"/>
    <s v="successful"/>
    <x v="0"/>
    <s v="USD"/>
    <n v="1350505059"/>
    <n v="1347913059"/>
    <d v="2012-09-17T20:17:39"/>
    <x v="1848"/>
    <b v="0"/>
    <n v="8"/>
    <b v="1"/>
    <s v="music/rock"/>
    <n v="1.0033333333333334"/>
    <n v="37.625"/>
    <x v="4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successful"/>
    <x v="0"/>
    <s v="USD"/>
    <n v="1405033300"/>
    <n v="1402441300"/>
    <d v="2014-06-10T23:01:40"/>
    <x v="1849"/>
    <b v="0"/>
    <n v="179"/>
    <b v="1"/>
    <s v="music/rock"/>
    <n v="1.0152222222222222"/>
    <n v="51.044692737430168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successful"/>
    <x v="0"/>
    <s v="USD"/>
    <n v="1406509200"/>
    <n v="1404769538"/>
    <d v="2014-07-07T21:45:38"/>
    <x v="1850"/>
    <b v="0"/>
    <n v="26"/>
    <b v="1"/>
    <s v="music/rock"/>
    <n v="1.0007692307692309"/>
    <n v="50.03846153846154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successful"/>
    <x v="0"/>
    <s v="USD"/>
    <n v="1429920000"/>
    <n v="1426703452"/>
    <d v="2015-03-18T18:30:52"/>
    <x v="1851"/>
    <b v="0"/>
    <n v="131"/>
    <b v="1"/>
    <s v="music/rock"/>
    <n v="1.1696666666666666"/>
    <n v="133.93129770992365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successful"/>
    <x v="0"/>
    <s v="USD"/>
    <n v="1352860017"/>
    <n v="1348536417"/>
    <d v="2012-09-25T01:26:57"/>
    <x v="1852"/>
    <b v="0"/>
    <n v="14"/>
    <b v="1"/>
    <s v="music/rock"/>
    <n v="1.01875"/>
    <n v="58.214285714285715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successful"/>
    <x v="0"/>
    <s v="USD"/>
    <n v="1369355437"/>
    <n v="1366763437"/>
    <d v="2013-04-24T00:30:37"/>
    <x v="1853"/>
    <b v="0"/>
    <n v="174"/>
    <b v="1"/>
    <s v="music/rock"/>
    <n v="1.0212366666666666"/>
    <n v="88.037643678160919"/>
    <x v="4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successful"/>
    <x v="5"/>
    <s v="CAD"/>
    <n v="1389012940"/>
    <n v="1385124940"/>
    <d v="2013-11-22T12:55:40"/>
    <x v="1854"/>
    <b v="0"/>
    <n v="191"/>
    <b v="1"/>
    <s v="music/rock"/>
    <n v="1.5405897142857143"/>
    <n v="70.576753926701571"/>
    <x v="4"/>
    <x v="1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successful"/>
    <x v="0"/>
    <s v="USD"/>
    <n v="1405715472"/>
    <n v="1403901072"/>
    <d v="2014-06-27T20:31:12"/>
    <x v="1855"/>
    <b v="0"/>
    <n v="38"/>
    <b v="1"/>
    <s v="music/rock"/>
    <n v="1.0125"/>
    <n v="53.289473684210527"/>
    <x v="4"/>
    <x v="1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successful"/>
    <x v="0"/>
    <s v="USD"/>
    <n v="1410546413"/>
    <n v="1407954413"/>
    <d v="2014-08-13T18:26:53"/>
    <x v="1856"/>
    <b v="0"/>
    <n v="22"/>
    <b v="1"/>
    <s v="music/rock"/>
    <n v="1"/>
    <n v="136.36363636363637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successful"/>
    <x v="0"/>
    <s v="USD"/>
    <n v="1324014521"/>
    <n v="1318826921"/>
    <d v="2011-10-17T04:48:41"/>
    <x v="1857"/>
    <b v="0"/>
    <n v="149"/>
    <b v="1"/>
    <s v="music/rock"/>
    <n v="1.0874800874800874"/>
    <n v="40.547315436241611"/>
    <x v="4"/>
    <x v="11"/>
    <x v="6"/>
  </r>
  <r>
    <n v="1859"/>
    <s v="Queen Kwong Tour to London and Paris"/>
    <s v="Queen Kwong is going ON TOUR to London and Paris!"/>
    <n v="3000"/>
    <n v="3955"/>
    <x v="0"/>
    <s v="successful"/>
    <x v="0"/>
    <s v="USD"/>
    <n v="1316716129"/>
    <n v="1314124129"/>
    <d v="2011-08-23T18:28:49"/>
    <x v="1858"/>
    <b v="0"/>
    <n v="56"/>
    <b v="1"/>
    <s v="music/rock"/>
    <n v="1.3183333333333334"/>
    <n v="70.625"/>
    <x v="4"/>
    <x v="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successful"/>
    <x v="0"/>
    <s v="USD"/>
    <n v="1391706084"/>
    <n v="1389891684"/>
    <d v="2014-01-16T17:01:24"/>
    <x v="1859"/>
    <b v="0"/>
    <n v="19"/>
    <b v="1"/>
    <s v="music/rock"/>
    <n v="1.3346666666666667"/>
    <n v="52.684210526315788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failed"/>
    <x v="1"/>
    <s v="GBP"/>
    <n v="1422256341"/>
    <n v="1419664341"/>
    <d v="2014-12-27T07:12:21"/>
    <x v="1860"/>
    <b v="0"/>
    <n v="0"/>
    <b v="0"/>
    <s v="games/mobile games"/>
    <n v="0"/>
    <e v="#DIV/0!"/>
    <x v="9"/>
    <x v="1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failed"/>
    <x v="0"/>
    <s v="USD"/>
    <n v="1488958200"/>
    <n v="1484912974"/>
    <d v="2017-01-20T11:49:34"/>
    <x v="1861"/>
    <b v="0"/>
    <n v="16"/>
    <b v="0"/>
    <s v="games/mobile games"/>
    <n v="8.0833333333333326E-2"/>
    <n v="90.9375"/>
    <x v="9"/>
    <x v="18"/>
    <x v="1"/>
  </r>
  <r>
    <n v="1863"/>
    <s v="Project: 20M813"/>
    <s v="This is an Android game where you take control of the zombies and try to eat your way to world domination!"/>
    <n v="2500"/>
    <n v="10"/>
    <x v="2"/>
    <s v="failed"/>
    <x v="0"/>
    <s v="USD"/>
    <n v="1402600085"/>
    <n v="1400008085"/>
    <d v="2014-05-13T19:08:05"/>
    <x v="1862"/>
    <b v="0"/>
    <n v="2"/>
    <b v="0"/>
    <s v="games/mobile games"/>
    <n v="4.0000000000000001E-3"/>
    <n v="5"/>
    <x v="9"/>
    <x v="18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failed"/>
    <x v="0"/>
    <s v="USD"/>
    <n v="1399223500"/>
    <n v="1396631500"/>
    <d v="2014-04-04T17:11:40"/>
    <x v="1863"/>
    <b v="0"/>
    <n v="48"/>
    <b v="0"/>
    <s v="games/mobile games"/>
    <n v="0.42892307692307691"/>
    <n v="58.083333333333336"/>
    <x v="9"/>
    <x v="1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failed"/>
    <x v="1"/>
    <s v="GBP"/>
    <n v="1478425747"/>
    <n v="1475398147"/>
    <d v="2016-10-02T08:49:07"/>
    <x v="1864"/>
    <b v="0"/>
    <n v="2"/>
    <b v="0"/>
    <s v="games/mobile games"/>
    <n v="3.6363636363636364E-5"/>
    <n v="2"/>
    <x v="9"/>
    <x v="1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failed"/>
    <x v="0"/>
    <s v="USD"/>
    <n v="1488340800"/>
    <n v="1483768497"/>
    <d v="2017-01-07T05:54:57"/>
    <x v="1865"/>
    <b v="0"/>
    <n v="2"/>
    <b v="0"/>
    <s v="games/mobile games"/>
    <n v="5.0000000000000001E-3"/>
    <n v="62.5"/>
    <x v="9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failed"/>
    <x v="0"/>
    <s v="USD"/>
    <n v="1478383912"/>
    <n v="1475791912"/>
    <d v="2016-10-06T22:11:52"/>
    <x v="1866"/>
    <b v="0"/>
    <n v="1"/>
    <b v="0"/>
    <s v="games/mobile games"/>
    <n v="5.0000000000000001E-4"/>
    <n v="10"/>
    <x v="9"/>
    <x v="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failed"/>
    <x v="0"/>
    <s v="USD"/>
    <n v="1450166340"/>
    <n v="1448044925"/>
    <d v="2015-11-20T18:42:05"/>
    <x v="1867"/>
    <b v="0"/>
    <n v="17"/>
    <b v="0"/>
    <s v="games/mobile games"/>
    <n v="4.8680000000000001E-2"/>
    <n v="71.588235294117652"/>
    <x v="9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failed"/>
    <x v="0"/>
    <s v="USD"/>
    <n v="1483488249"/>
    <n v="1480896249"/>
    <d v="2016-12-05T00:04:09"/>
    <x v="1868"/>
    <b v="0"/>
    <n v="0"/>
    <b v="0"/>
    <s v="games/mobile games"/>
    <n v="0"/>
    <e v="#DIV/0!"/>
    <x v="9"/>
    <x v="1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failed"/>
    <x v="0"/>
    <s v="USD"/>
    <n v="1454213820"/>
    <n v="1451723535"/>
    <d v="2016-01-02T08:32:15"/>
    <x v="1869"/>
    <b v="0"/>
    <n v="11"/>
    <b v="0"/>
    <s v="games/mobile games"/>
    <n v="0.10314285714285715"/>
    <n v="32.81818181818182"/>
    <x v="9"/>
    <x v="18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failed"/>
    <x v="0"/>
    <s v="USD"/>
    <n v="1416512901"/>
    <n v="1413053301"/>
    <d v="2014-10-11T18:48:21"/>
    <x v="1870"/>
    <b v="0"/>
    <n v="95"/>
    <b v="0"/>
    <s v="games/mobile games"/>
    <n v="0.7178461538461538"/>
    <n v="49.11578947368421"/>
    <x v="9"/>
    <x v="1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failed"/>
    <x v="0"/>
    <s v="USD"/>
    <n v="1435633602"/>
    <n v="1433041602"/>
    <d v="2015-05-31T03:06:42"/>
    <x v="1871"/>
    <b v="0"/>
    <n v="13"/>
    <b v="0"/>
    <s v="games/mobile games"/>
    <n v="1.06E-2"/>
    <n v="16.307692307692307"/>
    <x v="9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failed"/>
    <x v="5"/>
    <s v="CAD"/>
    <n v="1436373900"/>
    <n v="1433861210"/>
    <d v="2015-06-09T14:46:50"/>
    <x v="1872"/>
    <b v="0"/>
    <n v="2"/>
    <b v="0"/>
    <s v="games/mobile games"/>
    <n v="4.4999999999999997E-3"/>
    <n v="18"/>
    <x v="9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failed"/>
    <x v="0"/>
    <s v="USD"/>
    <n v="1467155733"/>
    <n v="1465427733"/>
    <d v="2016-06-08T23:15:33"/>
    <x v="1873"/>
    <b v="0"/>
    <n v="2"/>
    <b v="0"/>
    <s v="games/mobile games"/>
    <n v="1.6249999999999999E-4"/>
    <n v="13"/>
    <x v="9"/>
    <x v="18"/>
    <x v="2"/>
  </r>
  <r>
    <n v="1875"/>
    <s v="Claws &amp; Fins"/>
    <s v="Sea opposition of Crab's family and angry fishes. Who is going to win, and who is going to loose ?!"/>
    <n v="10000"/>
    <n v="51"/>
    <x v="2"/>
    <s v="failed"/>
    <x v="0"/>
    <s v="USD"/>
    <n v="1470519308"/>
    <n v="1465335308"/>
    <d v="2016-06-07T21:35:08"/>
    <x v="1874"/>
    <b v="0"/>
    <n v="3"/>
    <b v="0"/>
    <s v="games/mobile games"/>
    <n v="5.1000000000000004E-3"/>
    <n v="17"/>
    <x v="9"/>
    <x v="1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failed"/>
    <x v="2"/>
    <s v="AUD"/>
    <n v="1402901405"/>
    <n v="1400309405"/>
    <d v="2014-05-17T06:50:05"/>
    <x v="1875"/>
    <b v="0"/>
    <n v="0"/>
    <b v="0"/>
    <s v="games/mobile games"/>
    <n v="0"/>
    <e v="#DIV/0!"/>
    <x v="9"/>
    <x v="1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failed"/>
    <x v="0"/>
    <s v="USD"/>
    <n v="1425170525"/>
    <n v="1422664925"/>
    <d v="2015-01-31T00:42:05"/>
    <x v="1876"/>
    <b v="0"/>
    <n v="0"/>
    <b v="0"/>
    <s v="games/mobile games"/>
    <n v="0"/>
    <e v="#DIV/0!"/>
    <x v="9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failed"/>
    <x v="2"/>
    <s v="AUD"/>
    <n v="1402618355"/>
    <n v="1400026355"/>
    <d v="2014-05-14T00:12:35"/>
    <x v="1877"/>
    <b v="0"/>
    <n v="0"/>
    <b v="0"/>
    <s v="games/mobile games"/>
    <n v="0"/>
    <e v="#DIV/0!"/>
    <x v="9"/>
    <x v="1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failed"/>
    <x v="3"/>
    <s v="EUR"/>
    <n v="1457966129"/>
    <n v="1455377729"/>
    <d v="2016-02-13T15:35:29"/>
    <x v="1878"/>
    <b v="0"/>
    <n v="2"/>
    <b v="0"/>
    <s v="games/mobile games"/>
    <n v="1.1999999999999999E-3"/>
    <n v="3"/>
    <x v="9"/>
    <x v="18"/>
    <x v="2"/>
  </r>
  <r>
    <n v="1880"/>
    <s v="Sim Betting Football"/>
    <s v="Sim Betting Football is the only football (soccer) betting simulation  game."/>
    <n v="5000"/>
    <n v="1004"/>
    <x v="2"/>
    <s v="failed"/>
    <x v="1"/>
    <s v="GBP"/>
    <n v="1459341380"/>
    <n v="1456839380"/>
    <d v="2016-03-01T13:36:20"/>
    <x v="1879"/>
    <b v="0"/>
    <n v="24"/>
    <b v="0"/>
    <s v="games/mobile games"/>
    <n v="0.20080000000000001"/>
    <n v="41.833333333333336"/>
    <x v="9"/>
    <x v="1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successful"/>
    <x v="0"/>
    <s v="USD"/>
    <n v="1425955189"/>
    <n v="1423366789"/>
    <d v="2015-02-08T03:39:49"/>
    <x v="1880"/>
    <b v="0"/>
    <n v="70"/>
    <b v="1"/>
    <s v="music/indie rock"/>
    <n v="1.726845"/>
    <n v="49.338428571428572"/>
    <x v="5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successful"/>
    <x v="0"/>
    <s v="USD"/>
    <n v="1341964080"/>
    <n v="1339109212"/>
    <d v="2012-06-07T22:46:52"/>
    <x v="1881"/>
    <b v="0"/>
    <n v="81"/>
    <b v="1"/>
    <s v="music/indie rock"/>
    <n v="1.008955223880597"/>
    <n v="41.728395061728392"/>
    <x v="5"/>
    <x v="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successful"/>
    <x v="0"/>
    <s v="USD"/>
    <n v="1333921508"/>
    <n v="1331333108"/>
    <d v="2012-03-09T22:45:08"/>
    <x v="1882"/>
    <b v="0"/>
    <n v="32"/>
    <b v="1"/>
    <s v="music/indie rock"/>
    <n v="1.0480480480480481"/>
    <n v="32.71875"/>
    <x v="5"/>
    <x v="1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successful"/>
    <x v="0"/>
    <s v="USD"/>
    <n v="1354017600"/>
    <n v="1350967535"/>
    <d v="2012-10-23T04:45:35"/>
    <x v="1883"/>
    <b v="0"/>
    <n v="26"/>
    <b v="1"/>
    <s v="music/indie rock"/>
    <n v="1.351"/>
    <n v="51.96153846153846"/>
    <x v="5"/>
    <x v="1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successful"/>
    <x v="0"/>
    <s v="USD"/>
    <n v="1344636000"/>
    <n v="1341800110"/>
    <d v="2012-07-09T02:15:10"/>
    <x v="1884"/>
    <b v="0"/>
    <n v="105"/>
    <b v="1"/>
    <s v="music/indie rock"/>
    <n v="1.1632786885245903"/>
    <n v="50.685714285714283"/>
    <x v="5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successful"/>
    <x v="0"/>
    <s v="USD"/>
    <n v="1415832338"/>
    <n v="1413236738"/>
    <d v="2014-10-13T21:45:38"/>
    <x v="1885"/>
    <b v="0"/>
    <n v="29"/>
    <b v="1"/>
    <s v="music/indie rock"/>
    <n v="1.0208333333333333"/>
    <n v="42.241379310344826"/>
    <x v="5"/>
    <x v="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successful"/>
    <x v="3"/>
    <s v="EUR"/>
    <n v="1449178200"/>
    <n v="1447614732"/>
    <d v="2015-11-15T19:12:12"/>
    <x v="1886"/>
    <b v="0"/>
    <n v="8"/>
    <b v="1"/>
    <s v="music/indie rock"/>
    <n v="1.1116666666666666"/>
    <n v="416.875"/>
    <x v="5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successful"/>
    <x v="0"/>
    <s v="USD"/>
    <n v="1275368340"/>
    <n v="1272692732"/>
    <d v="2010-05-01T05:45:32"/>
    <x v="1887"/>
    <b v="0"/>
    <n v="89"/>
    <b v="1"/>
    <s v="music/indie rock"/>
    <n v="1.6608000000000001"/>
    <n v="46.651685393258425"/>
    <x v="5"/>
    <x v="1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successful"/>
    <x v="0"/>
    <s v="USD"/>
    <n v="1363024946"/>
    <n v="1359140546"/>
    <d v="2013-01-25T19:02:26"/>
    <x v="1888"/>
    <b v="0"/>
    <n v="44"/>
    <b v="1"/>
    <s v="music/indie rock"/>
    <n v="1.0660000000000001"/>
    <n v="48.454545454545453"/>
    <x v="5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successful"/>
    <x v="0"/>
    <s v="USD"/>
    <n v="1355597528"/>
    <n v="1353005528"/>
    <d v="2012-11-15T18:52:08"/>
    <x v="1889"/>
    <b v="0"/>
    <n v="246"/>
    <b v="1"/>
    <s v="music/indie rock"/>
    <n v="1.4458441666666668"/>
    <n v="70.5289837398374"/>
    <x v="5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successful"/>
    <x v="0"/>
    <s v="USD"/>
    <n v="1279778400"/>
    <n v="1275851354"/>
    <d v="2010-06-06T19:09:14"/>
    <x v="1890"/>
    <b v="0"/>
    <n v="120"/>
    <b v="1"/>
    <s v="music/indie rock"/>
    <n v="1.0555000000000001"/>
    <n v="87.958333333333329"/>
    <x v="5"/>
    <x v="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successful"/>
    <x v="0"/>
    <s v="USD"/>
    <n v="1307459881"/>
    <n v="1304867881"/>
    <d v="2011-05-08T15:18:01"/>
    <x v="1891"/>
    <b v="0"/>
    <n v="26"/>
    <b v="1"/>
    <s v="music/indie rock"/>
    <n v="1.3660000000000001"/>
    <n v="26.26923076923077"/>
    <x v="5"/>
    <x v="1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successful"/>
    <x v="0"/>
    <s v="USD"/>
    <n v="1302926340"/>
    <n v="1301524585"/>
    <d v="2011-03-30T22:36:25"/>
    <x v="1892"/>
    <b v="0"/>
    <n v="45"/>
    <b v="1"/>
    <s v="music/indie rock"/>
    <n v="1.04"/>
    <n v="57.777777777777779"/>
    <x v="5"/>
    <x v="14"/>
    <x v="6"/>
  </r>
  <r>
    <n v="1894"/>
    <s v="Help me release my first 3 song EP!!"/>
    <s v="Im trying to raise $1000 for a 3 song EP in a studio!"/>
    <n v="1000"/>
    <n v="1145"/>
    <x v="0"/>
    <s v="successful"/>
    <x v="0"/>
    <s v="USD"/>
    <n v="1329082983"/>
    <n v="1326404583"/>
    <d v="2012-01-12T21:43:03"/>
    <x v="1893"/>
    <b v="0"/>
    <n v="20"/>
    <b v="1"/>
    <s v="music/indie rock"/>
    <n v="1.145"/>
    <n v="57.25"/>
    <x v="5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successful"/>
    <x v="0"/>
    <s v="USD"/>
    <n v="1445363722"/>
    <n v="1442771722"/>
    <d v="2015-09-20T17:55:22"/>
    <x v="1894"/>
    <b v="0"/>
    <n v="47"/>
    <b v="1"/>
    <s v="music/indie rock"/>
    <n v="1.0171957671957672"/>
    <n v="196.34042553191489"/>
    <x v="5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s v="successful"/>
    <x v="0"/>
    <s v="USD"/>
    <n v="1334250165"/>
    <n v="1331658165"/>
    <d v="2012-03-13T17:02:45"/>
    <x v="1895"/>
    <b v="0"/>
    <n v="13"/>
    <b v="1"/>
    <s v="music/indie rock"/>
    <n v="1.2394678492239468"/>
    <n v="43"/>
    <x v="5"/>
    <x v="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successful"/>
    <x v="0"/>
    <s v="USD"/>
    <n v="1393966800"/>
    <n v="1392040806"/>
    <d v="2014-02-10T14:00:06"/>
    <x v="1896"/>
    <b v="0"/>
    <n v="183"/>
    <b v="1"/>
    <s v="music/indie rock"/>
    <n v="1.0245669291338582"/>
    <n v="35.551912568306008"/>
    <x v="5"/>
    <x v="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successful"/>
    <x v="0"/>
    <s v="USD"/>
    <n v="1454349600"/>
    <n v="1451277473"/>
    <d v="2015-12-28T04:37:53"/>
    <x v="1897"/>
    <b v="0"/>
    <n v="21"/>
    <b v="1"/>
    <s v="music/indie rock"/>
    <n v="1.4450000000000001"/>
    <n v="68.80952380952381"/>
    <x v="5"/>
    <x v="1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successful"/>
    <x v="0"/>
    <s v="USD"/>
    <n v="1427319366"/>
    <n v="1424730966"/>
    <d v="2015-02-23T22:36:06"/>
    <x v="1898"/>
    <b v="0"/>
    <n v="42"/>
    <b v="1"/>
    <s v="music/indie rock"/>
    <n v="1.3333333333333333"/>
    <n v="28.571428571428573"/>
    <x v="5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successful"/>
    <x v="0"/>
    <s v="USD"/>
    <n v="1349517540"/>
    <n v="1347137731"/>
    <d v="2012-09-08T20:55:31"/>
    <x v="1899"/>
    <b v="0"/>
    <n v="54"/>
    <b v="1"/>
    <s v="music/indie rock"/>
    <n v="1.0936440000000001"/>
    <n v="50.631666666666668"/>
    <x v="5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failed"/>
    <x v="1"/>
    <s v="GBP"/>
    <n v="1432299600"/>
    <n v="1429707729"/>
    <d v="2015-04-22T13:02:09"/>
    <x v="1900"/>
    <b v="0"/>
    <n v="25"/>
    <b v="0"/>
    <s v="technology/gadgets"/>
    <n v="2.696969696969697E-2"/>
    <n v="106.8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failed"/>
    <x v="9"/>
    <s v="EUR"/>
    <n v="1425495447"/>
    <n v="1422903447"/>
    <d v="2015-02-02T18:57:27"/>
    <x v="1901"/>
    <b v="0"/>
    <n v="3"/>
    <b v="0"/>
    <s v="technology/gadgets"/>
    <n v="1.2E-2"/>
    <n v="4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s v="failed"/>
    <x v="0"/>
    <s v="USD"/>
    <n v="1485541791"/>
    <n v="1480357791"/>
    <d v="2016-11-28T18:29:51"/>
    <x v="1902"/>
    <b v="0"/>
    <n v="41"/>
    <b v="0"/>
    <s v="technology/gadgets"/>
    <n v="0.46600000000000003"/>
    <n v="34.097560975609753"/>
    <x v="2"/>
    <x v="2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failed"/>
    <x v="0"/>
    <s v="USD"/>
    <n v="1451752021"/>
    <n v="1447864021"/>
    <d v="2015-11-18T16:27:01"/>
    <x v="1903"/>
    <b v="0"/>
    <n v="2"/>
    <b v="0"/>
    <s v="technology/gadgets"/>
    <n v="1E-3"/>
    <n v="25"/>
    <x v="2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failed"/>
    <x v="0"/>
    <s v="USD"/>
    <n v="1410127994"/>
    <n v="1407535994"/>
    <d v="2014-08-08T22:13:14"/>
    <x v="1904"/>
    <b v="0"/>
    <n v="4"/>
    <b v="0"/>
    <s v="technology/gadgets"/>
    <n v="1.6800000000000001E-3"/>
    <n v="10.5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failed"/>
    <x v="0"/>
    <s v="USD"/>
    <n v="1466697983"/>
    <n v="1464105983"/>
    <d v="2016-05-24T16:06:23"/>
    <x v="1905"/>
    <b v="0"/>
    <n v="99"/>
    <b v="0"/>
    <s v="technology/gadgets"/>
    <n v="0.42759999999999998"/>
    <n v="215.95959595959596"/>
    <x v="2"/>
    <x v="29"/>
    <x v="2"/>
  </r>
  <r>
    <n v="1907"/>
    <s v="Litter-Buddy"/>
    <s v="Litter-Buddy is great economical alternative to leading pet waste disposal systems with cartridge bag elements."/>
    <n v="30000"/>
    <n v="85"/>
    <x v="2"/>
    <s v="failed"/>
    <x v="0"/>
    <s v="USD"/>
    <n v="1400853925"/>
    <n v="1399557925"/>
    <d v="2014-05-08T14:05:25"/>
    <x v="1906"/>
    <b v="0"/>
    <n v="4"/>
    <b v="0"/>
    <s v="technology/gadgets"/>
    <n v="2.8333333333333335E-3"/>
    <n v="21.25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failed"/>
    <x v="0"/>
    <s v="USD"/>
    <n v="1483048900"/>
    <n v="1480456900"/>
    <d v="2016-11-29T22:01:40"/>
    <x v="1907"/>
    <b v="0"/>
    <n v="4"/>
    <b v="0"/>
    <s v="technology/gadgets"/>
    <n v="1.7319999999999999E-2"/>
    <n v="108.25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failed"/>
    <x v="0"/>
    <s v="USD"/>
    <n v="1414059479"/>
    <n v="1411467479"/>
    <d v="2014-09-23T10:17:59"/>
    <x v="1908"/>
    <b v="0"/>
    <n v="38"/>
    <b v="0"/>
    <s v="technology/gadgets"/>
    <n v="0.14111428571428572"/>
    <n v="129.97368421052633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failed"/>
    <x v="9"/>
    <s v="EUR"/>
    <n v="1446331500"/>
    <n v="1442531217"/>
    <d v="2015-09-17T23:06:57"/>
    <x v="1909"/>
    <b v="0"/>
    <n v="285"/>
    <b v="0"/>
    <s v="technology/gadgets"/>
    <n v="0.39395294117647056"/>
    <n v="117.49473684210527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failed"/>
    <x v="4"/>
    <s v="NZD"/>
    <n v="1407545334"/>
    <n v="1404953334"/>
    <d v="2014-07-10T00:48:54"/>
    <x v="1910"/>
    <b v="0"/>
    <n v="1"/>
    <b v="0"/>
    <s v="technology/gadgets"/>
    <n v="2.3529411764705883E-4"/>
    <n v="10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failed"/>
    <x v="0"/>
    <s v="USD"/>
    <n v="1433395560"/>
    <n v="1430803560"/>
    <d v="2015-05-05T05:26:00"/>
    <x v="1911"/>
    <b v="0"/>
    <n v="42"/>
    <b v="0"/>
    <s v="technology/gadgets"/>
    <n v="0.59299999999999997"/>
    <n v="70.595238095238102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s v="failed"/>
    <x v="1"/>
    <s v="GBP"/>
    <n v="1412770578"/>
    <n v="1410178578"/>
    <d v="2014-09-08T12:16:18"/>
    <x v="1912"/>
    <b v="0"/>
    <n v="26"/>
    <b v="0"/>
    <s v="technology/gadgets"/>
    <n v="1.3270833333333334E-2"/>
    <n v="24.5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failed"/>
    <x v="0"/>
    <s v="USD"/>
    <n v="1414814340"/>
    <n v="1413519073"/>
    <d v="2014-10-17T04:11:13"/>
    <x v="1913"/>
    <b v="0"/>
    <n v="2"/>
    <b v="0"/>
    <s v="technology/gadgets"/>
    <n v="9.0090090090090086E-2"/>
    <n v="30"/>
    <x v="2"/>
    <x v="2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failed"/>
    <x v="0"/>
    <s v="USD"/>
    <n v="1409620222"/>
    <n v="1407892222"/>
    <d v="2014-08-13T01:10:22"/>
    <x v="1914"/>
    <b v="0"/>
    <n v="4"/>
    <b v="0"/>
    <s v="technology/gadgets"/>
    <n v="1.6E-2"/>
    <n v="2"/>
    <x v="2"/>
    <x v="29"/>
    <x v="3"/>
  </r>
  <r>
    <n v="1916"/>
    <s v="The Paint Can Holder by U.S. Green Products"/>
    <s v="The Paint Can Holder Makes Painting Easier and Safer on Extension Ladders."/>
    <n v="20000"/>
    <n v="102"/>
    <x v="2"/>
    <s v="failed"/>
    <x v="0"/>
    <s v="USD"/>
    <n v="1478542375"/>
    <n v="1476378775"/>
    <d v="2016-10-13T17:12:55"/>
    <x v="1915"/>
    <b v="0"/>
    <n v="6"/>
    <b v="0"/>
    <s v="technology/gadgets"/>
    <n v="5.1000000000000004E-3"/>
    <n v="17"/>
    <x v="2"/>
    <x v="29"/>
    <x v="2"/>
  </r>
  <r>
    <n v="1917"/>
    <s v="Chronovisor:The MOST innovative watch for night time reading"/>
    <s v="Let's build a legendary brand altogether"/>
    <n v="390000"/>
    <n v="205025"/>
    <x v="2"/>
    <s v="failed"/>
    <x v="7"/>
    <s v="HKD"/>
    <n v="1486708133"/>
    <n v="1484116133"/>
    <d v="2017-01-11T06:28:53"/>
    <x v="1916"/>
    <b v="0"/>
    <n v="70"/>
    <b v="0"/>
    <s v="technology/gadgets"/>
    <n v="0.52570512820512816"/>
    <n v="2928.9285714285716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failed"/>
    <x v="0"/>
    <s v="USD"/>
    <n v="1407869851"/>
    <n v="1404845851"/>
    <d v="2014-07-08T18:57:31"/>
    <x v="1917"/>
    <b v="0"/>
    <n v="9"/>
    <b v="0"/>
    <s v="technology/gadgets"/>
    <n v="1.04E-2"/>
    <n v="28.888888888888889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failed"/>
    <x v="0"/>
    <s v="USD"/>
    <n v="1432069249"/>
    <n v="1429477249"/>
    <d v="2015-04-19T21:00:49"/>
    <x v="1918"/>
    <b v="0"/>
    <n v="8"/>
    <b v="0"/>
    <s v="technology/gadgets"/>
    <n v="0.47399999999999998"/>
    <n v="29.625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failed"/>
    <x v="1"/>
    <s v="GBP"/>
    <n v="1445468400"/>
    <n v="1443042061"/>
    <d v="2015-09-23T21:01:01"/>
    <x v="1919"/>
    <b v="0"/>
    <n v="105"/>
    <b v="0"/>
    <s v="technology/gadgets"/>
    <n v="0.43030000000000002"/>
    <n v="40.980952380952381"/>
    <x v="2"/>
    <x v="29"/>
    <x v="0"/>
  </r>
  <r>
    <n v="1921"/>
    <s v="The Fine Spirits are making an album!"/>
    <s v="The Fine Spirits are making an album, but we need your help!"/>
    <n v="1500"/>
    <n v="2052"/>
    <x v="0"/>
    <s v="successful"/>
    <x v="0"/>
    <s v="USD"/>
    <n v="1342243143"/>
    <n v="1339651143"/>
    <d v="2012-06-14T05:19:03"/>
    <x v="1920"/>
    <b v="0"/>
    <n v="38"/>
    <b v="1"/>
    <s v="music/indie rock"/>
    <n v="1.3680000000000001"/>
    <n v="54"/>
    <x v="5"/>
    <x v="14"/>
    <x v="5"/>
  </r>
  <r>
    <n v="1922"/>
    <s v="Low Weather // Debut Album"/>
    <s v="Low Weather's debut album is halfway finished.  With your help and your help alone we can record the rest!"/>
    <n v="2000"/>
    <n v="2311"/>
    <x v="0"/>
    <s v="successful"/>
    <x v="0"/>
    <s v="USD"/>
    <n v="1386828507"/>
    <n v="1384236507"/>
    <d v="2013-11-12T06:08:27"/>
    <x v="1921"/>
    <b v="0"/>
    <n v="64"/>
    <b v="1"/>
    <s v="music/indie rock"/>
    <n v="1.1555"/>
    <n v="36.109375"/>
    <x v="5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successful"/>
    <x v="0"/>
    <s v="USD"/>
    <n v="1317099540"/>
    <n v="1313612532"/>
    <d v="2011-08-17T20:22:12"/>
    <x v="1922"/>
    <b v="0"/>
    <n v="13"/>
    <b v="1"/>
    <s v="music/indie rock"/>
    <n v="2.4079999999999999"/>
    <n v="23.153846153846153"/>
    <x v="5"/>
    <x v="1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successful"/>
    <x v="0"/>
    <s v="USD"/>
    <n v="1389814380"/>
    <n v="1387390555"/>
    <d v="2013-12-18T18:15:55"/>
    <x v="1923"/>
    <b v="0"/>
    <n v="33"/>
    <b v="1"/>
    <s v="music/indie rock"/>
    <n v="1.1439999999999999"/>
    <n v="104"/>
    <x v="5"/>
    <x v="14"/>
    <x v="3"/>
  </r>
  <r>
    <n v="1925"/>
    <s v="The Freakniks Debut Album: Infinite Love"/>
    <s v="The Freakniks are making their psychedelic freak-folk debut studio album and they need your help."/>
    <n v="1500"/>
    <n v="1655"/>
    <x v="0"/>
    <s v="successful"/>
    <x v="0"/>
    <s v="USD"/>
    <n v="1381449600"/>
    <n v="1379540288"/>
    <d v="2013-09-18T21:38:08"/>
    <x v="1924"/>
    <b v="0"/>
    <n v="52"/>
    <b v="1"/>
    <s v="music/indie rock"/>
    <n v="1.1033333333333333"/>
    <n v="31.826923076923077"/>
    <x v="5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successful"/>
    <x v="0"/>
    <s v="USD"/>
    <n v="1288657560"/>
    <n v="1286319256"/>
    <d v="2010-10-05T22:54:16"/>
    <x v="1925"/>
    <b v="0"/>
    <n v="107"/>
    <b v="1"/>
    <s v="music/indie rock"/>
    <n v="1.9537933333333333"/>
    <n v="27.3896261682243"/>
    <x v="5"/>
    <x v="14"/>
    <x v="7"/>
  </r>
  <r>
    <n v="1927"/>
    <s v="GBS Detroit Presents Hampshire"/>
    <s v="Hampshire is headed to GBS Detroit."/>
    <n v="600"/>
    <n v="620"/>
    <x v="0"/>
    <s v="successful"/>
    <x v="0"/>
    <s v="USD"/>
    <n v="1331182740"/>
    <n v="1329856839"/>
    <d v="2012-02-21T20:40:39"/>
    <x v="1926"/>
    <b v="0"/>
    <n v="11"/>
    <b v="1"/>
    <s v="music/indie rock"/>
    <n v="1.0333333333333334"/>
    <n v="56.363636363636367"/>
    <x v="5"/>
    <x v="14"/>
    <x v="5"/>
  </r>
  <r>
    <n v="1928"/>
    <s v="Jollyheads Circus Debut Album &quot;The Kaleidoscope Dawn&quot;"/>
    <s v="Help us master and release our debut album &quot;The Kaleidoscope Dawn&quot;"/>
    <n v="2550"/>
    <n v="2630"/>
    <x v="0"/>
    <s v="successful"/>
    <x v="0"/>
    <s v="USD"/>
    <n v="1367940794"/>
    <n v="1365348794"/>
    <d v="2013-04-07T15:33:14"/>
    <x v="1927"/>
    <b v="0"/>
    <n v="34"/>
    <b v="1"/>
    <s v="music/indie rock"/>
    <n v="1.031372549019608"/>
    <n v="77.352941176470594"/>
    <x v="5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successful"/>
    <x v="0"/>
    <s v="USD"/>
    <n v="1309825866"/>
    <n v="1306197066"/>
    <d v="2011-05-24T00:31:06"/>
    <x v="1928"/>
    <b v="0"/>
    <n v="75"/>
    <b v="1"/>
    <s v="music/indie rock"/>
    <n v="1.003125"/>
    <n v="42.8"/>
    <x v="5"/>
    <x v="14"/>
    <x v="6"/>
  </r>
  <r>
    <n v="1930"/>
    <s v="Magnetic Flowers Presents: Old, Cold. Losing It."/>
    <s v="We're nearly done recording, but we're out of money! Help us release the record!!!"/>
    <n v="1000"/>
    <n v="1270"/>
    <x v="0"/>
    <s v="successful"/>
    <x v="0"/>
    <s v="USD"/>
    <n v="1373203482"/>
    <n v="1368019482"/>
    <d v="2013-05-08T13:24:42"/>
    <x v="1929"/>
    <b v="0"/>
    <n v="26"/>
    <b v="1"/>
    <s v="music/indie rock"/>
    <n v="1.27"/>
    <n v="48.846153846153847"/>
    <x v="5"/>
    <x v="14"/>
    <x v="4"/>
  </r>
  <r>
    <n v="1931"/>
    <s v="New Lions After Dark EP!"/>
    <s v="We're an indie rock band from Clearwater, FL headed back into the studio to finish our latest EP."/>
    <n v="2000"/>
    <n v="2412.02"/>
    <x v="0"/>
    <s v="successful"/>
    <x v="0"/>
    <s v="USD"/>
    <n v="1337657400"/>
    <n v="1336512309"/>
    <d v="2012-05-08T21:25:09"/>
    <x v="1930"/>
    <b v="0"/>
    <n v="50"/>
    <b v="1"/>
    <s v="music/indie rock"/>
    <n v="1.20601"/>
    <n v="48.240400000000001"/>
    <x v="5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successful"/>
    <x v="0"/>
    <s v="USD"/>
    <n v="1327433173"/>
    <n v="1325618773"/>
    <d v="2012-01-03T19:26:13"/>
    <x v="1931"/>
    <b v="0"/>
    <n v="80"/>
    <b v="1"/>
    <s v="music/indie rock"/>
    <n v="1.0699047619047619"/>
    <n v="70.212500000000006"/>
    <x v="5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successful"/>
    <x v="0"/>
    <s v="USD"/>
    <n v="1411787307"/>
    <n v="1409195307"/>
    <d v="2014-08-28T03:08:27"/>
    <x v="1932"/>
    <b v="0"/>
    <n v="110"/>
    <b v="1"/>
    <s v="music/indie rock"/>
    <n v="1.7243333333333333"/>
    <n v="94.054545454545448"/>
    <x v="5"/>
    <x v="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successful"/>
    <x v="0"/>
    <s v="USD"/>
    <n v="1324789200"/>
    <n v="1321649321"/>
    <d v="2011-11-18T20:48:41"/>
    <x v="1933"/>
    <b v="0"/>
    <n v="77"/>
    <b v="1"/>
    <s v="music/indie rock"/>
    <n v="1.2362"/>
    <n v="80.272727272727266"/>
    <x v="5"/>
    <x v="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successful"/>
    <x v="0"/>
    <s v="USD"/>
    <n v="1403326740"/>
    <n v="1400106171"/>
    <d v="2014-05-14T22:22:51"/>
    <x v="1934"/>
    <b v="0"/>
    <n v="50"/>
    <b v="1"/>
    <s v="music/indie rock"/>
    <n v="1.0840000000000001"/>
    <n v="54.2"/>
    <x v="5"/>
    <x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successful"/>
    <x v="0"/>
    <s v="USD"/>
    <n v="1323151140"/>
    <n v="1320528070"/>
    <d v="2011-11-05T21:21:10"/>
    <x v="1935"/>
    <b v="0"/>
    <n v="145"/>
    <b v="1"/>
    <s v="music/indie rock"/>
    <n v="1.1652013333333333"/>
    <n v="60.26903448275862"/>
    <x v="5"/>
    <x v="1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successful"/>
    <x v="0"/>
    <s v="USD"/>
    <n v="1339732740"/>
    <n v="1338346281"/>
    <d v="2012-05-30T02:51:21"/>
    <x v="1936"/>
    <b v="0"/>
    <n v="29"/>
    <b v="1"/>
    <s v="music/indie rock"/>
    <n v="1.8724499999999999"/>
    <n v="38.740344827586206"/>
    <x v="5"/>
    <x v="1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successful"/>
    <x v="0"/>
    <s v="USD"/>
    <n v="1372741200"/>
    <n v="1370067231"/>
    <d v="2013-06-01T06:13:51"/>
    <x v="1937"/>
    <b v="0"/>
    <n v="114"/>
    <b v="1"/>
    <s v="music/indie rock"/>
    <n v="1.1593333333333333"/>
    <n v="152.54385964912279"/>
    <x v="5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successful"/>
    <x v="0"/>
    <s v="USD"/>
    <n v="1362955108"/>
    <n v="1360366708"/>
    <d v="2013-02-08T23:38:28"/>
    <x v="1938"/>
    <b v="0"/>
    <n v="96"/>
    <b v="1"/>
    <s v="music/indie rock"/>
    <n v="1.107"/>
    <n v="115.3125"/>
    <x v="5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successful"/>
    <x v="0"/>
    <s v="USD"/>
    <n v="1308110340"/>
    <n v="1304770233"/>
    <d v="2011-05-07T12:10:33"/>
    <x v="1939"/>
    <b v="0"/>
    <n v="31"/>
    <b v="1"/>
    <s v="music/indie rock"/>
    <n v="1.7092307692307693"/>
    <n v="35.838709677419352"/>
    <x v="5"/>
    <x v="1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successful"/>
    <x v="0"/>
    <s v="USD"/>
    <n v="1400137131"/>
    <n v="1397545131"/>
    <d v="2014-04-15T06:58:51"/>
    <x v="1940"/>
    <b v="1"/>
    <n v="4883"/>
    <b v="1"/>
    <s v="technology/hardware"/>
    <n v="1.2611835600000001"/>
    <n v="64.570118779438872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successful"/>
    <x v="0"/>
    <s v="USD"/>
    <n v="1309809140"/>
    <n v="1302033140"/>
    <d v="2011-04-05T19:52:20"/>
    <x v="1941"/>
    <b v="1"/>
    <n v="95"/>
    <b v="1"/>
    <s v="technology/hardware"/>
    <n v="1.3844033333333334"/>
    <n v="87.436000000000007"/>
    <x v="2"/>
    <x v="3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successful"/>
    <x v="0"/>
    <s v="USD"/>
    <n v="1470896916"/>
    <n v="1467008916"/>
    <d v="2016-06-27T06:28:36"/>
    <x v="1942"/>
    <b v="1"/>
    <n v="2478"/>
    <b v="1"/>
    <s v="technology/hardware"/>
    <n v="17.052499999999998"/>
    <n v="68.815577078288939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successful"/>
    <x v="0"/>
    <s v="USD"/>
    <n v="1398952890"/>
    <n v="1396360890"/>
    <d v="2014-04-01T14:01:30"/>
    <x v="1943"/>
    <b v="1"/>
    <n v="1789"/>
    <b v="1"/>
    <s v="technology/hardware"/>
    <n v="7.8805550000000002"/>
    <n v="176.200223588597"/>
    <x v="2"/>
    <x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successful"/>
    <x v="3"/>
    <s v="EUR"/>
    <n v="1436680958"/>
    <n v="1433224958"/>
    <d v="2015-06-02T06:02:38"/>
    <x v="1944"/>
    <b v="1"/>
    <n v="680"/>
    <b v="1"/>
    <s v="technology/hardware"/>
    <n v="3.4801799999999998"/>
    <n v="511.79117647058825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successful"/>
    <x v="0"/>
    <s v="USD"/>
    <n v="1397961361"/>
    <n v="1392780961"/>
    <d v="2014-02-19T03:36:01"/>
    <x v="1945"/>
    <b v="1"/>
    <n v="70"/>
    <b v="1"/>
    <s v="technology/hardware"/>
    <n v="1.4974666666666667"/>
    <n v="160.44285714285715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successful"/>
    <x v="0"/>
    <s v="USD"/>
    <n v="1258955940"/>
    <n v="1255730520"/>
    <d v="2009-10-16T22:02:00"/>
    <x v="1946"/>
    <b v="1"/>
    <n v="23"/>
    <b v="1"/>
    <s v="technology/hardware"/>
    <n v="1.0063375000000001"/>
    <n v="35.003043478260871"/>
    <x v="2"/>
    <x v="30"/>
    <x v="8"/>
  </r>
  <r>
    <n v="1948"/>
    <s v="UDOO X86: The Most Powerful Maker Board Ever"/>
    <s v="10 times more powerful than Raspberry Pi 3, x86 64-bit architecture"/>
    <n v="100000"/>
    <n v="800211"/>
    <x v="0"/>
    <s v="successful"/>
    <x v="0"/>
    <s v="USD"/>
    <n v="1465232520"/>
    <n v="1460557809"/>
    <d v="2016-04-13T14:30:09"/>
    <x v="1947"/>
    <b v="1"/>
    <n v="4245"/>
    <b v="1"/>
    <s v="technology/hardware"/>
    <n v="8.0021100000000001"/>
    <n v="188.50671378091872"/>
    <x v="2"/>
    <x v="30"/>
    <x v="2"/>
  </r>
  <r>
    <n v="1949"/>
    <s v="Shake Your Power"/>
    <s v="#ShakeYourPower brings clean energy to places in the world without electricity through the power of music."/>
    <n v="50000"/>
    <n v="53001.3"/>
    <x v="0"/>
    <s v="successful"/>
    <x v="1"/>
    <s v="GBP"/>
    <n v="1404986951"/>
    <n v="1402394951"/>
    <d v="2014-06-10T10:09:11"/>
    <x v="1948"/>
    <b v="1"/>
    <n v="943"/>
    <b v="1"/>
    <s v="technology/hardware"/>
    <n v="1.0600260000000001"/>
    <n v="56.204984093319197"/>
    <x v="2"/>
    <x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successful"/>
    <x v="0"/>
    <s v="USD"/>
    <n v="1303446073"/>
    <n v="1300767673"/>
    <d v="2011-03-22T04:21:13"/>
    <x v="1949"/>
    <b v="1"/>
    <n v="1876"/>
    <b v="1"/>
    <s v="technology/hardware"/>
    <n v="2.0051866666666669"/>
    <n v="51.3054157782516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successful"/>
    <x v="0"/>
    <s v="USD"/>
    <n v="1478516737"/>
    <n v="1475921137"/>
    <d v="2016-10-08T10:05:37"/>
    <x v="1950"/>
    <b v="1"/>
    <n v="834"/>
    <b v="1"/>
    <s v="technology/hardware"/>
    <n v="2.1244399999999999"/>
    <n v="127.36450839328538"/>
    <x v="2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successful"/>
    <x v="5"/>
    <s v="CAD"/>
    <n v="1381934015"/>
    <n v="1378737215"/>
    <d v="2013-09-09T14:33:35"/>
    <x v="1951"/>
    <b v="1"/>
    <n v="682"/>
    <b v="1"/>
    <s v="technology/hardware"/>
    <n v="1.9847237142857144"/>
    <n v="101.85532258064516"/>
    <x v="2"/>
    <x v="30"/>
    <x v="4"/>
  </r>
  <r>
    <n v="1953"/>
    <s v="NTH Music Synthesizer"/>
    <s v="The NTH is an open source music synthesizer featuring instant fun, awesome sound, and a hackable design."/>
    <n v="15000"/>
    <n v="33892"/>
    <x v="0"/>
    <s v="successful"/>
    <x v="0"/>
    <s v="USD"/>
    <n v="1330657200"/>
    <n v="1328158065"/>
    <d v="2012-02-02T04:47:45"/>
    <x v="1952"/>
    <b v="1"/>
    <n v="147"/>
    <b v="1"/>
    <s v="technology/hardware"/>
    <n v="2.2594666666666665"/>
    <n v="230.55782312925169"/>
    <x v="2"/>
    <x v="30"/>
    <x v="5"/>
  </r>
  <r>
    <n v="1954"/>
    <s v="Orison â€“ Rethink the Power of Energy"/>
    <s v="The First Home Battery System You Simply Plug in to Install"/>
    <n v="50000"/>
    <n v="349474"/>
    <x v="0"/>
    <s v="successful"/>
    <x v="0"/>
    <s v="USD"/>
    <n v="1457758800"/>
    <n v="1453730176"/>
    <d v="2016-01-25T13:56:16"/>
    <x v="1953"/>
    <b v="1"/>
    <n v="415"/>
    <b v="1"/>
    <s v="technology/hardware"/>
    <n v="6.9894800000000004"/>
    <n v="842.10602409638557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successful"/>
    <x v="0"/>
    <s v="USD"/>
    <n v="1337799600"/>
    <n v="1334989881"/>
    <d v="2012-04-21T06:31:21"/>
    <x v="1954"/>
    <b v="1"/>
    <n v="290"/>
    <b v="1"/>
    <s v="technology/hardware"/>
    <n v="3.9859528571428569"/>
    <n v="577.27593103448271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successful"/>
    <x v="0"/>
    <s v="USD"/>
    <n v="1429391405"/>
    <n v="1425507005"/>
    <d v="2015-03-04T22:10:05"/>
    <x v="1955"/>
    <b v="1"/>
    <n v="365"/>
    <b v="1"/>
    <s v="technology/hardware"/>
    <n v="2.9403333333333332"/>
    <n v="483.34246575342468"/>
    <x v="2"/>
    <x v="30"/>
    <x v="0"/>
  </r>
  <r>
    <n v="1957"/>
    <s v="freeSoC and freeSoC Mini"/>
    <s v="An open hardware platform for the best microcontroller in the world."/>
    <n v="30000"/>
    <n v="50251.41"/>
    <x v="0"/>
    <s v="successful"/>
    <x v="0"/>
    <s v="USD"/>
    <n v="1351304513"/>
    <n v="1348712513"/>
    <d v="2012-09-27T02:21:53"/>
    <x v="1956"/>
    <b v="1"/>
    <n v="660"/>
    <b v="1"/>
    <s v="technology/hardware"/>
    <n v="1.6750470000000002"/>
    <n v="76.138500000000008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successful"/>
    <x v="0"/>
    <s v="USD"/>
    <n v="1364078561"/>
    <n v="1361490161"/>
    <d v="2013-02-21T23:42:41"/>
    <x v="1957"/>
    <b v="1"/>
    <n v="1356"/>
    <b v="1"/>
    <s v="technology/hardware"/>
    <n v="14.355717142857143"/>
    <n v="74.107684365781708"/>
    <x v="2"/>
    <x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successful"/>
    <x v="0"/>
    <s v="USD"/>
    <n v="1412121600"/>
    <n v="1408565860"/>
    <d v="2014-08-20T20:17:40"/>
    <x v="1958"/>
    <b v="1"/>
    <n v="424"/>
    <b v="1"/>
    <s v="technology/hardware"/>
    <n v="1.5673440000000001"/>
    <n v="36.965660377358489"/>
    <x v="2"/>
    <x v="30"/>
    <x v="3"/>
  </r>
  <r>
    <n v="1960"/>
    <s v="TREKKAYAK"/>
    <s v="Trekkayak is an ultralight, durable and inflatable boat to be carried in your backpack to cross a lake or paddle down a river."/>
    <n v="70000"/>
    <n v="82532"/>
    <x v="0"/>
    <s v="successful"/>
    <x v="11"/>
    <s v="SEK"/>
    <n v="1419151341"/>
    <n v="1416559341"/>
    <d v="2014-11-21T08:42:21"/>
    <x v="1959"/>
    <b v="1"/>
    <n v="33"/>
    <b v="1"/>
    <s v="technology/hardware"/>
    <n v="1.1790285714285715"/>
    <n v="2500.969696969697"/>
    <x v="2"/>
    <x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successful"/>
    <x v="0"/>
    <s v="USD"/>
    <n v="1349495940"/>
    <n v="1346042417"/>
    <d v="2012-08-27T04:40:17"/>
    <x v="1960"/>
    <b v="1"/>
    <n v="1633"/>
    <b v="1"/>
    <s v="technology/hardware"/>
    <n v="11.053811999999999"/>
    <n v="67.690214329454989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successful"/>
    <x v="0"/>
    <s v="USD"/>
    <n v="1400006636"/>
    <n v="1397414636"/>
    <d v="2014-04-13T18:43:56"/>
    <x v="1961"/>
    <b v="1"/>
    <n v="306"/>
    <b v="1"/>
    <s v="technology/hardware"/>
    <n v="1.9292499999999999"/>
    <n v="63.04738562091503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successful"/>
    <x v="1"/>
    <s v="GBP"/>
    <n v="1410862734"/>
    <n v="1407838734"/>
    <d v="2014-08-12T10:18:54"/>
    <x v="1962"/>
    <b v="1"/>
    <n v="205"/>
    <b v="1"/>
    <s v="technology/hardware"/>
    <n v="1.268842105263158"/>
    <n v="117.6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successful"/>
    <x v="13"/>
    <s v="EUR"/>
    <n v="1461306772"/>
    <n v="1458714772"/>
    <d v="2016-03-23T06:32:52"/>
    <x v="1963"/>
    <b v="1"/>
    <n v="1281"/>
    <b v="1"/>
    <s v="technology/hardware"/>
    <n v="2.5957748878923765"/>
    <n v="180.75185011709601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successful"/>
    <x v="0"/>
    <s v="USD"/>
    <n v="1326330000"/>
    <n v="1324433310"/>
    <d v="2011-12-21T02:08:30"/>
    <x v="1964"/>
    <b v="1"/>
    <n v="103"/>
    <b v="1"/>
    <s v="technology/hardware"/>
    <n v="2.6227999999999998"/>
    <n v="127.32038834951456"/>
    <x v="2"/>
    <x v="3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successful"/>
    <x v="0"/>
    <s v="USD"/>
    <n v="1408021098"/>
    <n v="1405429098"/>
    <d v="2014-07-15T12:58:18"/>
    <x v="1965"/>
    <b v="1"/>
    <n v="1513"/>
    <b v="1"/>
    <s v="technology/hardware"/>
    <n v="2.0674309000000002"/>
    <n v="136.6444745538665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successful"/>
    <x v="0"/>
    <s v="USD"/>
    <n v="1398959729"/>
    <n v="1396367729"/>
    <d v="2014-04-01T15:55:29"/>
    <x v="1966"/>
    <b v="1"/>
    <n v="405"/>
    <b v="1"/>
    <s v="technology/hardware"/>
    <n v="3.7012999999999998"/>
    <n v="182.78024691358024"/>
    <x v="2"/>
    <x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successful"/>
    <x v="0"/>
    <s v="USD"/>
    <n v="1480777515"/>
    <n v="1478095515"/>
    <d v="2016-11-02T14:05:15"/>
    <x v="1967"/>
    <b v="1"/>
    <n v="510"/>
    <b v="1"/>
    <s v="technology/hardware"/>
    <n v="2.8496600000000001"/>
    <n v="279.37843137254902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successful"/>
    <x v="1"/>
    <s v="GBP"/>
    <n v="1470423668"/>
    <n v="1467831668"/>
    <d v="2016-07-06T19:01:08"/>
    <x v="1968"/>
    <b v="1"/>
    <n v="1887"/>
    <b v="1"/>
    <s v="technology/hardware"/>
    <n v="5.7907999999999999"/>
    <n v="61.375728669846318"/>
    <x v="2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successful"/>
    <x v="0"/>
    <s v="USD"/>
    <n v="1366429101"/>
    <n v="1361248701"/>
    <d v="2013-02-19T04:38:21"/>
    <x v="1969"/>
    <b v="1"/>
    <n v="701"/>
    <b v="1"/>
    <s v="technology/hardware"/>
    <n v="11.318"/>
    <n v="80.727532097004286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successful"/>
    <x v="0"/>
    <s v="USD"/>
    <n v="1384488000"/>
    <n v="1381752061"/>
    <d v="2013-10-14T12:01:01"/>
    <x v="1970"/>
    <b v="1"/>
    <n v="3863"/>
    <b v="1"/>
    <s v="technology/hardware"/>
    <n v="2.6302771750000002"/>
    <n v="272.35590732591254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successful"/>
    <x v="0"/>
    <s v="USD"/>
    <n v="1353201444"/>
    <n v="1350605844"/>
    <d v="2012-10-19T00:17:24"/>
    <x v="1971"/>
    <b v="1"/>
    <n v="238"/>
    <b v="1"/>
    <s v="technology/hardware"/>
    <n v="6.7447999999999997"/>
    <n v="70.848739495798313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successful"/>
    <x v="0"/>
    <s v="USD"/>
    <n v="1470466800"/>
    <n v="1467134464"/>
    <d v="2016-06-28T17:21:04"/>
    <x v="1972"/>
    <b v="1"/>
    <n v="2051"/>
    <b v="1"/>
    <s v="technology/hardware"/>
    <n v="2.5683081313131315"/>
    <n v="247.94003412969283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successful"/>
    <x v="1"/>
    <s v="GBP"/>
    <n v="1376899269"/>
    <n v="1371715269"/>
    <d v="2013-06-20T08:01:09"/>
    <x v="1973"/>
    <b v="1"/>
    <n v="402"/>
    <b v="1"/>
    <s v="technology/hardware"/>
    <n v="3.7549600000000001"/>
    <n v="186.81393034825871"/>
    <x v="2"/>
    <x v="30"/>
    <x v="4"/>
  </r>
  <r>
    <n v="1975"/>
    <s v="Bugle2: A DIY Phono Preamp"/>
    <s v="The Bugle2 is a second generation DIY kit phono preamplifier for vinyl playback."/>
    <n v="16000"/>
    <n v="33393.339999999997"/>
    <x v="0"/>
    <s v="successful"/>
    <x v="0"/>
    <s v="USD"/>
    <n v="1362938851"/>
    <n v="1360346851"/>
    <d v="2013-02-08T18:07:31"/>
    <x v="1974"/>
    <b v="1"/>
    <n v="253"/>
    <b v="1"/>
    <s v="technology/hardware"/>
    <n v="2.0870837499999997"/>
    <n v="131.98948616600788"/>
    <x v="2"/>
    <x v="30"/>
    <x v="4"/>
  </r>
  <r>
    <n v="1976"/>
    <s v="Pi Lite white - Bright white LED display for Raspberry Pi"/>
    <s v="Can you help us make an ultra bright white one a reality?"/>
    <n v="4000"/>
    <n v="13864"/>
    <x v="0"/>
    <s v="successful"/>
    <x v="1"/>
    <s v="GBP"/>
    <n v="1373751325"/>
    <n v="1371159325"/>
    <d v="2013-06-13T21:35:25"/>
    <x v="1975"/>
    <b v="1"/>
    <n v="473"/>
    <b v="1"/>
    <s v="technology/hardware"/>
    <n v="3.4660000000000002"/>
    <n v="29.310782241014799"/>
    <x v="2"/>
    <x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successful"/>
    <x v="0"/>
    <s v="USD"/>
    <n v="1450511940"/>
    <n v="1446527540"/>
    <d v="2015-11-03T05:12:20"/>
    <x v="1976"/>
    <b v="1"/>
    <n v="821"/>
    <b v="1"/>
    <s v="technology/hardware"/>
    <n v="4.0232999999999999"/>
    <n v="245.02436053593178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successful"/>
    <x v="0"/>
    <s v="USD"/>
    <n v="1339484400"/>
    <n v="1336627492"/>
    <d v="2012-05-10T05:24:52"/>
    <x v="1977"/>
    <b v="1"/>
    <n v="388"/>
    <b v="1"/>
    <s v="technology/hardware"/>
    <n v="10.2684514"/>
    <n v="1323.2540463917526"/>
    <x v="2"/>
    <x v="3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successful"/>
    <x v="0"/>
    <s v="USD"/>
    <n v="1447909140"/>
    <n v="1444734146"/>
    <d v="2015-10-13T11:02:26"/>
    <x v="1978"/>
    <b v="1"/>
    <n v="813"/>
    <b v="1"/>
    <s v="technology/hardware"/>
    <n v="1.14901155"/>
    <n v="282.65966789667897"/>
    <x v="2"/>
    <x v="30"/>
    <x v="0"/>
  </r>
  <r>
    <n v="1980"/>
    <s v="YOUMO - Your Smart Modular Power Strip"/>
    <s v="Multi-power charging that is smarter, stylish and designed for you."/>
    <n v="50000"/>
    <n v="177412.01"/>
    <x v="0"/>
    <s v="successful"/>
    <x v="12"/>
    <s v="EUR"/>
    <n v="1459684862"/>
    <n v="1456232462"/>
    <d v="2016-02-23T13:01:02"/>
    <x v="1979"/>
    <b v="1"/>
    <n v="1945"/>
    <b v="1"/>
    <s v="technology/hardware"/>
    <n v="3.5482402000000004"/>
    <n v="91.214401028277635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failed"/>
    <x v="5"/>
    <s v="CAD"/>
    <n v="1404926665"/>
    <n v="1402334665"/>
    <d v="2014-06-09T17:24:25"/>
    <x v="1980"/>
    <b v="0"/>
    <n v="12"/>
    <b v="0"/>
    <s v="photography/people"/>
    <n v="5.0799999999999998E-2"/>
    <n v="31.75"/>
    <x v="11"/>
    <x v="3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failed"/>
    <x v="7"/>
    <s v="HKD"/>
    <n v="1480863887"/>
    <n v="1478268287"/>
    <d v="2016-11-04T14:04:47"/>
    <x v="1981"/>
    <b v="0"/>
    <n v="0"/>
    <b v="0"/>
    <s v="photography/people"/>
    <n v="0"/>
    <e v="#DIV/0!"/>
    <x v="11"/>
    <x v="3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failed"/>
    <x v="0"/>
    <s v="USD"/>
    <n v="1472799600"/>
    <n v="1470874618"/>
    <d v="2016-08-11T00:16:58"/>
    <x v="1982"/>
    <b v="0"/>
    <n v="16"/>
    <b v="0"/>
    <s v="photography/people"/>
    <n v="4.2999999999999997E-2"/>
    <n v="88.6875"/>
    <x v="11"/>
    <x v="3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failed"/>
    <x v="0"/>
    <s v="USD"/>
    <n v="1417377481"/>
    <n v="1412189881"/>
    <d v="2014-10-01T18:58:01"/>
    <x v="1983"/>
    <b v="0"/>
    <n v="7"/>
    <b v="0"/>
    <s v="photography/people"/>
    <n v="0.21146666666666666"/>
    <n v="453.14285714285717"/>
    <x v="11"/>
    <x v="3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failed"/>
    <x v="1"/>
    <s v="GBP"/>
    <n v="1470178800"/>
    <n v="1467650771"/>
    <d v="2016-07-04T16:46:11"/>
    <x v="1984"/>
    <b v="0"/>
    <n v="4"/>
    <b v="0"/>
    <s v="photography/people"/>
    <n v="3.1875000000000001E-2"/>
    <n v="12.75"/>
    <x v="11"/>
    <x v="3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failed"/>
    <x v="1"/>
    <s v="GBP"/>
    <n v="1457947483"/>
    <n v="1455359083"/>
    <d v="2016-02-13T10:24:43"/>
    <x v="1985"/>
    <b v="0"/>
    <n v="1"/>
    <b v="0"/>
    <s v="photography/people"/>
    <n v="5.0000000000000001E-4"/>
    <n v="1"/>
    <x v="11"/>
    <x v="31"/>
    <x v="2"/>
  </r>
  <r>
    <n v="1987"/>
    <s v="Ethiopia: Beheld"/>
    <s v="A collection of images that depicts the beauty and diversity within Ethiopia"/>
    <n v="5500"/>
    <n v="2336"/>
    <x v="2"/>
    <s v="failed"/>
    <x v="1"/>
    <s v="GBP"/>
    <n v="1425223276"/>
    <n v="1422631276"/>
    <d v="2015-01-30T15:21:16"/>
    <x v="1986"/>
    <b v="0"/>
    <n v="28"/>
    <b v="0"/>
    <s v="photography/people"/>
    <n v="0.42472727272727273"/>
    <n v="83.428571428571431"/>
    <x v="11"/>
    <x v="31"/>
    <x v="0"/>
  </r>
  <r>
    <n v="1988"/>
    <s v="Phillip Michael Photography"/>
    <s v="Expressing art in an image!"/>
    <n v="6000"/>
    <n v="25"/>
    <x v="2"/>
    <s v="failed"/>
    <x v="0"/>
    <s v="USD"/>
    <n v="1440094742"/>
    <n v="1437502742"/>
    <d v="2015-07-21T18:19:02"/>
    <x v="1987"/>
    <b v="0"/>
    <n v="1"/>
    <b v="0"/>
    <s v="photography/people"/>
    <n v="4.1666666666666666E-3"/>
    <n v="25"/>
    <x v="11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failed"/>
    <x v="0"/>
    <s v="USD"/>
    <n v="1481473208"/>
    <n v="1478881208"/>
    <d v="2016-11-11T16:20:08"/>
    <x v="1988"/>
    <b v="0"/>
    <n v="1"/>
    <b v="0"/>
    <s v="photography/people"/>
    <n v="0.01"/>
    <n v="50"/>
    <x v="11"/>
    <x v="3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failed"/>
    <x v="0"/>
    <s v="USD"/>
    <n v="1455338532"/>
    <n v="1454042532"/>
    <d v="2016-01-29T04:42:12"/>
    <x v="1989"/>
    <b v="0"/>
    <n v="5"/>
    <b v="0"/>
    <s v="photography/people"/>
    <n v="0.16966666666666666"/>
    <n v="101.8"/>
    <x v="11"/>
    <x v="31"/>
    <x v="2"/>
  </r>
  <r>
    <n v="1991"/>
    <s v="Portraits of Resilience"/>
    <s v="Taking (and giving) professional portraits of survivors of human trafficking in Myanmar."/>
    <n v="2000"/>
    <n v="140"/>
    <x v="2"/>
    <s v="failed"/>
    <x v="0"/>
    <s v="USD"/>
    <n v="1435958786"/>
    <n v="1434144386"/>
    <d v="2015-06-12T21:26:26"/>
    <x v="1990"/>
    <b v="0"/>
    <n v="3"/>
    <b v="0"/>
    <s v="photography/people"/>
    <n v="7.0000000000000007E-2"/>
    <n v="46.666666666666664"/>
    <x v="11"/>
    <x v="31"/>
    <x v="0"/>
  </r>
  <r>
    <n v="1992"/>
    <s v="The Wonderful World of Princes &amp; Princesses"/>
    <s v="A complete revamp of all the Disney Princes &amp; Princesses!"/>
    <n v="1500"/>
    <n v="2"/>
    <x v="2"/>
    <s v="failed"/>
    <x v="0"/>
    <s v="USD"/>
    <n v="1424229991"/>
    <n v="1421637991"/>
    <d v="2015-01-19T03:26:31"/>
    <x v="1991"/>
    <b v="0"/>
    <n v="2"/>
    <b v="0"/>
    <s v="photography/people"/>
    <n v="1.3333333333333333E-3"/>
    <n v="1"/>
    <x v="11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failed"/>
    <x v="1"/>
    <s v="GBP"/>
    <n v="1450706837"/>
    <n v="1448114837"/>
    <d v="2015-11-21T14:07:17"/>
    <x v="1992"/>
    <b v="0"/>
    <n v="0"/>
    <b v="0"/>
    <s v="photography/people"/>
    <n v="0"/>
    <e v="#DIV/0!"/>
    <x v="11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failed"/>
    <x v="0"/>
    <s v="USD"/>
    <n v="1481072942"/>
    <n v="1475885342"/>
    <d v="2016-10-08T00:09:02"/>
    <x v="1993"/>
    <b v="0"/>
    <n v="0"/>
    <b v="0"/>
    <s v="photography/people"/>
    <n v="0"/>
    <e v="#DIV/0!"/>
    <x v="11"/>
    <x v="3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failed"/>
    <x v="5"/>
    <s v="CAD"/>
    <n v="1437082736"/>
    <n v="1435354736"/>
    <d v="2015-06-26T21:38:56"/>
    <x v="1994"/>
    <b v="0"/>
    <n v="3"/>
    <b v="0"/>
    <s v="photography/people"/>
    <n v="7.8E-2"/>
    <n v="26"/>
    <x v="11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failed"/>
    <x v="0"/>
    <s v="USD"/>
    <n v="1405021211"/>
    <n v="1402429211"/>
    <d v="2014-06-10T19:40:11"/>
    <x v="1995"/>
    <b v="0"/>
    <n v="0"/>
    <b v="0"/>
    <s v="photography/people"/>
    <n v="0"/>
    <e v="#DIV/0!"/>
    <x v="11"/>
    <x v="3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failed"/>
    <x v="0"/>
    <s v="USD"/>
    <n v="1409091612"/>
    <n v="1406499612"/>
    <d v="2014-07-27T22:20:12"/>
    <x v="1996"/>
    <b v="0"/>
    <n v="0"/>
    <b v="0"/>
    <s v="photography/people"/>
    <n v="0"/>
    <e v="#DIV/0!"/>
    <x v="11"/>
    <x v="3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failed"/>
    <x v="0"/>
    <s v="USD"/>
    <n v="1406861438"/>
    <n v="1402973438"/>
    <d v="2014-06-17T02:50:38"/>
    <x v="1997"/>
    <b v="0"/>
    <n v="3"/>
    <b v="0"/>
    <s v="photography/people"/>
    <n v="0.26200000000000001"/>
    <n v="218.33333333333334"/>
    <x v="11"/>
    <x v="31"/>
    <x v="3"/>
  </r>
  <r>
    <n v="1999"/>
    <s v="Planet Venus"/>
    <s v="This is a portrait photo project aiming to inspire women to explore themselves and live their passion"/>
    <n v="31000"/>
    <n v="236"/>
    <x v="2"/>
    <s v="failed"/>
    <x v="1"/>
    <s v="GBP"/>
    <n v="1415882108"/>
    <n v="1413286508"/>
    <d v="2014-10-14T11:35:08"/>
    <x v="1998"/>
    <b v="0"/>
    <n v="7"/>
    <b v="0"/>
    <s v="photography/people"/>
    <n v="7.6129032258064515E-3"/>
    <n v="33.714285714285715"/>
    <x v="11"/>
    <x v="3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failed"/>
    <x v="5"/>
    <s v="CAD"/>
    <n v="1452120613"/>
    <n v="1449528613"/>
    <d v="2015-12-07T22:50:13"/>
    <x v="1999"/>
    <b v="0"/>
    <n v="25"/>
    <b v="0"/>
    <s v="photography/people"/>
    <n v="0.125"/>
    <n v="25"/>
    <x v="11"/>
    <x v="31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successful"/>
    <x v="12"/>
    <s v="EUR"/>
    <n v="1434139200"/>
    <n v="1431406916"/>
    <d v="2015-05-12T05:01:56"/>
    <x v="2000"/>
    <b v="1"/>
    <n v="1637"/>
    <b v="1"/>
    <s v="technology/hardware"/>
    <n v="3.8212909090909091"/>
    <n v="128.38790470372632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successful"/>
    <x v="0"/>
    <s v="USD"/>
    <n v="1485191143"/>
    <n v="1482599143"/>
    <d v="2016-12-24T17:05:43"/>
    <x v="2001"/>
    <b v="1"/>
    <n v="1375"/>
    <b v="1"/>
    <s v="technology/hardware"/>
    <n v="2.1679422000000002"/>
    <n v="78.834261818181815"/>
    <x v="2"/>
    <x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successful"/>
    <x v="0"/>
    <s v="USD"/>
    <n v="1278111600"/>
    <n v="1276830052"/>
    <d v="2010-06-18T03:00:52"/>
    <x v="2002"/>
    <b v="1"/>
    <n v="17"/>
    <b v="1"/>
    <s v="technology/hardware"/>
    <n v="3.12"/>
    <n v="91.764705882352942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successful"/>
    <x v="0"/>
    <s v="USD"/>
    <n v="1405002663"/>
    <n v="1402410663"/>
    <d v="2014-06-10T14:31:03"/>
    <x v="2003"/>
    <b v="1"/>
    <n v="354"/>
    <b v="1"/>
    <s v="technology/hardware"/>
    <n v="2.3442048"/>
    <n v="331.10237288135596"/>
    <x v="2"/>
    <x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successful"/>
    <x v="0"/>
    <s v="USD"/>
    <n v="1381895940"/>
    <n v="1379532618"/>
    <d v="2013-09-18T19:30:18"/>
    <x v="2004"/>
    <b v="1"/>
    <n v="191"/>
    <b v="1"/>
    <s v="technology/hardware"/>
    <n v="1.236801"/>
    <n v="194.26193717277485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successful"/>
    <x v="0"/>
    <s v="USD"/>
    <n v="1417611645"/>
    <n v="1414584045"/>
    <d v="2014-10-29T12:00:45"/>
    <x v="2005"/>
    <b v="1"/>
    <n v="303"/>
    <b v="1"/>
    <s v="technology/hardware"/>
    <n v="2.4784000000000002"/>
    <n v="408.97689768976898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successful"/>
    <x v="0"/>
    <s v="USD"/>
    <n v="1282622400"/>
    <n v="1276891586"/>
    <d v="2010-06-18T20:06:26"/>
    <x v="2006"/>
    <b v="1"/>
    <n v="137"/>
    <b v="1"/>
    <s v="technology/hardware"/>
    <n v="1.157092"/>
    <n v="84.459270072992695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successful"/>
    <x v="0"/>
    <s v="USD"/>
    <n v="1316442622"/>
    <n v="1312641022"/>
    <d v="2011-08-06T14:30:22"/>
    <x v="2007"/>
    <b v="1"/>
    <n v="41"/>
    <b v="1"/>
    <s v="technology/hardware"/>
    <n v="1.1707484768810599"/>
    <n v="44.853658536585364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successful"/>
    <x v="12"/>
    <s v="EUR"/>
    <n v="1479890743"/>
    <n v="1476776743"/>
    <d v="2016-10-18T07:45:43"/>
    <x v="2008"/>
    <b v="1"/>
    <n v="398"/>
    <b v="1"/>
    <s v="technology/hardware"/>
    <n v="3.05158"/>
    <n v="383.3643216080402"/>
    <x v="2"/>
    <x v="30"/>
    <x v="2"/>
  </r>
  <r>
    <n v="2010"/>
    <s v="Weighitz: Weigh Smarter"/>
    <s v="Weighitz are miniature smart scales designed to weigh anything in the home."/>
    <n v="30000"/>
    <n v="96015.9"/>
    <x v="0"/>
    <s v="successful"/>
    <x v="0"/>
    <s v="USD"/>
    <n v="1471564491"/>
    <n v="1468972491"/>
    <d v="2016-07-19T23:54:51"/>
    <x v="2009"/>
    <b v="1"/>
    <n v="1737"/>
    <b v="1"/>
    <s v="technology/hardware"/>
    <n v="3.2005299999999997"/>
    <n v="55.276856649395505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successful"/>
    <x v="15"/>
    <s v="EUR"/>
    <n v="1452553200"/>
    <n v="1449650173"/>
    <d v="2015-12-09T08:36:13"/>
    <x v="2010"/>
    <b v="1"/>
    <n v="971"/>
    <b v="1"/>
    <s v="technology/hardware"/>
    <n v="8.1956399999999991"/>
    <n v="422.02059732234807"/>
    <x v="2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successful"/>
    <x v="0"/>
    <s v="USD"/>
    <n v="1423165441"/>
    <n v="1420573441"/>
    <d v="2015-01-06T19:44:01"/>
    <x v="2011"/>
    <b v="1"/>
    <n v="183"/>
    <b v="1"/>
    <s v="technology/hardware"/>
    <n v="2.3490000000000002"/>
    <n v="64.180327868852459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successful"/>
    <x v="0"/>
    <s v="USD"/>
    <n v="1468019014"/>
    <n v="1462835014"/>
    <d v="2016-05-09T23:03:34"/>
    <x v="2012"/>
    <b v="1"/>
    <n v="4562"/>
    <b v="1"/>
    <s v="technology/hardware"/>
    <n v="4.9491375"/>
    <n v="173.57781674704077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successful"/>
    <x v="0"/>
    <s v="USD"/>
    <n v="1364184539"/>
    <n v="1361250539"/>
    <d v="2013-02-19T05:08:59"/>
    <x v="2013"/>
    <b v="1"/>
    <n v="26457"/>
    <b v="1"/>
    <s v="technology/hardware"/>
    <n v="78.137822333333332"/>
    <n v="88.601680840609291"/>
    <x v="2"/>
    <x v="3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successful"/>
    <x v="0"/>
    <s v="USD"/>
    <n v="1315602163"/>
    <n v="1313010163"/>
    <d v="2011-08-10T21:02:43"/>
    <x v="2014"/>
    <b v="1"/>
    <n v="162"/>
    <b v="1"/>
    <s v="technology/hardware"/>
    <n v="1.1300013888888889"/>
    <n v="50.222283950617282"/>
    <x v="2"/>
    <x v="30"/>
    <x v="6"/>
  </r>
  <r>
    <n v="2016"/>
    <s v="Hydra: a triple-output power supply for electronics projects"/>
    <s v="A smart, compact power supply designed to power anything, anywhere"/>
    <n v="10000"/>
    <n v="92154.22"/>
    <x v="0"/>
    <s v="successful"/>
    <x v="0"/>
    <s v="USD"/>
    <n v="1362863299"/>
    <n v="1360271299"/>
    <d v="2013-02-07T21:08:19"/>
    <x v="2015"/>
    <b v="1"/>
    <n v="479"/>
    <b v="1"/>
    <s v="technology/hardware"/>
    <n v="9.2154220000000002"/>
    <n v="192.38876826722338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successful"/>
    <x v="0"/>
    <s v="USD"/>
    <n v="1332561600"/>
    <n v="1329873755"/>
    <d v="2012-02-22T01:22:35"/>
    <x v="2016"/>
    <b v="1"/>
    <n v="426"/>
    <b v="1"/>
    <s v="technology/hardware"/>
    <n v="1.2510239999999999"/>
    <n v="73.416901408450698"/>
    <x v="2"/>
    <x v="3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successful"/>
    <x v="17"/>
    <s v="EUR"/>
    <n v="1439455609"/>
    <n v="1436863609"/>
    <d v="2015-07-14T08:46:49"/>
    <x v="2017"/>
    <b v="1"/>
    <n v="450"/>
    <b v="1"/>
    <s v="technology/hardware"/>
    <n v="1.0224343076923077"/>
    <n v="147.68495555555555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successful"/>
    <x v="0"/>
    <s v="USD"/>
    <n v="1474563621"/>
    <n v="1471971621"/>
    <d v="2016-08-23T17:00:21"/>
    <x v="2018"/>
    <b v="1"/>
    <n v="1780"/>
    <b v="1"/>
    <s v="technology/hardware"/>
    <n v="4.8490975000000001"/>
    <n v="108.96848314606741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successful"/>
    <x v="0"/>
    <s v="USD"/>
    <n v="1400108640"/>
    <n v="1396923624"/>
    <d v="2014-04-08T02:20:24"/>
    <x v="2019"/>
    <b v="1"/>
    <n v="122"/>
    <b v="1"/>
    <s v="technology/hardware"/>
    <n v="1.9233333333333333"/>
    <n v="23.647540983606557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successful"/>
    <x v="0"/>
    <s v="USD"/>
    <n v="1411522897"/>
    <n v="1407634897"/>
    <d v="2014-08-10T01:41:37"/>
    <x v="2020"/>
    <b v="1"/>
    <n v="95"/>
    <b v="1"/>
    <s v="technology/hardware"/>
    <n v="2.8109999999999999"/>
    <n v="147.94736842105263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successful"/>
    <x v="0"/>
    <s v="USD"/>
    <n v="1465652372"/>
    <n v="1463060372"/>
    <d v="2016-05-12T13:39:32"/>
    <x v="2021"/>
    <b v="1"/>
    <n v="325"/>
    <b v="1"/>
    <s v="technology/hardware"/>
    <n v="1.2513700000000001"/>
    <n v="385.03692307692307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successful"/>
    <x v="0"/>
    <s v="USD"/>
    <n v="1434017153"/>
    <n v="1431425153"/>
    <d v="2015-05-12T10:05:53"/>
    <x v="2022"/>
    <b v="1"/>
    <n v="353"/>
    <b v="1"/>
    <s v="technology/hardware"/>
    <n v="1.61459"/>
    <n v="457.39093484419266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successful"/>
    <x v="0"/>
    <s v="USD"/>
    <n v="1344826800"/>
    <n v="1341875544"/>
    <d v="2012-07-09T23:12:24"/>
    <x v="2023"/>
    <b v="1"/>
    <n v="105"/>
    <b v="1"/>
    <s v="technology/hardware"/>
    <n v="5.8535000000000004"/>
    <n v="222.99047619047619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successful"/>
    <x v="12"/>
    <s v="EUR"/>
    <n v="1433996746"/>
    <n v="1431404746"/>
    <d v="2015-05-12T04:25:46"/>
    <x v="2024"/>
    <b v="1"/>
    <n v="729"/>
    <b v="1"/>
    <s v="technology/hardware"/>
    <n v="2.0114999999999998"/>
    <n v="220.74074074074073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s v="successful"/>
    <x v="0"/>
    <s v="USD"/>
    <n v="1398052740"/>
    <n v="1394127585"/>
    <d v="2014-03-06T17:39:45"/>
    <x v="2025"/>
    <b v="1"/>
    <n v="454"/>
    <b v="1"/>
    <s v="technology/hardware"/>
    <n v="1.3348307999999998"/>
    <n v="73.503898678414089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successful"/>
    <x v="0"/>
    <s v="USD"/>
    <n v="1427740319"/>
    <n v="1423855919"/>
    <d v="2015-02-13T19:31:59"/>
    <x v="2026"/>
    <b v="1"/>
    <n v="539"/>
    <b v="1"/>
    <s v="technology/hardware"/>
    <n v="1.2024900000000001"/>
    <n v="223.09647495361781"/>
    <x v="2"/>
    <x v="30"/>
    <x v="0"/>
  </r>
  <r>
    <n v="2028"/>
    <s v="Building the Open Source Bussard Fusion Reactor "/>
    <s v="Building an open source Bussard fusion reactor, aka the Polywell."/>
    <n v="3000"/>
    <n v="3785"/>
    <x v="0"/>
    <s v="successful"/>
    <x v="0"/>
    <s v="USD"/>
    <n v="1268690100"/>
    <n v="1265493806"/>
    <d v="2010-02-06T22:03:26"/>
    <x v="2027"/>
    <b v="1"/>
    <n v="79"/>
    <b v="1"/>
    <s v="technology/hardware"/>
    <n v="1.2616666666666667"/>
    <n v="47.911392405063289"/>
    <x v="2"/>
    <x v="30"/>
    <x v="7"/>
  </r>
  <r>
    <n v="2029"/>
    <s v="Lumin8 Pro"/>
    <s v="Lumin8 Pro is a fun and easy to use light controller that makes light dance to your favorite music."/>
    <n v="2500"/>
    <n v="9030"/>
    <x v="0"/>
    <s v="successful"/>
    <x v="0"/>
    <s v="USD"/>
    <n v="1409099481"/>
    <n v="1406507481"/>
    <d v="2014-07-28T00:31:21"/>
    <x v="2028"/>
    <b v="1"/>
    <n v="94"/>
    <b v="1"/>
    <s v="technology/hardware"/>
    <n v="3.6120000000000001"/>
    <n v="96.063829787234042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successful"/>
    <x v="1"/>
    <s v="GBP"/>
    <n v="1354233296"/>
    <n v="1351641296"/>
    <d v="2012-10-30T23:54:56"/>
    <x v="2029"/>
    <b v="1"/>
    <n v="625"/>
    <b v="1"/>
    <s v="technology/hardware"/>
    <n v="2.26239013671875"/>
    <n v="118.6144"/>
    <x v="2"/>
    <x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successful"/>
    <x v="9"/>
    <s v="EUR"/>
    <n v="1420765200"/>
    <n v="1417506853"/>
    <d v="2014-12-02T07:54:13"/>
    <x v="2030"/>
    <b v="1"/>
    <n v="508"/>
    <b v="1"/>
    <s v="technology/hardware"/>
    <n v="1.2035"/>
    <n v="118.45472440944881"/>
    <x v="2"/>
    <x v="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successful"/>
    <x v="0"/>
    <s v="USD"/>
    <n v="1481778000"/>
    <n v="1479216874"/>
    <d v="2016-11-15T13:34:34"/>
    <x v="2031"/>
    <b v="1"/>
    <n v="531"/>
    <b v="1"/>
    <s v="technology/hardware"/>
    <n v="3.0418799999999999"/>
    <n v="143.21468926553672"/>
    <x v="2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successful"/>
    <x v="0"/>
    <s v="USD"/>
    <n v="1398477518"/>
    <n v="1395885518"/>
    <d v="2014-03-27T01:58:38"/>
    <x v="2032"/>
    <b v="1"/>
    <n v="158"/>
    <b v="1"/>
    <s v="technology/hardware"/>
    <n v="1.7867599999999999"/>
    <n v="282.71518987341773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successful"/>
    <x v="0"/>
    <s v="USD"/>
    <n v="1430981880"/>
    <n v="1426216033"/>
    <d v="2015-03-13T03:07:13"/>
    <x v="2033"/>
    <b v="1"/>
    <n v="508"/>
    <b v="1"/>
    <s v="technology/hardware"/>
    <n v="3.868199871794872"/>
    <n v="593.93620078740162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successful"/>
    <x v="0"/>
    <s v="USD"/>
    <n v="1450486800"/>
    <n v="1446562807"/>
    <d v="2015-11-03T15:00:07"/>
    <x v="2034"/>
    <b v="1"/>
    <n v="644"/>
    <b v="1"/>
    <s v="technology/hardware"/>
    <n v="2.1103642500000004"/>
    <n v="262.15704968944101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successful"/>
    <x v="0"/>
    <s v="USD"/>
    <n v="1399668319"/>
    <n v="1397076319"/>
    <d v="2014-04-09T20:45:19"/>
    <x v="2035"/>
    <b v="1"/>
    <n v="848"/>
    <b v="1"/>
    <s v="technology/hardware"/>
    <n v="1.3166833333333334"/>
    <n v="46.580778301886795"/>
    <x v="2"/>
    <x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successful"/>
    <x v="0"/>
    <s v="USD"/>
    <n v="1388383353"/>
    <n v="1383195753"/>
    <d v="2013-10-31T05:02:33"/>
    <x v="2036"/>
    <b v="1"/>
    <n v="429"/>
    <b v="1"/>
    <s v="technology/hardware"/>
    <n v="3.0047639999999998"/>
    <n v="70.041118881118877"/>
    <x v="2"/>
    <x v="3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successful"/>
    <x v="1"/>
    <s v="GBP"/>
    <n v="1372701600"/>
    <n v="1369895421"/>
    <d v="2013-05-30T06:30:21"/>
    <x v="2037"/>
    <b v="1"/>
    <n v="204"/>
    <b v="1"/>
    <s v="technology/hardware"/>
    <n v="4.2051249999999998"/>
    <n v="164.90686274509804"/>
    <x v="2"/>
    <x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successful"/>
    <x v="0"/>
    <s v="USD"/>
    <n v="1480568340"/>
    <n v="1477996325"/>
    <d v="2016-11-01T10:32:05"/>
    <x v="2038"/>
    <b v="1"/>
    <n v="379"/>
    <b v="1"/>
    <s v="technology/hardware"/>
    <n v="1.362168"/>
    <n v="449.26385224274406"/>
    <x v="2"/>
    <x v="30"/>
    <x v="2"/>
  </r>
  <r>
    <n v="2040"/>
    <s v="Programmable Capacitor"/>
    <s v="4.29 Billion+ Capacitor Combinations._x000a_No Coding Required."/>
    <n v="3000"/>
    <n v="7445.14"/>
    <x v="0"/>
    <s v="successful"/>
    <x v="0"/>
    <s v="USD"/>
    <n v="1384557303"/>
    <n v="1383257703"/>
    <d v="2013-10-31T22:15:03"/>
    <x v="2039"/>
    <b v="1"/>
    <n v="271"/>
    <b v="1"/>
    <s v="technology/hardware"/>
    <n v="2.4817133333333334"/>
    <n v="27.472841328413285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successful"/>
    <x v="0"/>
    <s v="USD"/>
    <n v="1478785027"/>
    <n v="1476189427"/>
    <d v="2016-10-11T12:37:07"/>
    <x v="2040"/>
    <b v="0"/>
    <n v="120"/>
    <b v="1"/>
    <s v="technology/hardware"/>
    <n v="1.8186315789473684"/>
    <n v="143.97499999999999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successful"/>
    <x v="0"/>
    <s v="USD"/>
    <n v="1453481974"/>
    <n v="1448297974"/>
    <d v="2015-11-23T16:59:34"/>
    <x v="2041"/>
    <b v="0"/>
    <n v="140"/>
    <b v="1"/>
    <s v="technology/hardware"/>
    <n v="1.2353000000000001"/>
    <n v="88.23571428571428"/>
    <x v="2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successful"/>
    <x v="0"/>
    <s v="USD"/>
    <n v="1481432340"/>
    <n v="1476764077"/>
    <d v="2016-10-18T04:14:37"/>
    <x v="2042"/>
    <b v="0"/>
    <n v="193"/>
    <b v="1"/>
    <s v="technology/hardware"/>
    <n v="5.0620938628158845"/>
    <n v="36.326424870466319"/>
    <x v="2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successful"/>
    <x v="0"/>
    <s v="USD"/>
    <n v="1434212714"/>
    <n v="1431620714"/>
    <d v="2015-05-14T16:25:14"/>
    <x v="2043"/>
    <b v="0"/>
    <n v="180"/>
    <b v="1"/>
    <s v="technology/hardware"/>
    <n v="1.0821333333333334"/>
    <n v="90.177777777777777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successful"/>
    <x v="0"/>
    <s v="USD"/>
    <n v="1341799647"/>
    <n v="1339207647"/>
    <d v="2012-06-09T02:07:27"/>
    <x v="2044"/>
    <b v="0"/>
    <n v="263"/>
    <b v="1"/>
    <s v="technology/hardware"/>
    <n v="8.1918387755102042"/>
    <n v="152.62361216730039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successful"/>
    <x v="0"/>
    <s v="USD"/>
    <n v="1369282044"/>
    <n v="1366690044"/>
    <d v="2013-04-23T04:07:24"/>
    <x v="2045"/>
    <b v="0"/>
    <n v="217"/>
    <b v="1"/>
    <s v="technology/hardware"/>
    <n v="1.2110000000000001"/>
    <n v="55.806451612903224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successful"/>
    <x v="2"/>
    <s v="AUD"/>
    <n v="1429228800"/>
    <n v="1426714870"/>
    <d v="2015-03-18T21:41:10"/>
    <x v="2046"/>
    <b v="0"/>
    <n v="443"/>
    <b v="1"/>
    <s v="technology/hardware"/>
    <n v="1.0299897959183673"/>
    <n v="227.85327313769753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successful"/>
    <x v="0"/>
    <s v="USD"/>
    <n v="1369323491"/>
    <n v="1366731491"/>
    <d v="2013-04-23T15:38:11"/>
    <x v="2047"/>
    <b v="0"/>
    <n v="1373"/>
    <b v="1"/>
    <s v="technology/hardware"/>
    <n v="1.4833229411764706"/>
    <n v="91.82989803350327"/>
    <x v="2"/>
    <x v="30"/>
    <x v="4"/>
  </r>
  <r>
    <n v="2049"/>
    <s v="LOCK8 - the World's First Smart Bike Lock"/>
    <s v="Keyless. Alarm secured. GPS tracking."/>
    <n v="50000"/>
    <n v="60095.35"/>
    <x v="0"/>
    <s v="successful"/>
    <x v="1"/>
    <s v="GBP"/>
    <n v="1386025140"/>
    <n v="1382963963"/>
    <d v="2013-10-28T12:39:23"/>
    <x v="2048"/>
    <b v="0"/>
    <n v="742"/>
    <b v="1"/>
    <s v="technology/hardware"/>
    <n v="1.2019070000000001"/>
    <n v="80.991037735849048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successful"/>
    <x v="0"/>
    <s v="USD"/>
    <n v="1433036578"/>
    <n v="1429580578"/>
    <d v="2015-04-21T01:42:58"/>
    <x v="2049"/>
    <b v="0"/>
    <n v="170"/>
    <b v="1"/>
    <s v="technology/hardware"/>
    <n v="4.7327000000000004"/>
    <n v="278.39411764705881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successful"/>
    <x v="0"/>
    <s v="USD"/>
    <n v="1388017937"/>
    <n v="1385425937"/>
    <d v="2013-11-26T00:32:17"/>
    <x v="2050"/>
    <b v="0"/>
    <n v="242"/>
    <b v="1"/>
    <s v="technology/hardware"/>
    <n v="1.303625"/>
    <n v="43.095041322314053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successful"/>
    <x v="0"/>
    <s v="USD"/>
    <n v="1455933653"/>
    <n v="1452045653"/>
    <d v="2016-01-06T02:00:53"/>
    <x v="2051"/>
    <b v="0"/>
    <n v="541"/>
    <b v="1"/>
    <s v="technology/hardware"/>
    <n v="3.5304799999999998"/>
    <n v="326.29205175600737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successful"/>
    <x v="0"/>
    <s v="USD"/>
    <n v="1448466551"/>
    <n v="1445870951"/>
    <d v="2015-10-26T14:49:11"/>
    <x v="2052"/>
    <b v="0"/>
    <n v="121"/>
    <b v="1"/>
    <s v="technology/hardware"/>
    <n v="1.0102"/>
    <n v="41.743801652892564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successful"/>
    <x v="1"/>
    <s v="GBP"/>
    <n v="1399033810"/>
    <n v="1396441810"/>
    <d v="2014-04-02T12:30:10"/>
    <x v="2053"/>
    <b v="0"/>
    <n v="621"/>
    <b v="1"/>
    <s v="technology/hardware"/>
    <n v="1.1359142857142857"/>
    <n v="64.020933977455712"/>
    <x v="2"/>
    <x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successful"/>
    <x v="0"/>
    <s v="USD"/>
    <n v="1417579200"/>
    <n v="1415031043"/>
    <d v="2014-11-03T16:10:43"/>
    <x v="2054"/>
    <b v="0"/>
    <n v="101"/>
    <b v="1"/>
    <s v="technology/hardware"/>
    <n v="1.6741666666666666"/>
    <n v="99.455445544554451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successful"/>
    <x v="0"/>
    <s v="USD"/>
    <n v="1366222542"/>
    <n v="1363630542"/>
    <d v="2013-03-18T18:15:42"/>
    <x v="2055"/>
    <b v="0"/>
    <n v="554"/>
    <b v="1"/>
    <s v="technology/hardware"/>
    <n v="1.5345200000000001"/>
    <n v="138.49458483754512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successful"/>
    <x v="1"/>
    <s v="GBP"/>
    <n v="1456487532"/>
    <n v="1453895532"/>
    <d v="2016-01-27T11:52:12"/>
    <x v="2056"/>
    <b v="0"/>
    <n v="666"/>
    <b v="1"/>
    <s v="technology/hardware"/>
    <n v="2.022322"/>
    <n v="45.547792792792798"/>
    <x v="2"/>
    <x v="30"/>
    <x v="2"/>
  </r>
  <r>
    <n v="2058"/>
    <s v="Raspberry Pi Debug Clip"/>
    <s v="Making using the serial terminal on the Raspberry Pi as easy as Pi!"/>
    <n v="2560"/>
    <n v="4308"/>
    <x v="0"/>
    <s v="successful"/>
    <x v="1"/>
    <s v="GBP"/>
    <n v="1425326400"/>
    <n v="1421916830"/>
    <d v="2015-01-22T08:53:50"/>
    <x v="2057"/>
    <b v="0"/>
    <n v="410"/>
    <b v="1"/>
    <s v="technology/hardware"/>
    <n v="1.6828125"/>
    <n v="10.507317073170732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successful"/>
    <x v="0"/>
    <s v="USD"/>
    <n v="1454277540"/>
    <n v="1450880854"/>
    <d v="2015-12-23T14:27:34"/>
    <x v="2058"/>
    <b v="0"/>
    <n v="375"/>
    <b v="1"/>
    <s v="technology/hardware"/>
    <n v="1.4345666666666668"/>
    <n v="114.76533333333333"/>
    <x v="2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successful"/>
    <x v="0"/>
    <s v="USD"/>
    <n v="1406129150"/>
    <n v="1400945150"/>
    <d v="2014-05-24T15:25:50"/>
    <x v="2059"/>
    <b v="0"/>
    <n v="1364"/>
    <b v="1"/>
    <s v="technology/hardware"/>
    <n v="1.964"/>
    <n v="35.997067448680355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successful"/>
    <x v="0"/>
    <s v="USD"/>
    <n v="1483208454"/>
    <n v="1480616454"/>
    <d v="2016-12-01T18:20:54"/>
    <x v="2060"/>
    <b v="0"/>
    <n v="35"/>
    <b v="1"/>
    <s v="technology/hardware"/>
    <n v="1.0791999999999999"/>
    <n v="154.17142857142858"/>
    <x v="2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successful"/>
    <x v="8"/>
    <s v="DKK"/>
    <n v="1458807098"/>
    <n v="1456218698"/>
    <d v="2016-02-23T09:11:38"/>
    <x v="2061"/>
    <b v="0"/>
    <n v="203"/>
    <b v="1"/>
    <s v="technology/hardware"/>
    <n v="1.14977"/>
    <n v="566.38916256157631"/>
    <x v="2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s v="successful"/>
    <x v="12"/>
    <s v="EUR"/>
    <n v="1463333701"/>
    <n v="1460482501"/>
    <d v="2016-04-12T17:35:01"/>
    <x v="2062"/>
    <b v="0"/>
    <n v="49"/>
    <b v="1"/>
    <s v="technology/hardware"/>
    <n v="1.4804999999999999"/>
    <n v="120.85714285714286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successful"/>
    <x v="0"/>
    <s v="USD"/>
    <n v="1370001600"/>
    <n v="1366879523"/>
    <d v="2013-04-25T08:45:23"/>
    <x v="2063"/>
    <b v="0"/>
    <n v="5812"/>
    <b v="1"/>
    <s v="technology/hardware"/>
    <n v="1.9116676082790633"/>
    <n v="86.163845492085343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successful"/>
    <x v="1"/>
    <s v="GBP"/>
    <n v="1387958429"/>
    <n v="1385366429"/>
    <d v="2013-11-25T08:00:29"/>
    <x v="2064"/>
    <b v="0"/>
    <n v="1556"/>
    <b v="1"/>
    <s v="technology/hardware"/>
    <n v="1.99215125"/>
    <n v="51.212114395886893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successful"/>
    <x v="0"/>
    <s v="USD"/>
    <n v="1408818683"/>
    <n v="1406226683"/>
    <d v="2014-07-24T18:31:23"/>
    <x v="2065"/>
    <b v="0"/>
    <n v="65"/>
    <b v="1"/>
    <s v="technology/hardware"/>
    <n v="2.1859999999999999"/>
    <n v="67.261538461538464"/>
    <x v="2"/>
    <x v="30"/>
    <x v="3"/>
  </r>
  <r>
    <n v="2067"/>
    <s v="Luminite (LED lighting)"/>
    <s v="The next generation of premium quality LED lighting. Extreme power efficiency in a small package."/>
    <n v="495"/>
    <n v="628"/>
    <x v="0"/>
    <s v="successful"/>
    <x v="1"/>
    <s v="GBP"/>
    <n v="1432499376"/>
    <n v="1429648176"/>
    <d v="2015-04-21T20:29:36"/>
    <x v="2066"/>
    <b v="0"/>
    <n v="10"/>
    <b v="1"/>
    <s v="technology/hardware"/>
    <n v="1.2686868686868686"/>
    <n v="62.8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successful"/>
    <x v="0"/>
    <s v="USD"/>
    <n v="1476994315"/>
    <n v="1474402315"/>
    <d v="2016-09-20T20:11:55"/>
    <x v="2067"/>
    <b v="0"/>
    <n v="76"/>
    <b v="1"/>
    <s v="technology/hardware"/>
    <n v="1.0522388"/>
    <n v="346.13118421052633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successful"/>
    <x v="0"/>
    <s v="USD"/>
    <n v="1451776791"/>
    <n v="1449098391"/>
    <d v="2015-12-02T23:19:51"/>
    <x v="2068"/>
    <b v="0"/>
    <n v="263"/>
    <b v="1"/>
    <s v="technology/hardware"/>
    <n v="1.2840666000000001"/>
    <n v="244.11912547528519"/>
    <x v="2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successful"/>
    <x v="12"/>
    <s v="EUR"/>
    <n v="1467128723"/>
    <n v="1464536723"/>
    <d v="2016-05-29T15:45:23"/>
    <x v="2069"/>
    <b v="0"/>
    <n v="1530"/>
    <b v="1"/>
    <s v="technology/hardware"/>
    <n v="3.1732719999999999"/>
    <n v="259.25424836601309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successful"/>
    <x v="0"/>
    <s v="USD"/>
    <n v="1475390484"/>
    <n v="1471502484"/>
    <d v="2016-08-18T06:41:24"/>
    <x v="2070"/>
    <b v="0"/>
    <n v="278"/>
    <b v="1"/>
    <s v="technology/hardware"/>
    <n v="2.8073000000000001"/>
    <n v="201.96402877697841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successful"/>
    <x v="0"/>
    <s v="USD"/>
    <n v="1462629432"/>
    <n v="1460037432"/>
    <d v="2016-04-07T13:57:12"/>
    <x v="2071"/>
    <b v="0"/>
    <n v="350"/>
    <b v="1"/>
    <s v="technology/hardware"/>
    <n v="1.1073146853146854"/>
    <n v="226.20857142857142"/>
    <x v="2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successful"/>
    <x v="0"/>
    <s v="USD"/>
    <n v="1431100918"/>
    <n v="1427212918"/>
    <d v="2015-03-24T16:01:58"/>
    <x v="2072"/>
    <b v="0"/>
    <n v="470"/>
    <b v="1"/>
    <s v="technology/hardware"/>
    <n v="1.5260429999999998"/>
    <n v="324.69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s v="successful"/>
    <x v="0"/>
    <s v="USD"/>
    <n v="1462564182"/>
    <n v="1459972182"/>
    <d v="2016-04-06T19:49:42"/>
    <x v="2073"/>
    <b v="0"/>
    <n v="3"/>
    <b v="1"/>
    <s v="technology/hardware"/>
    <n v="1.0249999999999999"/>
    <n v="205"/>
    <x v="2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successful"/>
    <x v="0"/>
    <s v="USD"/>
    <n v="1374769288"/>
    <n v="1372177288"/>
    <d v="2013-06-25T16:21:28"/>
    <x v="2074"/>
    <b v="0"/>
    <n v="8200"/>
    <b v="1"/>
    <s v="technology/hardware"/>
    <n v="16.783738373837384"/>
    <n v="20.465926829268295"/>
    <x v="2"/>
    <x v="30"/>
    <x v="4"/>
  </r>
  <r>
    <n v="2076"/>
    <s v="Earin - The Worlds Smallest Wireless Earbuds"/>
    <s v="Wireless earbuds filled with sound, yet so small they are almost invisible!"/>
    <n v="179000"/>
    <n v="972594.99"/>
    <x v="0"/>
    <s v="successful"/>
    <x v="1"/>
    <s v="GBP"/>
    <n v="1406149689"/>
    <n v="1402693689"/>
    <d v="2014-06-13T21:08:09"/>
    <x v="2075"/>
    <b v="0"/>
    <n v="8359"/>
    <b v="1"/>
    <s v="technology/hardware"/>
    <n v="5.4334915642458101"/>
    <n v="116.35303146309367"/>
    <x v="2"/>
    <x v="3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successful"/>
    <x v="0"/>
    <s v="USD"/>
    <n v="1433538000"/>
    <n v="1428541276"/>
    <d v="2015-04-09T01:01:16"/>
    <x v="2076"/>
    <b v="0"/>
    <n v="188"/>
    <b v="1"/>
    <s v="technology/hardware"/>
    <n v="1.1550800000000001"/>
    <n v="307.20212765957444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successful"/>
    <x v="3"/>
    <s v="EUR"/>
    <n v="1482085857"/>
    <n v="1479493857"/>
    <d v="2016-11-18T18:30:57"/>
    <x v="2077"/>
    <b v="0"/>
    <n v="48"/>
    <b v="1"/>
    <s v="technology/hardware"/>
    <n v="1.3120499999999999"/>
    <n v="546.6875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successful"/>
    <x v="1"/>
    <s v="GBP"/>
    <n v="1435258800"/>
    <n v="1432659793"/>
    <d v="2015-05-26T17:03:13"/>
    <x v="2078"/>
    <b v="0"/>
    <n v="607"/>
    <b v="1"/>
    <s v="technology/hardware"/>
    <n v="2.8816999999999999"/>
    <n v="47.474464579901152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successful"/>
    <x v="0"/>
    <s v="USD"/>
    <n v="1447286300"/>
    <n v="1444690700"/>
    <d v="2015-10-12T22:58:20"/>
    <x v="2079"/>
    <b v="0"/>
    <n v="50"/>
    <b v="1"/>
    <s v="technology/hardware"/>
    <n v="5.0780000000000003"/>
    <n v="101.56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successful"/>
    <x v="0"/>
    <s v="USD"/>
    <n v="1337144340"/>
    <n v="1333597555"/>
    <d v="2012-04-05T03:45:55"/>
    <x v="2080"/>
    <b v="0"/>
    <n v="55"/>
    <b v="1"/>
    <s v="music/indie rock"/>
    <n v="1.1457142857142857"/>
    <n v="72.909090909090907"/>
    <x v="5"/>
    <x v="1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successful"/>
    <x v="0"/>
    <s v="USD"/>
    <n v="1322106796"/>
    <n v="1316919196"/>
    <d v="2011-09-25T02:53:16"/>
    <x v="2081"/>
    <b v="0"/>
    <n v="38"/>
    <b v="1"/>
    <s v="music/indie rock"/>
    <n v="1.1073333333333333"/>
    <n v="43.710526315789473"/>
    <x v="5"/>
    <x v="1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successful"/>
    <x v="0"/>
    <s v="USD"/>
    <n v="1338830395"/>
    <n v="1336238395"/>
    <d v="2012-05-05T17:19:55"/>
    <x v="2082"/>
    <b v="0"/>
    <n v="25"/>
    <b v="1"/>
    <s v="music/indie rock"/>
    <n v="1.1333333333333333"/>
    <n v="34"/>
    <x v="5"/>
    <x v="1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successful"/>
    <x v="0"/>
    <s v="USD"/>
    <n v="1399186740"/>
    <n v="1396468782"/>
    <d v="2014-04-02T19:59:42"/>
    <x v="2083"/>
    <b v="0"/>
    <n v="46"/>
    <b v="1"/>
    <s v="music/indie rock"/>
    <n v="1.0833333333333333"/>
    <n v="70.652173913043484"/>
    <x v="5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successful"/>
    <x v="0"/>
    <s v="USD"/>
    <n v="1342382587"/>
    <n v="1339790587"/>
    <d v="2012-06-15T20:03:07"/>
    <x v="2084"/>
    <b v="0"/>
    <n v="83"/>
    <b v="1"/>
    <s v="music/indie rock"/>
    <n v="1.2353333333333334"/>
    <n v="89.301204819277103"/>
    <x v="5"/>
    <x v="1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successful"/>
    <x v="0"/>
    <s v="USD"/>
    <n v="1323838740"/>
    <n v="1321200332"/>
    <d v="2011-11-13T16:05:32"/>
    <x v="2085"/>
    <b v="0"/>
    <n v="35"/>
    <b v="1"/>
    <s v="music/indie rock"/>
    <n v="1.0069999999999999"/>
    <n v="115.08571428571429"/>
    <x v="5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successful"/>
    <x v="0"/>
    <s v="USD"/>
    <n v="1315457658"/>
    <n v="1312865658"/>
    <d v="2011-08-09T04:54:18"/>
    <x v="2086"/>
    <b v="0"/>
    <n v="25"/>
    <b v="1"/>
    <s v="music/indie rock"/>
    <n v="1.0353333333333334"/>
    <n v="62.12"/>
    <x v="5"/>
    <x v="1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successful"/>
    <x v="0"/>
    <s v="USD"/>
    <n v="1284177540"/>
    <n v="1281028152"/>
    <d v="2010-08-05T17:09:12"/>
    <x v="2087"/>
    <b v="0"/>
    <n v="75"/>
    <b v="1"/>
    <s v="music/indie rock"/>
    <n v="1.1551066666666667"/>
    <n v="46.204266666666669"/>
    <x v="5"/>
    <x v="14"/>
    <x v="7"/>
  </r>
  <r>
    <n v="2089"/>
    <s v="Little Moses EP"/>
    <s v="Little Moses is trying to record their first EP, and we can't do it without your help!"/>
    <n v="2500"/>
    <n v="3010.01"/>
    <x v="0"/>
    <s v="successful"/>
    <x v="0"/>
    <s v="USD"/>
    <n v="1375408194"/>
    <n v="1372384194"/>
    <d v="2013-06-28T01:49:54"/>
    <x v="2088"/>
    <b v="0"/>
    <n v="62"/>
    <b v="1"/>
    <s v="music/indie rock"/>
    <n v="1.2040040000000001"/>
    <n v="48.54854838709678"/>
    <x v="5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successful"/>
    <x v="0"/>
    <s v="USD"/>
    <n v="1361696955"/>
    <n v="1359104955"/>
    <d v="2013-01-25T09:09:15"/>
    <x v="2089"/>
    <b v="0"/>
    <n v="160"/>
    <b v="1"/>
    <s v="music/indie rock"/>
    <n v="1.1504037499999999"/>
    <n v="57.520187499999999"/>
    <x v="5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successful"/>
    <x v="0"/>
    <s v="USD"/>
    <n v="1299009600"/>
    <n v="1294818278"/>
    <d v="2011-01-12T07:44:38"/>
    <x v="2090"/>
    <b v="0"/>
    <n v="246"/>
    <b v="1"/>
    <s v="music/indie rock"/>
    <n v="1.2046777777777777"/>
    <n v="88.147154471544724"/>
    <x v="5"/>
    <x v="1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successful"/>
    <x v="0"/>
    <s v="USD"/>
    <n v="1318006732"/>
    <n v="1312822732"/>
    <d v="2011-08-08T16:58:52"/>
    <x v="2091"/>
    <b v="0"/>
    <n v="55"/>
    <b v="1"/>
    <s v="music/indie rock"/>
    <n v="1.0128333333333333"/>
    <n v="110.49090909090908"/>
    <x v="5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successful"/>
    <x v="0"/>
    <s v="USD"/>
    <n v="1356211832"/>
    <n v="1351024232"/>
    <d v="2012-10-23T20:30:32"/>
    <x v="2092"/>
    <b v="0"/>
    <n v="23"/>
    <b v="1"/>
    <s v="music/indie rock"/>
    <n v="1.0246666666666666"/>
    <n v="66.826086956521735"/>
    <x v="5"/>
    <x v="1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successful"/>
    <x v="0"/>
    <s v="USD"/>
    <n v="1330916400"/>
    <n v="1327969730"/>
    <d v="2012-01-31T00:28:50"/>
    <x v="2093"/>
    <b v="0"/>
    <n v="72"/>
    <b v="1"/>
    <s v="music/indie rock"/>
    <n v="1.2054285714285715"/>
    <n v="58.597222222222221"/>
    <x v="5"/>
    <x v="1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successful"/>
    <x v="0"/>
    <s v="USD"/>
    <n v="1317576973"/>
    <n v="1312392973"/>
    <d v="2011-08-03T17:36:13"/>
    <x v="2094"/>
    <b v="0"/>
    <n v="22"/>
    <b v="1"/>
    <s v="music/indie rock"/>
    <n v="1"/>
    <n v="113.63636363636364"/>
    <x v="5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successful"/>
    <x v="0"/>
    <s v="USD"/>
    <n v="1351223940"/>
    <n v="1349892735"/>
    <d v="2012-10-10T18:12:15"/>
    <x v="2095"/>
    <b v="0"/>
    <n v="14"/>
    <b v="1"/>
    <s v="music/indie rock"/>
    <n v="1.0166666666666666"/>
    <n v="43.571428571428569"/>
    <x v="5"/>
    <x v="1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successful"/>
    <x v="0"/>
    <s v="USD"/>
    <n v="1322751735"/>
    <n v="1317564135"/>
    <d v="2011-10-02T14:02:15"/>
    <x v="2096"/>
    <b v="0"/>
    <n v="38"/>
    <b v="1"/>
    <s v="music/indie rock"/>
    <n v="1"/>
    <n v="78.94736842105263"/>
    <x v="5"/>
    <x v="1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successful"/>
    <x v="0"/>
    <s v="USD"/>
    <n v="1331174635"/>
    <n v="1328582635"/>
    <d v="2012-02-07T02:43:55"/>
    <x v="2097"/>
    <b v="0"/>
    <n v="32"/>
    <b v="1"/>
    <s v="music/indie rock"/>
    <n v="1.0033333333333334"/>
    <n v="188.125"/>
    <x v="5"/>
    <x v="14"/>
    <x v="5"/>
  </r>
  <r>
    <n v="2099"/>
    <s v="Roosevelt Died."/>
    <s v="Our tour van died, we need help!"/>
    <n v="3000"/>
    <n v="3971"/>
    <x v="0"/>
    <s v="successful"/>
    <x v="0"/>
    <s v="USD"/>
    <n v="1435808400"/>
    <n v="1434650084"/>
    <d v="2015-06-18T17:54:44"/>
    <x v="2098"/>
    <b v="0"/>
    <n v="63"/>
    <b v="1"/>
    <s v="music/indie rock"/>
    <n v="1.3236666666666668"/>
    <n v="63.031746031746032"/>
    <x v="5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successful"/>
    <x v="0"/>
    <s v="USD"/>
    <n v="1341028740"/>
    <n v="1339704141"/>
    <d v="2012-06-14T20:02:21"/>
    <x v="2099"/>
    <b v="0"/>
    <n v="27"/>
    <b v="1"/>
    <s v="music/indie rock"/>
    <n v="1.3666666666666667"/>
    <n v="30.37037037037037"/>
    <x v="5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successful"/>
    <x v="0"/>
    <s v="USD"/>
    <n v="1329104114"/>
    <n v="1323920114"/>
    <d v="2011-12-15T03:35:14"/>
    <x v="2100"/>
    <b v="0"/>
    <n v="44"/>
    <b v="1"/>
    <s v="music/indie rock"/>
    <n v="1.1325000000000001"/>
    <n v="51.477272727272727"/>
    <x v="5"/>
    <x v="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successful"/>
    <x v="0"/>
    <s v="USD"/>
    <n v="1304628648"/>
    <n v="1302036648"/>
    <d v="2011-04-05T20:50:48"/>
    <x v="2101"/>
    <b v="0"/>
    <n v="38"/>
    <b v="1"/>
    <s v="music/indie rock"/>
    <n v="1.36"/>
    <n v="35.789473684210527"/>
    <x v="5"/>
    <x v="14"/>
    <x v="6"/>
  </r>
  <r>
    <n v="2103"/>
    <s v="Matthew Moon's New Album"/>
    <s v="Indie rocker, Matthew Moon, has something to share with you..."/>
    <n v="7777"/>
    <n v="11364"/>
    <x v="0"/>
    <s v="successful"/>
    <x v="0"/>
    <s v="USD"/>
    <n v="1352488027"/>
    <n v="1349892427"/>
    <d v="2012-10-10T18:07:07"/>
    <x v="2102"/>
    <b v="0"/>
    <n v="115"/>
    <b v="1"/>
    <s v="music/indie rock"/>
    <n v="1.4612318374694613"/>
    <n v="98.817391304347822"/>
    <x v="5"/>
    <x v="1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successful"/>
    <x v="0"/>
    <s v="USD"/>
    <n v="1369958400"/>
    <n v="1367286434"/>
    <d v="2013-04-30T01:47:14"/>
    <x v="2103"/>
    <b v="0"/>
    <n v="37"/>
    <b v="1"/>
    <s v="music/indie rock"/>
    <n v="1.2949999999999999"/>
    <n v="28"/>
    <x v="5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successful"/>
    <x v="0"/>
    <s v="USD"/>
    <n v="1416542400"/>
    <n v="1415472953"/>
    <d v="2014-11-08T18:55:53"/>
    <x v="2104"/>
    <b v="0"/>
    <n v="99"/>
    <b v="1"/>
    <s v="music/indie rock"/>
    <n v="2.54"/>
    <n v="51.313131313131315"/>
    <x v="5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successful"/>
    <x v="0"/>
    <s v="USD"/>
    <n v="1359176974"/>
    <n v="1356584974"/>
    <d v="2012-12-27T05:09:34"/>
    <x v="2105"/>
    <b v="0"/>
    <n v="44"/>
    <b v="1"/>
    <s v="music/indie rock"/>
    <n v="1.0704545454545455"/>
    <n v="53.522727272727273"/>
    <x v="5"/>
    <x v="1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successful"/>
    <x v="0"/>
    <s v="USD"/>
    <n v="1415815393"/>
    <n v="1413997393"/>
    <d v="2014-10-22T17:03:13"/>
    <x v="2106"/>
    <b v="0"/>
    <n v="58"/>
    <b v="1"/>
    <s v="music/indie rock"/>
    <n v="1.0773299999999999"/>
    <n v="37.149310344827583"/>
    <x v="5"/>
    <x v="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successful"/>
    <x v="0"/>
    <s v="USD"/>
    <n v="1347249300"/>
    <n v="1344917580"/>
    <d v="2012-08-14T04:13:00"/>
    <x v="2107"/>
    <b v="0"/>
    <n v="191"/>
    <b v="1"/>
    <s v="music/indie rock"/>
    <n v="1.0731250000000001"/>
    <n v="89.895287958115176"/>
    <x v="5"/>
    <x v="1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successful"/>
    <x v="0"/>
    <s v="USD"/>
    <n v="1436115617"/>
    <n v="1433523617"/>
    <d v="2015-06-05T17:00:17"/>
    <x v="2108"/>
    <b v="0"/>
    <n v="40"/>
    <b v="1"/>
    <s v="music/indie rock"/>
    <n v="1.06525"/>
    <n v="106.52500000000001"/>
    <x v="5"/>
    <x v="14"/>
    <x v="0"/>
  </r>
  <r>
    <n v="2110"/>
    <s v="&quot;Vision&quot; - New Album - Brent Brown"/>
    <s v="Brent Brown's breakout new album! Requires help from the record label... You!"/>
    <n v="2000"/>
    <n v="2007"/>
    <x v="0"/>
    <s v="successful"/>
    <x v="0"/>
    <s v="USD"/>
    <n v="1401253140"/>
    <n v="1398873969"/>
    <d v="2014-04-30T16:06:09"/>
    <x v="2109"/>
    <b v="0"/>
    <n v="38"/>
    <b v="1"/>
    <s v="music/indie rock"/>
    <n v="1.0035000000000001"/>
    <n v="52.815789473684212"/>
    <x v="5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successful"/>
    <x v="0"/>
    <s v="USD"/>
    <n v="1313370000"/>
    <n v="1307594625"/>
    <d v="2011-06-09T04:43:45"/>
    <x v="2110"/>
    <b v="0"/>
    <n v="39"/>
    <b v="1"/>
    <s v="music/indie rock"/>
    <n v="1.0649999999999999"/>
    <n v="54.615384615384613"/>
    <x v="5"/>
    <x v="1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successful"/>
    <x v="0"/>
    <s v="USD"/>
    <n v="1366064193"/>
    <n v="1364854593"/>
    <d v="2013-04-01T22:16:33"/>
    <x v="2111"/>
    <b v="0"/>
    <n v="11"/>
    <b v="1"/>
    <s v="music/indie rock"/>
    <n v="1"/>
    <n v="27.272727272727273"/>
    <x v="5"/>
    <x v="14"/>
    <x v="4"/>
  </r>
  <r>
    <n v="2113"/>
    <s v="Summer Underground // Honeycomb LP"/>
    <s v="Help us fund our second full-length album Honeycomb!"/>
    <n v="7000"/>
    <n v="7340"/>
    <x v="0"/>
    <s v="successful"/>
    <x v="0"/>
    <s v="USD"/>
    <n v="1411505176"/>
    <n v="1408481176"/>
    <d v="2014-08-19T20:46:16"/>
    <x v="2112"/>
    <b v="0"/>
    <n v="107"/>
    <b v="1"/>
    <s v="music/indie rock"/>
    <n v="1.0485714285714285"/>
    <n v="68.598130841121488"/>
    <x v="5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successful"/>
    <x v="0"/>
    <s v="USD"/>
    <n v="1291870740"/>
    <n v="1286480070"/>
    <d v="2010-10-07T19:34:30"/>
    <x v="2113"/>
    <b v="0"/>
    <n v="147"/>
    <b v="1"/>
    <s v="music/indie rock"/>
    <n v="1.0469999999999999"/>
    <n v="35.612244897959187"/>
    <x v="5"/>
    <x v="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successful"/>
    <x v="0"/>
    <s v="USD"/>
    <n v="1298167001"/>
    <n v="1295575001"/>
    <d v="2011-01-21T01:56:41"/>
    <x v="2114"/>
    <b v="0"/>
    <n v="36"/>
    <b v="1"/>
    <s v="music/indie rock"/>
    <n v="2.2566666666666668"/>
    <n v="94.027777777777771"/>
    <x v="5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successful"/>
    <x v="0"/>
    <s v="USD"/>
    <n v="1349203203"/>
    <n v="1345056003"/>
    <d v="2012-08-15T18:40:03"/>
    <x v="2115"/>
    <b v="0"/>
    <n v="92"/>
    <b v="1"/>
    <s v="music/indie rock"/>
    <n v="1.0090416666666666"/>
    <n v="526.45652173913038"/>
    <x v="5"/>
    <x v="1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successful"/>
    <x v="0"/>
    <s v="USD"/>
    <n v="1445921940"/>
    <n v="1444699549"/>
    <d v="2015-10-13T01:25:49"/>
    <x v="2116"/>
    <b v="0"/>
    <n v="35"/>
    <b v="1"/>
    <s v="music/indie rock"/>
    <n v="1.4775"/>
    <n v="50.657142857142858"/>
    <x v="5"/>
    <x v="14"/>
    <x v="0"/>
  </r>
  <r>
    <n v="2118"/>
    <s v="PORCHES. vs. THE U.S.A."/>
    <s v="PORCHES.  and Documentarians tour from New York to San Francisco and back."/>
    <n v="1000"/>
    <n v="1346.11"/>
    <x v="0"/>
    <s v="successful"/>
    <x v="0"/>
    <s v="USD"/>
    <n v="1311538136"/>
    <n v="1308946136"/>
    <d v="2011-06-24T20:08:56"/>
    <x v="2117"/>
    <b v="0"/>
    <n v="17"/>
    <b v="1"/>
    <s v="music/indie rock"/>
    <n v="1.3461099999999999"/>
    <n v="79.182941176470578"/>
    <x v="5"/>
    <x v="14"/>
    <x v="6"/>
  </r>
  <r>
    <n v="2119"/>
    <s v="Big Long Now's Debut Album"/>
    <s v="big long now is recording our debut album and we are looking for help mastering and pressing it to vinyl"/>
    <n v="2000"/>
    <n v="2015"/>
    <x v="0"/>
    <s v="successful"/>
    <x v="0"/>
    <s v="USD"/>
    <n v="1345086445"/>
    <n v="1342494445"/>
    <d v="2012-07-17T03:07:25"/>
    <x v="2118"/>
    <b v="0"/>
    <n v="22"/>
    <b v="1"/>
    <s v="music/indie rock"/>
    <n v="1.0075000000000001"/>
    <n v="91.590909090909093"/>
    <x v="5"/>
    <x v="14"/>
    <x v="5"/>
  </r>
  <r>
    <n v="2120"/>
    <s v="Hearty Har Full Length Album"/>
    <s v="&lt;3_x000a_Coming in from outer space. Help Hearty Har record their 1st album!!"/>
    <n v="8000"/>
    <n v="8070.43"/>
    <x v="0"/>
    <s v="successful"/>
    <x v="0"/>
    <s v="USD"/>
    <n v="1388617736"/>
    <n v="1384384136"/>
    <d v="2013-11-13T23:08:56"/>
    <x v="2119"/>
    <b v="0"/>
    <n v="69"/>
    <b v="1"/>
    <s v="music/indie rock"/>
    <n v="1.00880375"/>
    <n v="116.96275362318841"/>
    <x v="5"/>
    <x v="14"/>
    <x v="3"/>
  </r>
  <r>
    <n v="2121"/>
    <s v="Legend of Decay"/>
    <s v="Join us on an epic journey to discover a millennia old secret which will change the world forever."/>
    <n v="50000"/>
    <n v="284"/>
    <x v="2"/>
    <s v="failed"/>
    <x v="16"/>
    <s v="CHF"/>
    <n v="1484156948"/>
    <n v="1481564948"/>
    <d v="2016-12-12T17:49:08"/>
    <x v="2120"/>
    <b v="0"/>
    <n v="10"/>
    <b v="0"/>
    <s v="games/video games"/>
    <n v="5.6800000000000002E-3"/>
    <n v="28.4"/>
    <x v="8"/>
    <x v="17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failed"/>
    <x v="14"/>
    <s v="MXN"/>
    <n v="1483773169"/>
    <n v="1481181169"/>
    <d v="2016-12-08T07:12:49"/>
    <x v="2121"/>
    <b v="0"/>
    <n v="3"/>
    <b v="0"/>
    <s v="games/video games"/>
    <n v="3.875E-3"/>
    <n v="103.33333333333333"/>
    <x v="8"/>
    <x v="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failed"/>
    <x v="0"/>
    <s v="USD"/>
    <n v="1268636340"/>
    <n v="1263982307"/>
    <d v="2010-01-20T10:11:47"/>
    <x v="2122"/>
    <b v="0"/>
    <n v="5"/>
    <b v="0"/>
    <s v="games/video games"/>
    <n v="0.1"/>
    <n v="10"/>
    <x v="8"/>
    <x v="17"/>
    <x v="7"/>
  </r>
  <r>
    <n v="2124"/>
    <s v="AZAMAR"/>
    <s v="AZAMAR is a Role Playing Game world involving fantasy and high magic, based on the popular OpenD6 OGL using the Cinema6 RPG Framework."/>
    <n v="1100"/>
    <n v="115"/>
    <x v="2"/>
    <s v="failed"/>
    <x v="0"/>
    <s v="USD"/>
    <n v="1291093200"/>
    <n v="1286930435"/>
    <d v="2010-10-13T00:40:35"/>
    <x v="2123"/>
    <b v="0"/>
    <n v="5"/>
    <b v="0"/>
    <s v="games/video games"/>
    <n v="0.10454545454545454"/>
    <n v="23"/>
    <x v="8"/>
    <x v="1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failed"/>
    <x v="0"/>
    <s v="USD"/>
    <n v="1438734833"/>
    <n v="1436142833"/>
    <d v="2015-07-06T00:33:53"/>
    <x v="2124"/>
    <b v="0"/>
    <n v="27"/>
    <b v="0"/>
    <s v="games/video games"/>
    <n v="1.4200000000000001E-2"/>
    <n v="31.555555555555557"/>
    <x v="8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s v="failed"/>
    <x v="0"/>
    <s v="USD"/>
    <n v="1418080887"/>
    <n v="1415488887"/>
    <d v="2014-11-08T23:21:27"/>
    <x v="2125"/>
    <b v="0"/>
    <n v="2"/>
    <b v="0"/>
    <s v="games/video games"/>
    <n v="5.0000000000000001E-4"/>
    <n v="5"/>
    <x v="8"/>
    <x v="17"/>
    <x v="3"/>
  </r>
  <r>
    <n v="2127"/>
    <s v="Three Monkeys - Part 1: Into the Abyss"/>
    <s v="Three Monkeys is an audio adventure game for PC."/>
    <n v="28000"/>
    <n v="8076"/>
    <x v="2"/>
    <s v="failed"/>
    <x v="1"/>
    <s v="GBP"/>
    <n v="1426158463"/>
    <n v="1423570063"/>
    <d v="2015-02-10T12:07:43"/>
    <x v="2126"/>
    <b v="0"/>
    <n v="236"/>
    <b v="0"/>
    <s v="games/video games"/>
    <n v="0.28842857142857142"/>
    <n v="34.220338983050844"/>
    <x v="8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failed"/>
    <x v="5"/>
    <s v="CAD"/>
    <n v="1411324369"/>
    <n v="1406140369"/>
    <d v="2014-07-23T18:32:49"/>
    <x v="2127"/>
    <b v="0"/>
    <n v="1"/>
    <b v="0"/>
    <s v="games/video games"/>
    <n v="1.6666666666666668E-3"/>
    <n v="25"/>
    <x v="8"/>
    <x v="1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failed"/>
    <x v="0"/>
    <s v="USD"/>
    <n v="1457570100"/>
    <n v="1454978100"/>
    <d v="2016-02-09T00:35:00"/>
    <x v="2128"/>
    <b v="0"/>
    <n v="12"/>
    <b v="0"/>
    <s v="games/video games"/>
    <n v="0.11799999999999999"/>
    <n v="19.666666666666668"/>
    <x v="8"/>
    <x v="17"/>
    <x v="2"/>
  </r>
  <r>
    <n v="2130"/>
    <s v="Wondrous Adventures: A Kid's Game"/>
    <s v="You are the hero tasked to save your home from the villainous Sanword."/>
    <n v="42000"/>
    <n v="85"/>
    <x v="2"/>
    <s v="failed"/>
    <x v="0"/>
    <s v="USD"/>
    <n v="1408154663"/>
    <n v="1405130663"/>
    <d v="2014-07-12T02:04:23"/>
    <x v="2129"/>
    <b v="0"/>
    <n v="4"/>
    <b v="0"/>
    <s v="games/video games"/>
    <n v="2.0238095238095236E-3"/>
    <n v="21.25"/>
    <x v="8"/>
    <x v="17"/>
    <x v="3"/>
  </r>
  <r>
    <n v="2131"/>
    <s v="Scout's Honor"/>
    <s v="From frightened girl to empowered woman, Scout's Honor is a tale about facing your fears and overcoming odds."/>
    <n v="500"/>
    <n v="25"/>
    <x v="2"/>
    <s v="failed"/>
    <x v="0"/>
    <s v="USD"/>
    <n v="1436677091"/>
    <n v="1434085091"/>
    <d v="2015-06-12T04:58:11"/>
    <x v="2130"/>
    <b v="0"/>
    <n v="3"/>
    <b v="0"/>
    <s v="games/video games"/>
    <n v="0.05"/>
    <n v="8.3333333333333339"/>
    <x v="8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failed"/>
    <x v="0"/>
    <s v="USD"/>
    <n v="1391427692"/>
    <n v="1388835692"/>
    <d v="2014-01-04T11:41:32"/>
    <x v="2131"/>
    <b v="0"/>
    <n v="99"/>
    <b v="0"/>
    <s v="games/video games"/>
    <n v="2.1129899999999997E-2"/>
    <n v="21.34333333333333"/>
    <x v="8"/>
    <x v="1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failed"/>
    <x v="0"/>
    <s v="USD"/>
    <n v="1303628340"/>
    <n v="1300328399"/>
    <d v="2011-03-17T02:19:59"/>
    <x v="2132"/>
    <b v="0"/>
    <n v="3"/>
    <b v="0"/>
    <s v="games/video games"/>
    <n v="1.6E-2"/>
    <n v="5.333333333333333"/>
    <x v="8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failed"/>
    <x v="0"/>
    <s v="USD"/>
    <n v="1367097391"/>
    <n v="1364505391"/>
    <d v="2013-03-28T21:16:31"/>
    <x v="2133"/>
    <b v="0"/>
    <n v="3"/>
    <b v="0"/>
    <s v="games/video games"/>
    <n v="1.7333333333333333E-2"/>
    <n v="34.666666666666664"/>
    <x v="8"/>
    <x v="1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failed"/>
    <x v="0"/>
    <s v="USD"/>
    <n v="1349392033"/>
    <n v="1346800033"/>
    <d v="2012-09-04T23:07:13"/>
    <x v="2134"/>
    <b v="0"/>
    <n v="22"/>
    <b v="0"/>
    <s v="games/video games"/>
    <n v="9.5600000000000004E-2"/>
    <n v="21.727272727272727"/>
    <x v="8"/>
    <x v="17"/>
    <x v="5"/>
  </r>
  <r>
    <n v="2136"/>
    <s v="Dark Paradise"/>
    <s v="A dark and twisted game with physiological madness and corruption as a man becomes the ultimate bio weapon."/>
    <n v="80000"/>
    <n v="47.69"/>
    <x v="2"/>
    <s v="failed"/>
    <x v="0"/>
    <s v="USD"/>
    <n v="1382184786"/>
    <n v="1379592786"/>
    <d v="2013-09-19T12:13:06"/>
    <x v="2135"/>
    <b v="0"/>
    <n v="4"/>
    <b v="0"/>
    <s v="games/video games"/>
    <n v="5.9612499999999998E-4"/>
    <n v="11.922499999999999"/>
    <x v="8"/>
    <x v="1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failed"/>
    <x v="5"/>
    <s v="CAD"/>
    <n v="1417804229"/>
    <n v="1415212229"/>
    <d v="2014-11-05T18:30:29"/>
    <x v="2136"/>
    <b v="0"/>
    <n v="534"/>
    <b v="0"/>
    <s v="games/video games"/>
    <n v="0.28405999999999998"/>
    <n v="26.59737827715356"/>
    <x v="8"/>
    <x v="17"/>
    <x v="3"/>
  </r>
  <r>
    <n v="2138"/>
    <s v="Tales Of Tameria - Dawning Light"/>
    <s v="A game with a mixture of a few genres from RPG, Simulation and to adventure elements."/>
    <n v="1000"/>
    <n v="128"/>
    <x v="2"/>
    <s v="failed"/>
    <x v="1"/>
    <s v="GBP"/>
    <n v="1383959939"/>
    <n v="1381364339"/>
    <d v="2013-10-10T00:18:59"/>
    <x v="2137"/>
    <b v="0"/>
    <n v="12"/>
    <b v="0"/>
    <s v="games/video games"/>
    <n v="0.128"/>
    <n v="10.666666666666666"/>
    <x v="8"/>
    <x v="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failed"/>
    <x v="0"/>
    <s v="USD"/>
    <n v="1478196008"/>
    <n v="1475604008"/>
    <d v="2016-10-04T18:00:08"/>
    <x v="2138"/>
    <b v="0"/>
    <n v="56"/>
    <b v="0"/>
    <s v="games/video games"/>
    <n v="5.4199999999999998E-2"/>
    <n v="29.035714285714285"/>
    <x v="8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failed"/>
    <x v="0"/>
    <s v="USD"/>
    <n v="1357934424"/>
    <n v="1355342424"/>
    <d v="2012-12-12T20:00:24"/>
    <x v="2139"/>
    <b v="0"/>
    <n v="11"/>
    <b v="0"/>
    <s v="games/video games"/>
    <n v="1.1199999999999999E-3"/>
    <n v="50.909090909090907"/>
    <x v="8"/>
    <x v="17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failed"/>
    <x v="0"/>
    <s v="USD"/>
    <n v="1415947159"/>
    <n v="1413351559"/>
    <d v="2014-10-15T05:39:19"/>
    <x v="2140"/>
    <b v="0"/>
    <n v="0"/>
    <b v="0"/>
    <s v="games/video games"/>
    <n v="0"/>
    <e v="#DIV/0!"/>
    <x v="8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failed"/>
    <x v="12"/>
    <s v="EUR"/>
    <n v="1451494210"/>
    <n v="1449075010"/>
    <d v="2015-12-02T16:50:10"/>
    <x v="2141"/>
    <b v="0"/>
    <n v="12"/>
    <b v="0"/>
    <s v="games/video games"/>
    <n v="5.7238095238095241E-2"/>
    <n v="50.083333333333336"/>
    <x v="8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failed"/>
    <x v="0"/>
    <s v="USD"/>
    <n v="1279738800"/>
    <n v="1275599812"/>
    <d v="2010-06-03T21:16:52"/>
    <x v="2142"/>
    <b v="0"/>
    <n v="5"/>
    <b v="0"/>
    <s v="games/video games"/>
    <n v="0.1125"/>
    <n v="45"/>
    <x v="8"/>
    <x v="17"/>
    <x v="7"/>
  </r>
  <r>
    <n v="2144"/>
    <s v="Project Starborn"/>
    <s v="A thousand community-built sandbox games (and more!) with a fully-customizable game engine."/>
    <n v="35500"/>
    <n v="607"/>
    <x v="2"/>
    <s v="failed"/>
    <x v="0"/>
    <s v="USD"/>
    <n v="1379164040"/>
    <n v="1376399240"/>
    <d v="2013-08-13T13:07:20"/>
    <x v="2143"/>
    <b v="0"/>
    <n v="24"/>
    <b v="0"/>
    <s v="games/video games"/>
    <n v="1.7098591549295775E-2"/>
    <n v="25.291666666666668"/>
    <x v="8"/>
    <x v="1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failed"/>
    <x v="0"/>
    <s v="USD"/>
    <n v="1385534514"/>
    <n v="1382938914"/>
    <d v="2013-10-28T05:41:54"/>
    <x v="2144"/>
    <b v="0"/>
    <n v="89"/>
    <b v="0"/>
    <s v="games/video games"/>
    <n v="0.30433333333333334"/>
    <n v="51.292134831460672"/>
    <x v="8"/>
    <x v="1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failed"/>
    <x v="0"/>
    <s v="USD"/>
    <n v="1455207510"/>
    <n v="1453997910"/>
    <d v="2016-01-28T16:18:30"/>
    <x v="2145"/>
    <b v="0"/>
    <n v="1"/>
    <b v="0"/>
    <s v="games/video games"/>
    <n v="2.0000000000000001E-4"/>
    <n v="1"/>
    <x v="8"/>
    <x v="17"/>
    <x v="2"/>
  </r>
  <r>
    <n v="2147"/>
    <s v="Johnny Rocketfingers 3"/>
    <s v="A Point and Click Adventure on Steroids."/>
    <n v="390000"/>
    <n v="2716"/>
    <x v="2"/>
    <s v="failed"/>
    <x v="0"/>
    <s v="USD"/>
    <n v="1416125148"/>
    <n v="1413356748"/>
    <d v="2014-10-15T07:05:48"/>
    <x v="2146"/>
    <b v="0"/>
    <n v="55"/>
    <b v="0"/>
    <s v="games/video games"/>
    <n v="6.9641025641025639E-3"/>
    <n v="49.381818181818183"/>
    <x v="8"/>
    <x v="17"/>
    <x v="3"/>
  </r>
  <r>
    <n v="2148"/>
    <s v="ZomBlock's"/>
    <s v="zomblock's is a online zombie survival game where you can craft new weapons,find food and water to keep yourself alive."/>
    <n v="100"/>
    <n v="2"/>
    <x v="2"/>
    <s v="failed"/>
    <x v="1"/>
    <s v="GBP"/>
    <n v="1427992582"/>
    <n v="1425404182"/>
    <d v="2015-03-03T17:36:22"/>
    <x v="2147"/>
    <b v="0"/>
    <n v="2"/>
    <b v="0"/>
    <s v="games/video games"/>
    <n v="0.02"/>
    <n v="1"/>
    <x v="8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failed"/>
    <x v="0"/>
    <s v="USD"/>
    <n v="1280534400"/>
    <n v="1277512556"/>
    <d v="2010-06-26T00:35:56"/>
    <x v="2148"/>
    <b v="0"/>
    <n v="0"/>
    <b v="0"/>
    <s v="games/video games"/>
    <n v="0"/>
    <e v="#DIV/0!"/>
    <x v="8"/>
    <x v="17"/>
    <x v="7"/>
  </r>
  <r>
    <n v="2150"/>
    <s v="The Unknown Door"/>
    <s v="A pixel styled open world detective game."/>
    <n v="50000"/>
    <n v="405"/>
    <x v="2"/>
    <s v="failed"/>
    <x v="10"/>
    <s v="NOK"/>
    <n v="1468392599"/>
    <n v="1465800599"/>
    <d v="2016-06-13T06:49:59"/>
    <x v="2149"/>
    <b v="0"/>
    <n v="4"/>
    <b v="0"/>
    <s v="games/video games"/>
    <n v="8.0999999999999996E-3"/>
    <n v="101.25"/>
    <x v="8"/>
    <x v="1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failed"/>
    <x v="0"/>
    <s v="USD"/>
    <n v="1467231614"/>
    <n v="1464639614"/>
    <d v="2016-05-30T20:20:14"/>
    <x v="2150"/>
    <b v="0"/>
    <n v="6"/>
    <b v="0"/>
    <s v="games/video games"/>
    <n v="2.6222222222222224E-3"/>
    <n v="19.666666666666668"/>
    <x v="8"/>
    <x v="17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failed"/>
    <x v="0"/>
    <s v="USD"/>
    <n v="1394909909"/>
    <n v="1392321509"/>
    <d v="2014-02-13T19:58:29"/>
    <x v="2151"/>
    <b v="0"/>
    <n v="4"/>
    <b v="0"/>
    <s v="games/video games"/>
    <n v="1.6666666666666668E-3"/>
    <n v="12.5"/>
    <x v="8"/>
    <x v="17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failed"/>
    <x v="0"/>
    <s v="USD"/>
    <n v="1420876740"/>
    <n v="1417470718"/>
    <d v="2014-12-01T21:51:58"/>
    <x v="2152"/>
    <b v="0"/>
    <n v="4"/>
    <b v="0"/>
    <s v="games/video games"/>
    <n v="9.1244548809124457E-5"/>
    <n v="8.5"/>
    <x v="8"/>
    <x v="17"/>
    <x v="0"/>
  </r>
  <r>
    <n v="2154"/>
    <s v="Demigods - Rise of the Children - Part 1 (Design)"/>
    <s v="A Real Time Strategy game based on Greek mythology in a fictional world."/>
    <n v="250"/>
    <n v="2"/>
    <x v="2"/>
    <s v="failed"/>
    <x v="0"/>
    <s v="USD"/>
    <n v="1390921827"/>
    <n v="1389193827"/>
    <d v="2014-01-08T15:10:27"/>
    <x v="2153"/>
    <b v="0"/>
    <n v="2"/>
    <b v="0"/>
    <s v="games/video games"/>
    <n v="8.0000000000000002E-3"/>
    <n v="1"/>
    <x v="8"/>
    <x v="17"/>
    <x v="3"/>
  </r>
  <r>
    <n v="2155"/>
    <s v="VoxelMaze"/>
    <s v="A Level Editor, Turned up to eleven. Infinite creativity in one package, solo or with up to 16 of your friends."/>
    <n v="5000"/>
    <n v="115"/>
    <x v="2"/>
    <s v="failed"/>
    <x v="1"/>
    <s v="GBP"/>
    <n v="1459443385"/>
    <n v="1456854985"/>
    <d v="2016-03-01T17:56:25"/>
    <x v="2154"/>
    <b v="0"/>
    <n v="5"/>
    <b v="0"/>
    <s v="games/video games"/>
    <n v="2.3E-2"/>
    <n v="23"/>
    <x v="8"/>
    <x v="17"/>
    <x v="2"/>
  </r>
  <r>
    <n v="2156"/>
    <s v="Beyond Black Space"/>
    <s v="Captain and manage your ship along with your crew in this deep space adventure! (PC/Linux/Mac)"/>
    <n v="56000"/>
    <n v="1493"/>
    <x v="2"/>
    <s v="failed"/>
    <x v="0"/>
    <s v="USD"/>
    <n v="1379363406"/>
    <n v="1375475406"/>
    <d v="2013-08-02T20:30:06"/>
    <x v="2155"/>
    <b v="0"/>
    <n v="83"/>
    <b v="0"/>
    <s v="games/video games"/>
    <n v="2.6660714285714284E-2"/>
    <n v="17.987951807228917"/>
    <x v="8"/>
    <x v="17"/>
    <x v="4"/>
  </r>
  <r>
    <n v="2157"/>
    <s v="Nin"/>
    <s v="Gamers and 90's fans unite in this small tale of epic proportions!"/>
    <n v="75000"/>
    <n v="21144"/>
    <x v="2"/>
    <s v="failed"/>
    <x v="0"/>
    <s v="USD"/>
    <n v="1482479940"/>
    <n v="1479684783"/>
    <d v="2016-11-20T23:33:03"/>
    <x v="2156"/>
    <b v="0"/>
    <n v="57"/>
    <b v="0"/>
    <s v="games/video games"/>
    <n v="0.28192"/>
    <n v="370.94736842105266"/>
    <x v="8"/>
    <x v="1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failed"/>
    <x v="0"/>
    <s v="USD"/>
    <n v="1360009774"/>
    <n v="1356121774"/>
    <d v="2012-12-21T20:29:34"/>
    <x v="2157"/>
    <b v="0"/>
    <n v="311"/>
    <b v="0"/>
    <s v="games/video games"/>
    <n v="6.5900366666666668E-2"/>
    <n v="63.569485530546629"/>
    <x v="8"/>
    <x v="1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failed"/>
    <x v="0"/>
    <s v="USD"/>
    <n v="1310837574"/>
    <n v="1308245574"/>
    <d v="2011-06-16T17:32:54"/>
    <x v="2158"/>
    <b v="0"/>
    <n v="2"/>
    <b v="0"/>
    <s v="games/video games"/>
    <n v="7.2222222222222219E-3"/>
    <n v="13"/>
    <x v="8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failed"/>
    <x v="0"/>
    <s v="USD"/>
    <n v="1337447105"/>
    <n v="1334855105"/>
    <d v="2012-04-19T17:05:05"/>
    <x v="2159"/>
    <b v="0"/>
    <n v="16"/>
    <b v="0"/>
    <s v="games/video games"/>
    <n v="8.5000000000000006E-3"/>
    <n v="5.3125"/>
    <x v="8"/>
    <x v="17"/>
    <x v="5"/>
  </r>
  <r>
    <n v="2161"/>
    <s v="CallMeGhost DEBUT ALBUM preorder!"/>
    <s v="We're trying to fund hard copies of our debut album!"/>
    <n v="400"/>
    <n v="463"/>
    <x v="0"/>
    <s v="successful"/>
    <x v="0"/>
    <s v="USD"/>
    <n v="1443040059"/>
    <n v="1440448059"/>
    <d v="2015-08-24T20:27:39"/>
    <x v="2160"/>
    <b v="0"/>
    <n v="13"/>
    <b v="1"/>
    <s v="music/rock"/>
    <n v="1.1575"/>
    <n v="35.615384615384613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successful"/>
    <x v="0"/>
    <s v="USD"/>
    <n v="1406226191"/>
    <n v="1403547791"/>
    <d v="2014-06-23T18:23:11"/>
    <x v="2161"/>
    <b v="0"/>
    <n v="58"/>
    <b v="1"/>
    <s v="music/rock"/>
    <n v="1.1226666666666667"/>
    <n v="87.103448275862064"/>
    <x v="4"/>
    <x v="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successful"/>
    <x v="0"/>
    <s v="USD"/>
    <n v="1433735400"/>
    <n v="1429306520"/>
    <d v="2015-04-17T21:35:20"/>
    <x v="2162"/>
    <b v="0"/>
    <n v="44"/>
    <b v="1"/>
    <s v="music/rock"/>
    <n v="1.3220000000000001"/>
    <n v="75.11363636363636"/>
    <x v="4"/>
    <x v="11"/>
    <x v="0"/>
  </r>
  <r>
    <n v="2164"/>
    <s v="Rosaline debut record"/>
    <s v="South Florida roots country/rock outfit's long awaited debut record"/>
    <n v="5500"/>
    <n v="5645"/>
    <x v="0"/>
    <s v="successful"/>
    <x v="0"/>
    <s v="USD"/>
    <n v="1466827140"/>
    <n v="1464196414"/>
    <d v="2016-05-25T17:13:34"/>
    <x v="2163"/>
    <b v="0"/>
    <n v="83"/>
    <b v="1"/>
    <s v="music/rock"/>
    <n v="1.0263636363636364"/>
    <n v="68.01204819277109"/>
    <x v="4"/>
    <x v="1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successful"/>
    <x v="6"/>
    <s v="EUR"/>
    <n v="1460127635"/>
    <n v="1457539235"/>
    <d v="2016-03-09T16:00:35"/>
    <x v="2164"/>
    <b v="0"/>
    <n v="117"/>
    <b v="1"/>
    <s v="music/rock"/>
    <n v="1.3864000000000001"/>
    <n v="29.623931623931625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successful"/>
    <x v="0"/>
    <s v="USD"/>
    <n v="1417813618"/>
    <n v="1413922018"/>
    <d v="2014-10-21T20:06:58"/>
    <x v="2165"/>
    <b v="0"/>
    <n v="32"/>
    <b v="1"/>
    <s v="music/rock"/>
    <n v="1.466"/>
    <n v="91.625"/>
    <x v="4"/>
    <x v="11"/>
    <x v="3"/>
  </r>
  <r>
    <n v="2167"/>
    <s v="Planes and Planets needs to get their EP finished!!"/>
    <s v="We need YOUR HELP to take one more step to this make release sound amazing!"/>
    <n v="150"/>
    <n v="180"/>
    <x v="0"/>
    <s v="successful"/>
    <x v="0"/>
    <s v="USD"/>
    <n v="1347672937"/>
    <n v="1346463337"/>
    <d v="2012-09-01T01:35:37"/>
    <x v="2166"/>
    <b v="0"/>
    <n v="8"/>
    <b v="1"/>
    <s v="music/rock"/>
    <n v="1.2"/>
    <n v="22.5"/>
    <x v="4"/>
    <x v="1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successful"/>
    <x v="0"/>
    <s v="USD"/>
    <n v="1486702800"/>
    <n v="1484058261"/>
    <d v="2017-01-10T14:24:21"/>
    <x v="2167"/>
    <b v="0"/>
    <n v="340"/>
    <b v="1"/>
    <s v="music/rock"/>
    <n v="1.215816111111111"/>
    <n v="64.366735294117646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successful"/>
    <x v="0"/>
    <s v="USD"/>
    <n v="1488473351"/>
    <n v="1488214151"/>
    <d v="2017-02-27T16:49:11"/>
    <x v="2168"/>
    <b v="0"/>
    <n v="7"/>
    <b v="1"/>
    <s v="music/rock"/>
    <n v="1"/>
    <n v="21.857142857142858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s v="successful"/>
    <x v="0"/>
    <s v="USD"/>
    <n v="1440266422"/>
    <n v="1436810422"/>
    <d v="2015-07-13T18:00:22"/>
    <x v="2169"/>
    <b v="0"/>
    <n v="19"/>
    <b v="1"/>
    <s v="music/rock"/>
    <n v="1.8085714285714285"/>
    <n v="33.315789473684212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s v="successful"/>
    <x v="0"/>
    <s v="USD"/>
    <n v="1434949200"/>
    <n v="1431903495"/>
    <d v="2015-05-17T22:58:15"/>
    <x v="2170"/>
    <b v="0"/>
    <n v="47"/>
    <b v="1"/>
    <s v="music/rock"/>
    <n v="1.0607500000000001"/>
    <n v="90.276595744680847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successful"/>
    <x v="0"/>
    <s v="USD"/>
    <n v="1429365320"/>
    <n v="1426773320"/>
    <d v="2015-03-19T13:55:20"/>
    <x v="2171"/>
    <b v="0"/>
    <n v="13"/>
    <b v="1"/>
    <s v="music/rock"/>
    <n v="1"/>
    <n v="76.9230769230769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successful"/>
    <x v="0"/>
    <s v="USD"/>
    <n v="1378785540"/>
    <n v="1376066243"/>
    <d v="2013-08-09T16:37:23"/>
    <x v="2172"/>
    <b v="0"/>
    <n v="90"/>
    <b v="1"/>
    <s v="music/rock"/>
    <n v="1.2692857142857144"/>
    <n v="59.233333333333334"/>
    <x v="4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successful"/>
    <x v="1"/>
    <s v="GBP"/>
    <n v="1462453307"/>
    <n v="1459861307"/>
    <d v="2016-04-05T13:01:47"/>
    <x v="2173"/>
    <b v="0"/>
    <n v="63"/>
    <b v="1"/>
    <s v="music/rock"/>
    <n v="1.0297499999999999"/>
    <n v="65.38095238095238"/>
    <x v="4"/>
    <x v="1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successful"/>
    <x v="0"/>
    <s v="USD"/>
    <n v="1469059986"/>
    <n v="1468455186"/>
    <d v="2016-07-14T00:13:06"/>
    <x v="2174"/>
    <b v="0"/>
    <n v="26"/>
    <b v="1"/>
    <s v="music/rock"/>
    <n v="2.5"/>
    <n v="67.307692307692307"/>
    <x v="4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successful"/>
    <x v="0"/>
    <s v="USD"/>
    <n v="1430579509"/>
    <n v="1427987509"/>
    <d v="2015-04-02T15:11:49"/>
    <x v="2175"/>
    <b v="0"/>
    <n v="71"/>
    <b v="1"/>
    <s v="music/rock"/>
    <n v="1.2602"/>
    <n v="88.74647887323944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successful"/>
    <x v="0"/>
    <s v="USD"/>
    <n v="1465192867"/>
    <n v="1463032867"/>
    <d v="2016-05-12T06:01:07"/>
    <x v="2176"/>
    <b v="0"/>
    <n v="38"/>
    <b v="1"/>
    <s v="music/rock"/>
    <n v="1.0012000000000001"/>
    <n v="65.868421052631575"/>
    <x v="4"/>
    <x v="1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successful"/>
    <x v="0"/>
    <s v="USD"/>
    <n v="1484752597"/>
    <n v="1482160597"/>
    <d v="2016-12-19T15:16:37"/>
    <x v="2177"/>
    <b v="0"/>
    <n v="859"/>
    <b v="1"/>
    <s v="music/rock"/>
    <n v="1.3864000000000001"/>
    <n v="40.349243306169967"/>
    <x v="4"/>
    <x v="11"/>
    <x v="1"/>
  </r>
  <r>
    <n v="2179"/>
    <s v="Woodhouse EP"/>
    <s v="Woodhouse is making an EP!  If you are a fan of whiskey and loud guitars, contribute to the cause!"/>
    <n v="1000"/>
    <n v="1614"/>
    <x v="0"/>
    <s v="successful"/>
    <x v="0"/>
    <s v="USD"/>
    <n v="1428725192"/>
    <n v="1426133192"/>
    <d v="2015-03-12T04:06:32"/>
    <x v="2178"/>
    <b v="0"/>
    <n v="21"/>
    <b v="1"/>
    <s v="music/rock"/>
    <n v="1.6140000000000001"/>
    <n v="76.857142857142861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s v="successful"/>
    <x v="0"/>
    <s v="USD"/>
    <n v="1447434268"/>
    <n v="1443801868"/>
    <d v="2015-10-02T16:04:28"/>
    <x v="2179"/>
    <b v="0"/>
    <n v="78"/>
    <b v="1"/>
    <s v="music/rock"/>
    <n v="1.071842"/>
    <n v="68.707820512820518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successful"/>
    <x v="0"/>
    <s v="USD"/>
    <n v="1487635653"/>
    <n v="1486426053"/>
    <d v="2017-02-07T00:07:33"/>
    <x v="2180"/>
    <b v="0"/>
    <n v="53"/>
    <b v="1"/>
    <s v="games/tabletop games"/>
    <n v="1.5309999999999999"/>
    <n v="57.773584905660378"/>
    <x v="15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successful"/>
    <x v="5"/>
    <s v="CAD"/>
    <n v="1412285825"/>
    <n v="1409261825"/>
    <d v="2014-08-28T21:37:05"/>
    <x v="2181"/>
    <b v="0"/>
    <n v="356"/>
    <b v="1"/>
    <s v="games/tabletop games"/>
    <n v="5.2416666666666663"/>
    <n v="44.171348314606739"/>
    <x v="15"/>
    <x v="3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successful"/>
    <x v="0"/>
    <s v="USD"/>
    <n v="1486616400"/>
    <n v="1484037977"/>
    <d v="2017-01-10T08:46:17"/>
    <x v="2182"/>
    <b v="0"/>
    <n v="279"/>
    <b v="1"/>
    <s v="games/tabletop games"/>
    <n v="4.8927777777777779"/>
    <n v="31.566308243727597"/>
    <x v="15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successful"/>
    <x v="0"/>
    <s v="USD"/>
    <n v="1453737600"/>
    <n v="1452530041"/>
    <d v="2016-01-11T16:34:01"/>
    <x v="2183"/>
    <b v="1"/>
    <n v="266"/>
    <b v="1"/>
    <s v="games/tabletop games"/>
    <n v="2.8473999999999999"/>
    <n v="107.04511278195488"/>
    <x v="15"/>
    <x v="3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successful"/>
    <x v="1"/>
    <s v="GBP"/>
    <n v="1364286239"/>
    <n v="1360830239"/>
    <d v="2013-02-14T08:23:59"/>
    <x v="2184"/>
    <b v="0"/>
    <n v="623"/>
    <b v="1"/>
    <s v="games/tabletop games"/>
    <n v="18.569700000000001"/>
    <n v="149.03451043338683"/>
    <x v="15"/>
    <x v="32"/>
    <x v="4"/>
  </r>
  <r>
    <n v="2186"/>
    <s v="Latitude 90Â° : The Origin"/>
    <s v="The real-time digital social deduction game where there's no moderator, no sleeping, and no dying."/>
    <n v="20000"/>
    <n v="21935"/>
    <x v="0"/>
    <s v="successful"/>
    <x v="0"/>
    <s v="USD"/>
    <n v="1473213600"/>
    <n v="1470062743"/>
    <d v="2016-08-01T14:45:43"/>
    <x v="2185"/>
    <b v="0"/>
    <n v="392"/>
    <b v="1"/>
    <s v="games/tabletop games"/>
    <n v="1.0967499999999999"/>
    <n v="55.956632653061227"/>
    <x v="15"/>
    <x v="3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successful"/>
    <x v="0"/>
    <s v="USD"/>
    <n v="1428033540"/>
    <n v="1425531666"/>
    <d v="2015-03-05T05:01:06"/>
    <x v="2186"/>
    <b v="1"/>
    <n v="3562"/>
    <b v="1"/>
    <s v="games/tabletop games"/>
    <n v="10.146425000000001"/>
    <n v="56.970381807973048"/>
    <x v="15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successful"/>
    <x v="2"/>
    <s v="AUD"/>
    <n v="1477414800"/>
    <n v="1474380241"/>
    <d v="2016-09-20T14:04:01"/>
    <x v="2187"/>
    <b v="0"/>
    <n v="514"/>
    <b v="1"/>
    <s v="games/tabletop games"/>
    <n v="4.1217692027666546"/>
    <n v="44.056420233463037"/>
    <x v="15"/>
    <x v="3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successful"/>
    <x v="1"/>
    <s v="GBP"/>
    <n v="1461276000"/>
    <n v="1460055300"/>
    <d v="2016-04-07T18:55:00"/>
    <x v="2188"/>
    <b v="0"/>
    <n v="88"/>
    <b v="1"/>
    <s v="games/tabletop games"/>
    <n v="5.0324999999999998"/>
    <n v="68.625"/>
    <x v="15"/>
    <x v="3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successful"/>
    <x v="0"/>
    <s v="USD"/>
    <n v="1458716340"/>
    <n v="1455721204"/>
    <d v="2016-02-17T15:00:04"/>
    <x v="2189"/>
    <b v="0"/>
    <n v="537"/>
    <b v="1"/>
    <s v="games/tabletop games"/>
    <n v="1.8461052631578947"/>
    <n v="65.318435754189949"/>
    <x v="15"/>
    <x v="3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successful"/>
    <x v="1"/>
    <s v="GBP"/>
    <n v="1487102427"/>
    <n v="1486065627"/>
    <d v="2017-02-02T20:00:27"/>
    <x v="2190"/>
    <b v="0"/>
    <n v="25"/>
    <b v="1"/>
    <s v="games/tabletop games"/>
    <n v="1.1973333333333334"/>
    <n v="35.92"/>
    <x v="15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successful"/>
    <x v="1"/>
    <s v="GBP"/>
    <n v="1481842800"/>
    <n v="1479414344"/>
    <d v="2016-11-17T20:25:44"/>
    <x v="2191"/>
    <b v="0"/>
    <n v="3238"/>
    <b v="1"/>
    <s v="games/tabletop games"/>
    <n v="10.812401666666668"/>
    <n v="40.070667078443485"/>
    <x v="15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successful"/>
    <x v="0"/>
    <s v="USD"/>
    <n v="1479704340"/>
    <n v="1477043072"/>
    <d v="2016-10-21T09:44:32"/>
    <x v="2192"/>
    <b v="0"/>
    <n v="897"/>
    <b v="1"/>
    <s v="games/tabletop games"/>
    <n v="4.5237333333333334"/>
    <n v="75.647714604236342"/>
    <x v="15"/>
    <x v="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successful"/>
    <x v="0"/>
    <s v="USD"/>
    <n v="1459012290"/>
    <n v="1456423890"/>
    <d v="2016-02-25T18:11:30"/>
    <x v="2193"/>
    <b v="0"/>
    <n v="878"/>
    <b v="1"/>
    <s v="games/tabletop games"/>
    <n v="5.3737000000000004"/>
    <n v="61.203872437357631"/>
    <x v="15"/>
    <x v="32"/>
    <x v="2"/>
  </r>
  <r>
    <n v="2195"/>
    <s v="Purgatoria: City of Angels"/>
    <s v="A gritty, noir tabletop RPG with a fast-paced combo-based battle system."/>
    <n v="4600"/>
    <n v="5535"/>
    <x v="0"/>
    <s v="successful"/>
    <x v="0"/>
    <s v="USD"/>
    <n v="1439317900"/>
    <n v="1436725900"/>
    <d v="2015-07-12T18:31:40"/>
    <x v="2194"/>
    <b v="0"/>
    <n v="115"/>
    <b v="1"/>
    <s v="games/tabletop games"/>
    <n v="1.2032608695652174"/>
    <n v="48.130434782608695"/>
    <x v="15"/>
    <x v="32"/>
    <x v="0"/>
  </r>
  <r>
    <n v="2196"/>
    <s v="LACORSA Grand Prix Game (relaunch)"/>
    <s v="Race your friends in style with this classic Grand Prix game."/>
    <n v="14000"/>
    <n v="15937"/>
    <x v="0"/>
    <s v="successful"/>
    <x v="0"/>
    <s v="USD"/>
    <n v="1480662000"/>
    <n v="1478000502"/>
    <d v="2016-11-01T11:41:42"/>
    <x v="2195"/>
    <b v="0"/>
    <n v="234"/>
    <b v="1"/>
    <s v="games/tabletop games"/>
    <n v="1.1383571428571428"/>
    <n v="68.106837606837601"/>
    <x v="15"/>
    <x v="3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successful"/>
    <x v="0"/>
    <s v="USD"/>
    <n v="1425132059"/>
    <n v="1422540059"/>
    <d v="2015-01-29T14:00:59"/>
    <x v="2196"/>
    <b v="0"/>
    <n v="4330"/>
    <b v="1"/>
    <s v="games/tabletop games"/>
    <n v="9.5103109999999997"/>
    <n v="65.891300230946882"/>
    <x v="15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successful"/>
    <x v="0"/>
    <s v="USD"/>
    <n v="1447507200"/>
    <n v="1444911600"/>
    <d v="2015-10-15T12:20:00"/>
    <x v="2197"/>
    <b v="0"/>
    <n v="651"/>
    <b v="1"/>
    <s v="games/tabletop games"/>
    <n v="1.3289249999999999"/>
    <n v="81.654377880184327"/>
    <x v="15"/>
    <x v="32"/>
    <x v="0"/>
  </r>
  <r>
    <n v="2199"/>
    <s v="Decadolo. Flip it!"/>
    <s v="A new strategic board game designed to flip out your opponent."/>
    <n v="9000"/>
    <n v="13228"/>
    <x v="0"/>
    <s v="successful"/>
    <x v="17"/>
    <s v="EUR"/>
    <n v="1444903198"/>
    <n v="1442311198"/>
    <d v="2015-09-15T09:59:58"/>
    <x v="2198"/>
    <b v="1"/>
    <n v="251"/>
    <b v="1"/>
    <s v="games/tabletop games"/>
    <n v="1.4697777777777778"/>
    <n v="52.701195219123505"/>
    <x v="15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successful"/>
    <x v="1"/>
    <s v="GBP"/>
    <n v="1436151600"/>
    <n v="1433775668"/>
    <d v="2015-06-08T15:01:08"/>
    <x v="2199"/>
    <b v="0"/>
    <n v="263"/>
    <b v="1"/>
    <s v="games/tabletop games"/>
    <n v="5.4215"/>
    <n v="41.228136882129277"/>
    <x v="15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successful"/>
    <x v="1"/>
    <s v="GBP"/>
    <n v="1358367565"/>
    <n v="1357157965"/>
    <d v="2013-01-02T20:19:25"/>
    <x v="2200"/>
    <b v="0"/>
    <n v="28"/>
    <b v="1"/>
    <s v="music/electronic music"/>
    <n v="3.8271818181818182"/>
    <n v="15.035357142857142"/>
    <x v="6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successful"/>
    <x v="0"/>
    <s v="USD"/>
    <n v="1351801368"/>
    <n v="1349209368"/>
    <d v="2012-10-02T20:22:48"/>
    <x v="2201"/>
    <b v="0"/>
    <n v="721"/>
    <b v="1"/>
    <s v="music/electronic music"/>
    <n v="7.0418124999999998"/>
    <n v="39.066920943134534"/>
    <x v="6"/>
    <x v="1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successful"/>
    <x v="5"/>
    <s v="CAD"/>
    <n v="1443127082"/>
    <n v="1440535082"/>
    <d v="2015-08-25T20:38:02"/>
    <x v="2202"/>
    <b v="0"/>
    <n v="50"/>
    <b v="1"/>
    <s v="music/electronic music"/>
    <n v="1.0954999999999999"/>
    <n v="43.82"/>
    <x v="6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successful"/>
    <x v="0"/>
    <s v="USD"/>
    <n v="1362814119"/>
    <n v="1360222119"/>
    <d v="2013-02-07T07:28:39"/>
    <x v="2203"/>
    <b v="0"/>
    <n v="73"/>
    <b v="1"/>
    <s v="music/electronic music"/>
    <n v="1.3286666666666667"/>
    <n v="27.301369863013697"/>
    <x v="6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successful"/>
    <x v="0"/>
    <s v="USD"/>
    <n v="1338579789"/>
    <n v="1335987789"/>
    <d v="2012-05-02T19:43:09"/>
    <x v="2204"/>
    <b v="0"/>
    <n v="27"/>
    <b v="1"/>
    <s v="music/electronic music"/>
    <n v="1.52"/>
    <n v="42.222222222222221"/>
    <x v="6"/>
    <x v="1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successful"/>
    <x v="0"/>
    <s v="USD"/>
    <n v="1334556624"/>
    <n v="1333001424"/>
    <d v="2012-03-29T06:10:24"/>
    <x v="2205"/>
    <b v="0"/>
    <n v="34"/>
    <b v="1"/>
    <s v="music/electronic music"/>
    <n v="1.0272727272727273"/>
    <n v="33.235294117647058"/>
    <x v="6"/>
    <x v="15"/>
    <x v="5"/>
  </r>
  <r>
    <n v="2207"/>
    <s v="Piece of Happy"/>
    <s v="Each piece has a story behind it. Not of some life drama but of an experience you live whilst listening; Happiness evoking"/>
    <n v="2000"/>
    <n v="2000"/>
    <x v="0"/>
    <s v="successful"/>
    <x v="0"/>
    <s v="USD"/>
    <n v="1384580373"/>
    <n v="1381984773"/>
    <d v="2013-10-17T04:39:33"/>
    <x v="2206"/>
    <b v="0"/>
    <n v="7"/>
    <b v="1"/>
    <s v="music/electronic music"/>
    <n v="1"/>
    <n v="285.71428571428572"/>
    <x v="6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successful"/>
    <x v="0"/>
    <s v="USD"/>
    <n v="1333771200"/>
    <n v="1328649026"/>
    <d v="2012-02-07T21:10:26"/>
    <x v="2207"/>
    <b v="0"/>
    <n v="24"/>
    <b v="1"/>
    <s v="music/electronic music"/>
    <n v="1.016"/>
    <n v="42.333333333333336"/>
    <x v="6"/>
    <x v="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successful"/>
    <x v="1"/>
    <s v="GBP"/>
    <n v="1397516400"/>
    <n v="1396524644"/>
    <d v="2014-04-03T11:30:44"/>
    <x v="2208"/>
    <b v="0"/>
    <n v="15"/>
    <b v="1"/>
    <s v="music/electronic music"/>
    <n v="1.508"/>
    <n v="50.266666666666666"/>
    <x v="6"/>
    <x v="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successful"/>
    <x v="0"/>
    <s v="USD"/>
    <n v="1334424960"/>
    <n v="1329442510"/>
    <d v="2012-02-17T01:35:10"/>
    <x v="2209"/>
    <b v="0"/>
    <n v="72"/>
    <b v="1"/>
    <s v="music/electronic music"/>
    <n v="1.11425"/>
    <n v="61.902777777777779"/>
    <x v="6"/>
    <x v="15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successful"/>
    <x v="0"/>
    <s v="USD"/>
    <n v="1397113140"/>
    <n v="1395168625"/>
    <d v="2014-03-18T18:50:25"/>
    <x v="2210"/>
    <b v="0"/>
    <n v="120"/>
    <b v="1"/>
    <s v="music/electronic music"/>
    <n v="1.956"/>
    <n v="40.75"/>
    <x v="6"/>
    <x v="1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successful"/>
    <x v="0"/>
    <s v="USD"/>
    <n v="1383526800"/>
    <n v="1380650177"/>
    <d v="2013-10-01T17:56:17"/>
    <x v="2211"/>
    <b v="0"/>
    <n v="123"/>
    <b v="1"/>
    <s v="music/electronic music"/>
    <n v="1.1438333333333333"/>
    <n v="55.796747967479675"/>
    <x v="6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successful"/>
    <x v="0"/>
    <s v="USD"/>
    <n v="1431719379"/>
    <n v="1429127379"/>
    <d v="2015-04-15T19:49:39"/>
    <x v="2212"/>
    <b v="0"/>
    <n v="1"/>
    <b v="1"/>
    <s v="music/electronic music"/>
    <n v="2"/>
    <n v="10"/>
    <x v="6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successful"/>
    <x v="0"/>
    <s v="USD"/>
    <n v="1391713248"/>
    <n v="1389121248"/>
    <d v="2014-01-07T19:00:48"/>
    <x v="2213"/>
    <b v="0"/>
    <n v="24"/>
    <b v="1"/>
    <s v="music/electronic music"/>
    <n v="2.9250166666666666"/>
    <n v="73.125416666666666"/>
    <x v="6"/>
    <x v="15"/>
    <x v="3"/>
  </r>
  <r>
    <n v="2215"/>
    <s v="&quot;Something to See, Not to Say&quot; - Anemometer's First EP Album"/>
    <s v="Ambient Electro Grind-fest!"/>
    <n v="550"/>
    <n v="860"/>
    <x v="0"/>
    <s v="successful"/>
    <x v="0"/>
    <s v="USD"/>
    <n v="1331621940"/>
    <n v="1329671572"/>
    <d v="2012-02-19T17:12:52"/>
    <x v="2214"/>
    <b v="0"/>
    <n v="33"/>
    <b v="1"/>
    <s v="music/electronic music"/>
    <n v="1.5636363636363637"/>
    <n v="26.060606060606062"/>
    <x v="6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successful"/>
    <x v="0"/>
    <s v="USD"/>
    <n v="1437674545"/>
    <n v="1436464945"/>
    <d v="2015-07-09T18:02:25"/>
    <x v="2215"/>
    <b v="0"/>
    <n v="14"/>
    <b v="1"/>
    <s v="music/electronic music"/>
    <n v="1.0566666666666666"/>
    <n v="22.642857142857142"/>
    <x v="6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successful"/>
    <x v="0"/>
    <s v="USD"/>
    <n v="1446451200"/>
    <n v="1445539113"/>
    <d v="2015-10-22T18:38:33"/>
    <x v="2216"/>
    <b v="0"/>
    <n v="9"/>
    <b v="1"/>
    <s v="music/electronic music"/>
    <n v="1.0119047619047619"/>
    <n v="47.222222222222221"/>
    <x v="6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successful"/>
    <x v="0"/>
    <s v="USD"/>
    <n v="1346198400"/>
    <n v="1344281383"/>
    <d v="2012-08-06T19:29:43"/>
    <x v="2217"/>
    <b v="0"/>
    <n v="76"/>
    <b v="1"/>
    <s v="music/electronic music"/>
    <n v="1.2283299999999999"/>
    <n v="32.324473684210524"/>
    <x v="6"/>
    <x v="15"/>
    <x v="5"/>
  </r>
  <r>
    <n v="2219"/>
    <s v="Moments by eBurner"/>
    <s v="An album that illustrates events in our lives, whether trivial or significant, through the tones of electronic music."/>
    <n v="1000"/>
    <n v="1015"/>
    <x v="0"/>
    <s v="successful"/>
    <x v="0"/>
    <s v="USD"/>
    <n v="1440004512"/>
    <n v="1437412512"/>
    <d v="2015-07-20T17:15:12"/>
    <x v="2218"/>
    <b v="0"/>
    <n v="19"/>
    <b v="1"/>
    <s v="music/electronic music"/>
    <n v="1.0149999999999999"/>
    <n v="53.421052631578945"/>
    <x v="6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successful"/>
    <x v="0"/>
    <s v="USD"/>
    <n v="1374888436"/>
    <n v="1372296436"/>
    <d v="2013-06-27T01:27:16"/>
    <x v="2219"/>
    <b v="0"/>
    <n v="69"/>
    <b v="1"/>
    <s v="music/electronic music"/>
    <n v="1.0114285714285713"/>
    <n v="51.304347826086953"/>
    <x v="6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successful"/>
    <x v="0"/>
    <s v="USD"/>
    <n v="1461369600"/>
    <n v="1458748809"/>
    <d v="2016-03-23T16:00:09"/>
    <x v="2220"/>
    <b v="0"/>
    <n v="218"/>
    <b v="1"/>
    <s v="games/tabletop games"/>
    <n v="1.0811999999999999"/>
    <n v="37.197247706422019"/>
    <x v="15"/>
    <x v="3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successful"/>
    <x v="0"/>
    <s v="USD"/>
    <n v="1327776847"/>
    <n v="1325184847"/>
    <d v="2011-12-29T18:54:07"/>
    <x v="2221"/>
    <b v="0"/>
    <n v="30"/>
    <b v="1"/>
    <s v="games/tabletop games"/>
    <n v="1.6259999999999999"/>
    <n v="27.1"/>
    <x v="15"/>
    <x v="3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successful"/>
    <x v="5"/>
    <s v="CAD"/>
    <n v="1435418568"/>
    <n v="1432826568"/>
    <d v="2015-05-28T15:22:48"/>
    <x v="2222"/>
    <b v="0"/>
    <n v="100"/>
    <b v="1"/>
    <s v="games/tabletop games"/>
    <n v="1.0580000000000001"/>
    <n v="206.31"/>
    <x v="15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successful"/>
    <x v="0"/>
    <s v="USD"/>
    <n v="1477767600"/>
    <n v="1475337675"/>
    <d v="2016-10-01T16:01:15"/>
    <x v="2223"/>
    <b v="0"/>
    <n v="296"/>
    <b v="1"/>
    <s v="games/tabletop games"/>
    <n v="2.4315000000000002"/>
    <n v="82.145270270270274"/>
    <x v="15"/>
    <x v="3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successful"/>
    <x v="1"/>
    <s v="GBP"/>
    <n v="1411326015"/>
    <n v="1408734015"/>
    <d v="2014-08-22T19:00:15"/>
    <x v="2224"/>
    <b v="0"/>
    <n v="1204"/>
    <b v="1"/>
    <s v="games/tabletop games"/>
    <n v="9.4483338095238096"/>
    <n v="164.79651993355483"/>
    <x v="15"/>
    <x v="3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successful"/>
    <x v="0"/>
    <s v="USD"/>
    <n v="1455253140"/>
    <n v="1452625822"/>
    <d v="2016-01-12T19:10:22"/>
    <x v="2225"/>
    <b v="0"/>
    <n v="321"/>
    <b v="1"/>
    <s v="games/tabletop games"/>
    <n v="1.0846283333333333"/>
    <n v="60.820280373831778"/>
    <x v="15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successful"/>
    <x v="1"/>
    <s v="GBP"/>
    <n v="1384374155"/>
    <n v="1381778555"/>
    <d v="2013-10-14T19:22:35"/>
    <x v="2226"/>
    <b v="0"/>
    <n v="301"/>
    <b v="1"/>
    <s v="games/tabletop games"/>
    <n v="1.5737692307692308"/>
    <n v="67.970099667774093"/>
    <x v="15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successful"/>
    <x v="12"/>
    <s v="EUR"/>
    <n v="1439707236"/>
    <n v="1437115236"/>
    <d v="2015-07-17T06:40:36"/>
    <x v="2227"/>
    <b v="0"/>
    <n v="144"/>
    <b v="1"/>
    <s v="games/tabletop games"/>
    <n v="11.744899999999999"/>
    <n v="81.561805555555551"/>
    <x v="15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successful"/>
    <x v="0"/>
    <s v="USD"/>
    <n v="1378180800"/>
    <n v="1375113391"/>
    <d v="2013-07-29T15:56:31"/>
    <x v="2228"/>
    <b v="0"/>
    <n v="539"/>
    <b v="1"/>
    <s v="games/tabletop games"/>
    <n v="1.7104755366949576"/>
    <n v="25.42547309833024"/>
    <x v="15"/>
    <x v="3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successful"/>
    <x v="0"/>
    <s v="USD"/>
    <n v="1398460127"/>
    <n v="1395868127"/>
    <d v="2014-03-26T21:08:47"/>
    <x v="2229"/>
    <b v="0"/>
    <n v="498"/>
    <b v="1"/>
    <s v="games/tabletop games"/>
    <n v="1.2595294117647058"/>
    <n v="21.497991967871485"/>
    <x v="15"/>
    <x v="32"/>
    <x v="3"/>
  </r>
  <r>
    <n v="2231"/>
    <s v="Kingdom"/>
    <s v="A game about communities by Ben Robbins, creator of Microscope. Do you change the Kingdom or does the Kingdom change you?"/>
    <n v="2500"/>
    <n v="30303.24"/>
    <x v="0"/>
    <s v="successful"/>
    <x v="0"/>
    <s v="USD"/>
    <n v="1372136400"/>
    <n v="1369864301"/>
    <d v="2013-05-29T21:51:41"/>
    <x v="2230"/>
    <b v="0"/>
    <n v="1113"/>
    <b v="1"/>
    <s v="games/tabletop games"/>
    <n v="12.121296000000001"/>
    <n v="27.226630727762803"/>
    <x v="15"/>
    <x v="32"/>
    <x v="4"/>
  </r>
  <r>
    <n v="2232"/>
    <s v="Backstory Cards"/>
    <s v="Backstory Cards help you and your friends create vibrant backstories for roleplaying games, no matter the system or genre."/>
    <n v="5000"/>
    <n v="24790"/>
    <x v="0"/>
    <s v="successful"/>
    <x v="0"/>
    <s v="USD"/>
    <n v="1405738800"/>
    <n v="1402945408"/>
    <d v="2014-06-16T19:03:28"/>
    <x v="2231"/>
    <b v="0"/>
    <n v="988"/>
    <b v="1"/>
    <s v="games/tabletop games"/>
    <n v="4.9580000000000002"/>
    <n v="25.091093117408906"/>
    <x v="15"/>
    <x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successful"/>
    <x v="1"/>
    <s v="GBP"/>
    <n v="1450051200"/>
    <n v="1448269539"/>
    <d v="2015-11-23T09:05:39"/>
    <x v="2232"/>
    <b v="0"/>
    <n v="391"/>
    <b v="1"/>
    <s v="games/tabletop games"/>
    <n v="3.3203999999999998"/>
    <n v="21.230179028132991"/>
    <x v="15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successful"/>
    <x v="0"/>
    <s v="USD"/>
    <n v="1483645647"/>
    <n v="1481053647"/>
    <d v="2016-12-06T19:47:27"/>
    <x v="2233"/>
    <b v="0"/>
    <n v="28"/>
    <b v="1"/>
    <s v="games/tabletop games"/>
    <n v="11.65"/>
    <n v="41.607142857142854"/>
    <x v="15"/>
    <x v="3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successful"/>
    <x v="5"/>
    <s v="CAD"/>
    <n v="1427585511"/>
    <n v="1424997111"/>
    <d v="2015-02-27T00:31:51"/>
    <x v="2234"/>
    <b v="0"/>
    <n v="147"/>
    <b v="1"/>
    <s v="games/tabletop games"/>
    <n v="1.5331538461538461"/>
    <n v="135.58503401360545"/>
    <x v="15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successful"/>
    <x v="0"/>
    <s v="USD"/>
    <n v="1454338123"/>
    <n v="1451746123"/>
    <d v="2016-01-02T14:48:43"/>
    <x v="2235"/>
    <b v="0"/>
    <n v="680"/>
    <b v="1"/>
    <s v="games/tabletop games"/>
    <n v="5.3710714285714287"/>
    <n v="22.116176470588236"/>
    <x v="15"/>
    <x v="3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successful"/>
    <x v="0"/>
    <s v="USD"/>
    <n v="1415779140"/>
    <n v="1412294683"/>
    <d v="2014-10-03T00:04:43"/>
    <x v="2236"/>
    <b v="0"/>
    <n v="983"/>
    <b v="1"/>
    <s v="games/tabletop games"/>
    <n v="3.5292777777777777"/>
    <n v="64.625635808748726"/>
    <x v="15"/>
    <x v="32"/>
    <x v="3"/>
  </r>
  <r>
    <n v="2238"/>
    <s v="28mm Fantasy Miniature range Feral Orcs!"/>
    <s v="28mm Fantasy Miniature Range in leadfree white metal: Orcs, wolves and more."/>
    <n v="4000"/>
    <n v="5496"/>
    <x v="0"/>
    <s v="successful"/>
    <x v="12"/>
    <s v="EUR"/>
    <n v="1489157716"/>
    <n v="1486565716"/>
    <d v="2017-02-08T14:55:16"/>
    <x v="2237"/>
    <b v="0"/>
    <n v="79"/>
    <b v="1"/>
    <s v="games/tabletop games"/>
    <n v="1.3740000000000001"/>
    <n v="69.569620253164558"/>
    <x v="15"/>
    <x v="32"/>
    <x v="1"/>
  </r>
  <r>
    <n v="2239"/>
    <s v="Pro Tabletop Gaming Audio Collection"/>
    <s v="Next stretch goal unlocks at $33,000 and/or 500 backers unlocks 2 bonus stretch goals."/>
    <n v="25000"/>
    <n v="32006.67"/>
    <x v="0"/>
    <s v="successful"/>
    <x v="0"/>
    <s v="USD"/>
    <n v="1385870520"/>
    <n v="1382742014"/>
    <d v="2013-10-25T23:00:14"/>
    <x v="2238"/>
    <b v="0"/>
    <n v="426"/>
    <b v="1"/>
    <s v="games/tabletop games"/>
    <n v="1.2802667999999999"/>
    <n v="75.133028169014082"/>
    <x v="15"/>
    <x v="3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successful"/>
    <x v="0"/>
    <s v="USD"/>
    <n v="1461354544"/>
    <n v="1458762544"/>
    <d v="2016-03-23T19:49:04"/>
    <x v="2239"/>
    <b v="0"/>
    <n v="96"/>
    <b v="1"/>
    <s v="games/tabletop games"/>
    <n v="2.7067999999999999"/>
    <n v="140.97916666666666"/>
    <x v="15"/>
    <x v="3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successful"/>
    <x v="1"/>
    <s v="GBP"/>
    <n v="1488484300"/>
    <n v="1485892300"/>
    <d v="2017-01-31T19:51:40"/>
    <x v="2240"/>
    <b v="0"/>
    <n v="163"/>
    <b v="1"/>
    <s v="games/tabletop games"/>
    <n v="8.0640000000000001"/>
    <n v="49.472392638036808"/>
    <x v="15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s v="successful"/>
    <x v="0"/>
    <s v="USD"/>
    <n v="1385521320"/>
    <n v="1382449733"/>
    <d v="2013-10-22T13:48:53"/>
    <x v="2241"/>
    <b v="0"/>
    <n v="2525"/>
    <b v="1"/>
    <s v="games/tabletop games"/>
    <n v="13.600976000000001"/>
    <n v="53.865251485148519"/>
    <x v="15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successful"/>
    <x v="0"/>
    <s v="USD"/>
    <n v="1489374000"/>
    <n v="1488823290"/>
    <d v="2017-03-06T18:01:30"/>
    <x v="2242"/>
    <b v="0"/>
    <n v="2035"/>
    <b v="1"/>
    <s v="games/tabletop games"/>
    <n v="9302.5"/>
    <n v="4.5712530712530715"/>
    <x v="15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successful"/>
    <x v="0"/>
    <s v="USD"/>
    <n v="1476649800"/>
    <n v="1475609946"/>
    <d v="2016-10-04T19:39:06"/>
    <x v="2243"/>
    <b v="0"/>
    <n v="290"/>
    <b v="1"/>
    <s v="games/tabletop games"/>
    <n v="3.7702"/>
    <n v="65.00344827586207"/>
    <x v="15"/>
    <x v="3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successful"/>
    <x v="0"/>
    <s v="USD"/>
    <n v="1393005600"/>
    <n v="1390323617"/>
    <d v="2014-01-21T17:00:17"/>
    <x v="2244"/>
    <b v="0"/>
    <n v="1980"/>
    <b v="1"/>
    <s v="games/tabletop games"/>
    <n v="26.47025"/>
    <n v="53.475252525252522"/>
    <x v="15"/>
    <x v="3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successful"/>
    <x v="1"/>
    <s v="GBP"/>
    <n v="1441393210"/>
    <n v="1438801210"/>
    <d v="2015-08-05T19:00:10"/>
    <x v="2245"/>
    <b v="0"/>
    <n v="57"/>
    <b v="1"/>
    <s v="games/tabletop games"/>
    <n v="1.0012000000000001"/>
    <n v="43.912280701754383"/>
    <x v="15"/>
    <x v="32"/>
    <x v="0"/>
  </r>
  <r>
    <n v="2247"/>
    <s v="Foragers"/>
    <s v="Take on the role of an ancient forager in this fun strategy game from the designer of Biblios."/>
    <n v="18500"/>
    <n v="19324"/>
    <x v="0"/>
    <s v="successful"/>
    <x v="0"/>
    <s v="USD"/>
    <n v="1438185565"/>
    <n v="1436975965"/>
    <d v="2015-07-15T15:59:25"/>
    <x v="2246"/>
    <b v="0"/>
    <n v="380"/>
    <b v="1"/>
    <s v="games/tabletop games"/>
    <n v="1.0445405405405406"/>
    <n v="50.852631578947367"/>
    <x v="15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successful"/>
    <x v="1"/>
    <s v="GBP"/>
    <n v="1481749278"/>
    <n v="1479157278"/>
    <d v="2016-11-14T21:01:18"/>
    <x v="2247"/>
    <b v="0"/>
    <n v="128"/>
    <b v="1"/>
    <s v="games/tabletop games"/>
    <n v="1.0721428571428571"/>
    <n v="58.6328125"/>
    <x v="15"/>
    <x v="32"/>
    <x v="2"/>
  </r>
  <r>
    <n v="2249"/>
    <s v="Centurion: Legionaries of Rome"/>
    <s v="March with the legions against the enemies of Rome in this role-playing game of military adventures."/>
    <n v="3500"/>
    <n v="5907"/>
    <x v="0"/>
    <s v="successful"/>
    <x v="0"/>
    <s v="USD"/>
    <n v="1364917965"/>
    <n v="1362329565"/>
    <d v="2013-03-03T16:52:45"/>
    <x v="2248"/>
    <b v="0"/>
    <n v="180"/>
    <b v="1"/>
    <s v="games/tabletop games"/>
    <n v="1.6877142857142857"/>
    <n v="32.81666666666667"/>
    <x v="15"/>
    <x v="3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successful"/>
    <x v="0"/>
    <s v="USD"/>
    <n v="1480727273"/>
    <n v="1478131673"/>
    <d v="2016-11-03T00:07:53"/>
    <x v="2249"/>
    <b v="0"/>
    <n v="571"/>
    <b v="1"/>
    <s v="games/tabletop games"/>
    <n v="9.7511200000000002"/>
    <n v="426.93169877408059"/>
    <x v="15"/>
    <x v="3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successful"/>
    <x v="0"/>
    <s v="USD"/>
    <n v="1408177077"/>
    <n v="1406362677"/>
    <d v="2014-07-26T08:17:57"/>
    <x v="2250"/>
    <b v="0"/>
    <n v="480"/>
    <b v="1"/>
    <s v="games/tabletop games"/>
    <n v="1.3444929411764706"/>
    <n v="23.808729166666669"/>
    <x v="15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successful"/>
    <x v="3"/>
    <s v="EUR"/>
    <n v="1470469938"/>
    <n v="1469173938"/>
    <d v="2016-07-22T07:52:18"/>
    <x v="2251"/>
    <b v="0"/>
    <n v="249"/>
    <b v="1"/>
    <s v="games/tabletop games"/>
    <n v="2.722777777777778"/>
    <n v="98.413654618473899"/>
    <x v="15"/>
    <x v="3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successful"/>
    <x v="0"/>
    <s v="USD"/>
    <n v="1447862947"/>
    <n v="1445267347"/>
    <d v="2015-10-19T15:09:07"/>
    <x v="2252"/>
    <b v="0"/>
    <n v="84"/>
    <b v="1"/>
    <s v="games/tabletop games"/>
    <n v="1.1268750000000001"/>
    <n v="107.32142857142857"/>
    <x v="15"/>
    <x v="32"/>
    <x v="0"/>
  </r>
  <r>
    <n v="2254"/>
    <s v="Green Couch Games Limited: FrogFlip!"/>
    <s v="A dexterity microgame by father/daughter team, Jason and Claire Kotarski. Make 100 project."/>
    <n v="500"/>
    <n v="2299"/>
    <x v="0"/>
    <s v="successful"/>
    <x v="0"/>
    <s v="USD"/>
    <n v="1485271968"/>
    <n v="1484667168"/>
    <d v="2017-01-17T15:32:48"/>
    <x v="2253"/>
    <b v="0"/>
    <n v="197"/>
    <b v="1"/>
    <s v="games/tabletop games"/>
    <n v="4.5979999999999999"/>
    <n v="11.67005076142132"/>
    <x v="15"/>
    <x v="32"/>
    <x v="1"/>
  </r>
  <r>
    <n v="2255"/>
    <s v="Jumbo Jets - Jet Set Expansion Set #2"/>
    <s v="This is the second set of 5 expansions for our route-building game, Jet Set!"/>
    <n v="3950"/>
    <n v="11323"/>
    <x v="0"/>
    <s v="successful"/>
    <x v="0"/>
    <s v="USD"/>
    <n v="1462661451"/>
    <n v="1460069451"/>
    <d v="2016-04-07T22:50:51"/>
    <x v="2254"/>
    <b v="0"/>
    <n v="271"/>
    <b v="1"/>
    <s v="games/tabletop games"/>
    <n v="2.8665822784810127"/>
    <n v="41.782287822878232"/>
    <x v="15"/>
    <x v="32"/>
    <x v="2"/>
  </r>
  <r>
    <n v="2256"/>
    <s v="Bitcoin Empire"/>
    <s v="Build your crypto-currency empire and sabotage your opponents. A deck building, card game. 2-4 players. 15 minutes."/>
    <n v="480"/>
    <n v="1069"/>
    <x v="0"/>
    <s v="successful"/>
    <x v="1"/>
    <s v="GBP"/>
    <n v="1479811846"/>
    <n v="1478602246"/>
    <d v="2016-11-08T10:50:46"/>
    <x v="2255"/>
    <b v="0"/>
    <n v="50"/>
    <b v="1"/>
    <s v="games/tabletop games"/>
    <n v="2.2270833333333333"/>
    <n v="21.38"/>
    <x v="15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successful"/>
    <x v="1"/>
    <s v="GBP"/>
    <n v="1466377200"/>
    <n v="1463351329"/>
    <d v="2016-05-15T22:28:49"/>
    <x v="2256"/>
    <b v="0"/>
    <n v="169"/>
    <b v="1"/>
    <s v="games/tabletop games"/>
    <n v="6.3613999999999997"/>
    <n v="94.103550295857985"/>
    <x v="15"/>
    <x v="32"/>
    <x v="2"/>
  </r>
  <r>
    <n v="2258"/>
    <s v="A Sundered World"/>
    <s v="A Dungeon World campaign setting that takes place after the end of the worlds."/>
    <n v="2200"/>
    <n v="3223"/>
    <x v="0"/>
    <s v="successful"/>
    <x v="0"/>
    <s v="USD"/>
    <n v="1434045687"/>
    <n v="1431453687"/>
    <d v="2015-05-12T18:01:27"/>
    <x v="2257"/>
    <b v="0"/>
    <n v="205"/>
    <b v="1"/>
    <s v="games/tabletop games"/>
    <n v="1.4650000000000001"/>
    <n v="15.721951219512196"/>
    <x v="15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successful"/>
    <x v="1"/>
    <s v="GBP"/>
    <n v="1481224736"/>
    <n v="1480360736"/>
    <d v="2016-11-28T19:18:56"/>
    <x v="2258"/>
    <b v="0"/>
    <n v="206"/>
    <b v="1"/>
    <s v="games/tabletop games"/>
    <n v="18.670999999999999"/>
    <n v="90.635922330097088"/>
    <x v="15"/>
    <x v="3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successful"/>
    <x v="0"/>
    <s v="USD"/>
    <n v="1395876250"/>
    <n v="1393287850"/>
    <d v="2014-02-25T00:24:10"/>
    <x v="2259"/>
    <b v="0"/>
    <n v="84"/>
    <b v="1"/>
    <s v="games/tabletop games"/>
    <n v="3.2692000000000001"/>
    <n v="97.297619047619051"/>
    <x v="15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successful"/>
    <x v="2"/>
    <s v="AUD"/>
    <n v="1487093020"/>
    <n v="1485278620"/>
    <d v="2017-01-24T17:23:40"/>
    <x v="2260"/>
    <b v="0"/>
    <n v="210"/>
    <b v="1"/>
    <s v="games/tabletop games"/>
    <n v="7.7949999999999999"/>
    <n v="37.11904761904762"/>
    <x v="15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s v="successful"/>
    <x v="0"/>
    <s v="USD"/>
    <n v="1416268800"/>
    <n v="1413295358"/>
    <d v="2014-10-14T14:02:38"/>
    <x v="2261"/>
    <b v="0"/>
    <n v="181"/>
    <b v="1"/>
    <s v="games/tabletop games"/>
    <n v="1.5415151515151515"/>
    <n v="28.104972375690608"/>
    <x v="15"/>
    <x v="3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uccessful"/>
    <x v="11"/>
    <s v="SEK"/>
    <n v="1422734313"/>
    <n v="1420919913"/>
    <d v="2015-01-10T19:58:33"/>
    <x v="2262"/>
    <b v="0"/>
    <n v="60"/>
    <b v="1"/>
    <s v="games/tabletop games"/>
    <n v="1.1554666666666666"/>
    <n v="144.43333333333334"/>
    <x v="15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successful"/>
    <x v="0"/>
    <s v="USD"/>
    <n v="1463972400"/>
    <n v="1462543114"/>
    <d v="2016-05-06T13:58:34"/>
    <x v="2263"/>
    <b v="0"/>
    <n v="445"/>
    <b v="1"/>
    <s v="games/tabletop games"/>
    <n v="1.8003333333333333"/>
    <n v="24.274157303370785"/>
    <x v="15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successful"/>
    <x v="1"/>
    <s v="GBP"/>
    <n v="1479846507"/>
    <n v="1479241707"/>
    <d v="2016-11-15T20:28:27"/>
    <x v="2264"/>
    <b v="0"/>
    <n v="17"/>
    <b v="1"/>
    <s v="games/tabletop games"/>
    <n v="2.9849999999999999"/>
    <n v="35.117647058823529"/>
    <x v="15"/>
    <x v="32"/>
    <x v="2"/>
  </r>
  <r>
    <n v="2266"/>
    <s v="GOAT LORDS."/>
    <s v="Want to be LORD OF THE GOATS? Start building your herd using thievery, magic, bombs and mostly goats."/>
    <n v="1500"/>
    <n v="4804"/>
    <x v="0"/>
    <s v="successful"/>
    <x v="0"/>
    <s v="USD"/>
    <n v="1461722400"/>
    <n v="1460235592"/>
    <d v="2016-04-09T20:59:52"/>
    <x v="2265"/>
    <b v="0"/>
    <n v="194"/>
    <b v="1"/>
    <s v="games/tabletop games"/>
    <n v="3.2026666666666666"/>
    <n v="24.762886597938145"/>
    <x v="15"/>
    <x v="3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successful"/>
    <x v="0"/>
    <s v="USD"/>
    <n v="1419123600"/>
    <n v="1416945297"/>
    <d v="2014-11-25T19:54:57"/>
    <x v="2266"/>
    <b v="0"/>
    <n v="404"/>
    <b v="1"/>
    <s v="games/tabletop games"/>
    <n v="3.80525"/>
    <n v="188.37871287128712"/>
    <x v="15"/>
    <x v="3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successful"/>
    <x v="0"/>
    <s v="USD"/>
    <n v="1489283915"/>
    <n v="1486691915"/>
    <d v="2017-02-10T01:58:35"/>
    <x v="2267"/>
    <b v="0"/>
    <n v="194"/>
    <b v="1"/>
    <s v="games/tabletop games"/>
    <n v="1.026"/>
    <n v="148.08247422680412"/>
    <x v="15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successful"/>
    <x v="0"/>
    <s v="USD"/>
    <n v="1488862800"/>
    <n v="1486745663"/>
    <d v="2017-02-10T16:54:23"/>
    <x v="2268"/>
    <b v="0"/>
    <n v="902"/>
    <b v="1"/>
    <s v="games/tabletop games"/>
    <n v="18.016400000000001"/>
    <n v="49.934589800443462"/>
    <x v="15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successful"/>
    <x v="0"/>
    <s v="USD"/>
    <n v="1484085540"/>
    <n v="1482353513"/>
    <d v="2016-12-21T20:51:53"/>
    <x v="2269"/>
    <b v="0"/>
    <n v="1670"/>
    <b v="1"/>
    <s v="games/tabletop games"/>
    <n v="7.2024800000000004"/>
    <n v="107.82155688622754"/>
    <x v="15"/>
    <x v="3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successful"/>
    <x v="0"/>
    <s v="USD"/>
    <n v="1481328004"/>
    <n v="1478736004"/>
    <d v="2016-11-10T00:00:04"/>
    <x v="2270"/>
    <b v="0"/>
    <n v="1328"/>
    <b v="1"/>
    <s v="games/tabletop games"/>
    <n v="2.8309000000000002"/>
    <n v="42.63403614457831"/>
    <x v="15"/>
    <x v="32"/>
    <x v="2"/>
  </r>
  <r>
    <n v="2272"/>
    <s v="Pick the Lock"/>
    <s v="Pick the Lock is a game of chance and strategy. Attempt to obtain priceless treasures and outwit the other players."/>
    <n v="1000"/>
    <n v="13566"/>
    <x v="0"/>
    <s v="successful"/>
    <x v="0"/>
    <s v="USD"/>
    <n v="1449506836"/>
    <n v="1446914836"/>
    <d v="2015-11-07T16:47:16"/>
    <x v="2271"/>
    <b v="0"/>
    <n v="944"/>
    <b v="1"/>
    <s v="games/tabletop games"/>
    <n v="13.566000000000001"/>
    <n v="14.370762711864407"/>
    <x v="15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successful"/>
    <x v="5"/>
    <s v="CAD"/>
    <n v="1489320642"/>
    <n v="1487164242"/>
    <d v="2017-02-15T13:10:42"/>
    <x v="2272"/>
    <b v="0"/>
    <n v="147"/>
    <b v="1"/>
    <s v="games/tabletop games"/>
    <n v="2.2035999999999998"/>
    <n v="37.476190476190474"/>
    <x v="15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successful"/>
    <x v="0"/>
    <s v="USD"/>
    <n v="1393156857"/>
    <n v="1390564857"/>
    <d v="2014-01-24T12:00:57"/>
    <x v="2273"/>
    <b v="0"/>
    <n v="99"/>
    <b v="1"/>
    <s v="games/tabletop games"/>
    <n v="1.196"/>
    <n v="30.202020202020201"/>
    <x v="15"/>
    <x v="3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successful"/>
    <x v="1"/>
    <s v="GBP"/>
    <n v="1419259679"/>
    <n v="1416667679"/>
    <d v="2014-11-22T14:47:59"/>
    <x v="2274"/>
    <b v="0"/>
    <n v="79"/>
    <b v="1"/>
    <s v="games/tabletop games"/>
    <n v="4.0776923076923079"/>
    <n v="33.550632911392405"/>
    <x v="15"/>
    <x v="3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successful"/>
    <x v="0"/>
    <s v="USD"/>
    <n v="1388936289"/>
    <n v="1386344289"/>
    <d v="2013-12-06T15:38:09"/>
    <x v="2275"/>
    <b v="0"/>
    <n v="75"/>
    <b v="1"/>
    <s v="games/tabletop games"/>
    <n v="1.0581826105905425"/>
    <n v="64.74666666666667"/>
    <x v="15"/>
    <x v="32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successful"/>
    <x v="0"/>
    <s v="USD"/>
    <n v="1330359423"/>
    <n v="1327767423"/>
    <d v="2012-01-28T16:17:03"/>
    <x v="2276"/>
    <b v="0"/>
    <n v="207"/>
    <b v="1"/>
    <s v="games/tabletop games"/>
    <n v="1.4108235294117648"/>
    <n v="57.932367149758456"/>
    <x v="15"/>
    <x v="32"/>
    <x v="5"/>
  </r>
  <r>
    <n v="2278"/>
    <s v="Eternity Dice - Regular and D6 Charms Edition"/>
    <s v="Dice forged from stone one by one entirely by hand for demanding Gamers and Collectors."/>
    <n v="2000"/>
    <n v="5414"/>
    <x v="0"/>
    <s v="successful"/>
    <x v="13"/>
    <s v="EUR"/>
    <n v="1451861940"/>
    <n v="1448902867"/>
    <d v="2015-11-30T17:01:07"/>
    <x v="2277"/>
    <b v="0"/>
    <n v="102"/>
    <b v="1"/>
    <s v="games/tabletop games"/>
    <n v="2.7069999999999999"/>
    <n v="53.078431372549019"/>
    <x v="15"/>
    <x v="32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successful"/>
    <x v="0"/>
    <s v="USD"/>
    <n v="1423022400"/>
    <n v="1421436099"/>
    <d v="2015-01-16T19:21:39"/>
    <x v="2278"/>
    <b v="0"/>
    <n v="32"/>
    <b v="1"/>
    <s v="games/tabletop games"/>
    <n v="1.538"/>
    <n v="48.0625"/>
    <x v="15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successful"/>
    <x v="0"/>
    <s v="USD"/>
    <n v="1442501991"/>
    <n v="1439909991"/>
    <d v="2015-08-18T14:59:51"/>
    <x v="2279"/>
    <b v="0"/>
    <n v="480"/>
    <b v="1"/>
    <s v="games/tabletop games"/>
    <n v="4.0357653061224488"/>
    <n v="82.396874999999994"/>
    <x v="15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successful"/>
    <x v="0"/>
    <s v="USD"/>
    <n v="1311576600"/>
    <n v="1306219897"/>
    <d v="2011-05-24T06:51:37"/>
    <x v="2280"/>
    <b v="0"/>
    <n v="11"/>
    <b v="1"/>
    <s v="music/rock"/>
    <n v="1.85"/>
    <n v="50.454545454545453"/>
    <x v="4"/>
    <x v="11"/>
    <x v="6"/>
  </r>
  <r>
    <n v="2282"/>
    <s v="Sage King's Debut Album"/>
    <s v="Sage King is recording his debut album and wants YOU to be a part of the creation process"/>
    <n v="750"/>
    <n v="1390"/>
    <x v="0"/>
    <s v="successful"/>
    <x v="0"/>
    <s v="USD"/>
    <n v="1452744686"/>
    <n v="1447560686"/>
    <d v="2015-11-15T04:11:26"/>
    <x v="2281"/>
    <b v="0"/>
    <n v="12"/>
    <b v="1"/>
    <s v="music/rock"/>
    <n v="1.8533333333333333"/>
    <n v="115.83333333333333"/>
    <x v="4"/>
    <x v="1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successful"/>
    <x v="0"/>
    <s v="USD"/>
    <n v="1336528804"/>
    <n v="1331348404"/>
    <d v="2012-03-10T03:00:04"/>
    <x v="2282"/>
    <b v="0"/>
    <n v="48"/>
    <b v="1"/>
    <s v="music/rock"/>
    <n v="1.0085533333333332"/>
    <n v="63.03458333333333"/>
    <x v="4"/>
    <x v="11"/>
    <x v="5"/>
  </r>
  <r>
    <n v="2284"/>
    <s v="Make a record, write a song, take the Vinyl Skyway. "/>
    <s v="The Vinyl Skyway reunite to make a third album. "/>
    <n v="6000"/>
    <n v="6373.27"/>
    <x v="0"/>
    <s v="successful"/>
    <x v="0"/>
    <s v="USD"/>
    <n v="1299902400"/>
    <n v="1297451245"/>
    <d v="2011-02-11T19:07:25"/>
    <x v="2283"/>
    <b v="0"/>
    <n v="59"/>
    <b v="1"/>
    <s v="music/rock"/>
    <n v="1.0622116666666668"/>
    <n v="108.02152542372882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successful"/>
    <x v="0"/>
    <s v="USD"/>
    <n v="1340944043"/>
    <n v="1338352043"/>
    <d v="2012-05-30T04:27:23"/>
    <x v="2284"/>
    <b v="0"/>
    <n v="79"/>
    <b v="1"/>
    <s v="music/rock"/>
    <n v="1.2136666666666667"/>
    <n v="46.088607594936711"/>
    <x v="4"/>
    <x v="1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successful"/>
    <x v="0"/>
    <s v="USD"/>
    <n v="1378439940"/>
    <n v="1376003254"/>
    <d v="2013-08-08T23:07:34"/>
    <x v="2285"/>
    <b v="0"/>
    <n v="14"/>
    <b v="1"/>
    <s v="music/rock"/>
    <n v="1.0006666666666666"/>
    <n v="107.21428571428571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successful"/>
    <x v="0"/>
    <s v="USD"/>
    <n v="1403539260"/>
    <n v="1401724860"/>
    <d v="2014-06-02T16:01:00"/>
    <x v="2286"/>
    <b v="0"/>
    <n v="106"/>
    <b v="1"/>
    <s v="music/rock"/>
    <n v="1.1997755555555556"/>
    <n v="50.9338679245283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successful"/>
    <x v="0"/>
    <s v="USD"/>
    <n v="1340733600"/>
    <n v="1339098689"/>
    <d v="2012-06-07T19:51:29"/>
    <x v="2287"/>
    <b v="0"/>
    <n v="25"/>
    <b v="1"/>
    <s v="music/rock"/>
    <n v="1.0009999999999999"/>
    <n v="40.04"/>
    <x v="4"/>
    <x v="1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successful"/>
    <x v="0"/>
    <s v="USD"/>
    <n v="1386372120"/>
    <n v="1382659060"/>
    <d v="2013-10-24T23:57:40"/>
    <x v="2288"/>
    <b v="0"/>
    <n v="25"/>
    <b v="1"/>
    <s v="music/rock"/>
    <n v="1.0740000000000001"/>
    <n v="64.44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successful"/>
    <x v="0"/>
    <s v="USD"/>
    <n v="1259686800"/>
    <n v="1252908330"/>
    <d v="2009-09-14T06:05:30"/>
    <x v="2289"/>
    <b v="0"/>
    <n v="29"/>
    <b v="1"/>
    <s v="music/rock"/>
    <n v="1.0406666666666666"/>
    <n v="53.827586206896555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successful"/>
    <x v="0"/>
    <s v="USD"/>
    <n v="1335153600"/>
    <n v="1332199618"/>
    <d v="2012-03-19T23:26:58"/>
    <x v="2290"/>
    <b v="0"/>
    <n v="43"/>
    <b v="1"/>
    <s v="music/rock"/>
    <n v="1.728"/>
    <n v="100.46511627906976"/>
    <x v="4"/>
    <x v="1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successful"/>
    <x v="0"/>
    <s v="USD"/>
    <n v="1334767476"/>
    <n v="1332175476"/>
    <d v="2012-03-19T16:44:36"/>
    <x v="2291"/>
    <b v="0"/>
    <n v="46"/>
    <b v="1"/>
    <s v="music/rock"/>
    <n v="1.072505"/>
    <n v="46.630652173913049"/>
    <x v="4"/>
    <x v="11"/>
    <x v="5"/>
  </r>
  <r>
    <n v="2293"/>
    <s v="&quot;Hurt N' Wrong&quot; New Album Fundraiser!"/>
    <s v="Donate here to be a part of the upcoming album. Every little bit helps!"/>
    <n v="850"/>
    <n v="920"/>
    <x v="0"/>
    <s v="successful"/>
    <x v="0"/>
    <s v="USD"/>
    <n v="1348545540"/>
    <n v="1346345999"/>
    <d v="2012-08-30T16:59:59"/>
    <x v="2292"/>
    <b v="0"/>
    <n v="27"/>
    <b v="1"/>
    <s v="music/rock"/>
    <n v="1.0823529411764705"/>
    <n v="34.074074074074076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successful"/>
    <x v="0"/>
    <s v="USD"/>
    <n v="1358702480"/>
    <n v="1356110480"/>
    <d v="2012-12-21T17:21:20"/>
    <x v="2293"/>
    <b v="0"/>
    <n v="112"/>
    <b v="1"/>
    <s v="music/rock"/>
    <n v="1.4608079999999999"/>
    <n v="65.214642857142863"/>
    <x v="4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successful"/>
    <x v="0"/>
    <s v="USD"/>
    <n v="1359240856"/>
    <n v="1356648856"/>
    <d v="2012-12-27T22:54:16"/>
    <x v="2294"/>
    <b v="0"/>
    <n v="34"/>
    <b v="1"/>
    <s v="music/rock"/>
    <n v="1.2524999999999999"/>
    <n v="44.205882352941174"/>
    <x v="4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successful"/>
    <x v="0"/>
    <s v="USD"/>
    <n v="1330018426"/>
    <n v="1326994426"/>
    <d v="2012-01-19T17:33:46"/>
    <x v="2295"/>
    <b v="0"/>
    <n v="145"/>
    <b v="1"/>
    <s v="music/rock"/>
    <n v="1.4907142857142857"/>
    <n v="71.965517241379317"/>
    <x v="4"/>
    <x v="11"/>
    <x v="5"/>
  </r>
  <r>
    <n v="2297"/>
    <s v="Company Company: Debut EP"/>
    <s v="New Jersey Alternative Rock band COCO needs YOUR help self-releasing debut EP!"/>
    <n v="1000"/>
    <n v="1006"/>
    <x v="0"/>
    <s v="successful"/>
    <x v="0"/>
    <s v="USD"/>
    <n v="1331697540"/>
    <n v="1328749249"/>
    <d v="2012-02-09T01:00:49"/>
    <x v="2296"/>
    <b v="0"/>
    <n v="19"/>
    <b v="1"/>
    <s v="music/rock"/>
    <n v="1.006"/>
    <n v="52.94736842105263"/>
    <x v="4"/>
    <x v="11"/>
    <x v="5"/>
  </r>
  <r>
    <n v="2298"/>
    <s v="Jonny Gray: First Full Length Album"/>
    <s v="My name is Jonny Gray, and my friends and I are working together to raise funds for my debut album"/>
    <n v="30000"/>
    <n v="31522"/>
    <x v="0"/>
    <s v="successful"/>
    <x v="0"/>
    <s v="USD"/>
    <n v="1395861033"/>
    <n v="1393272633"/>
    <d v="2014-02-24T20:10:33"/>
    <x v="2297"/>
    <b v="0"/>
    <n v="288"/>
    <b v="1"/>
    <s v="music/rock"/>
    <n v="1.0507333333333333"/>
    <n v="109.45138888888889"/>
    <x v="4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successful"/>
    <x v="0"/>
    <s v="USD"/>
    <n v="1296953209"/>
    <n v="1295657209"/>
    <d v="2011-01-22T00:46:49"/>
    <x v="2298"/>
    <b v="0"/>
    <n v="14"/>
    <b v="1"/>
    <s v="music/rock"/>
    <n v="3.5016666666666665"/>
    <n v="75.035714285714292"/>
    <x v="4"/>
    <x v="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successful"/>
    <x v="0"/>
    <s v="USD"/>
    <n v="1340904416"/>
    <n v="1339694816"/>
    <d v="2012-06-14T17:26:56"/>
    <x v="2299"/>
    <b v="0"/>
    <n v="7"/>
    <b v="1"/>
    <s v="music/rock"/>
    <n v="1.0125"/>
    <n v="115.71428571428571"/>
    <x v="4"/>
    <x v="11"/>
    <x v="5"/>
  </r>
  <r>
    <n v="2301"/>
    <s v="Time Crash"/>
    <s v="We are America's first trock band, and we're ready to bring you our first album!"/>
    <n v="5000"/>
    <n v="6680.22"/>
    <x v="0"/>
    <s v="successful"/>
    <x v="0"/>
    <s v="USD"/>
    <n v="1371785496"/>
    <n v="1369193496"/>
    <d v="2013-05-22T03:31:36"/>
    <x v="2300"/>
    <b v="1"/>
    <n v="211"/>
    <b v="1"/>
    <s v="music/indie rock"/>
    <n v="1.336044"/>
    <n v="31.659810426540286"/>
    <x v="5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successful"/>
    <x v="0"/>
    <s v="USD"/>
    <n v="1388473200"/>
    <n v="1385585434"/>
    <d v="2013-11-27T20:50:34"/>
    <x v="2301"/>
    <b v="1"/>
    <n v="85"/>
    <b v="1"/>
    <s v="music/indie rock"/>
    <n v="1.7065217391304348"/>
    <n v="46.176470588235297"/>
    <x v="5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successful"/>
    <x v="0"/>
    <s v="USD"/>
    <n v="1323747596"/>
    <n v="1320287996"/>
    <d v="2011-11-03T02:39:56"/>
    <x v="2302"/>
    <b v="1"/>
    <n v="103"/>
    <b v="1"/>
    <s v="music/indie rock"/>
    <n v="1.0935829457364341"/>
    <n v="68.481650485436887"/>
    <x v="5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successful"/>
    <x v="0"/>
    <s v="USD"/>
    <n v="1293857940"/>
    <n v="1290281691"/>
    <d v="2010-11-20T19:34:51"/>
    <x v="1254"/>
    <b v="1"/>
    <n v="113"/>
    <b v="1"/>
    <s v="music/indie rock"/>
    <n v="1.0070033333333335"/>
    <n v="53.469203539823013"/>
    <x v="5"/>
    <x v="1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successful"/>
    <x v="0"/>
    <s v="USD"/>
    <n v="1407520800"/>
    <n v="1405356072"/>
    <d v="2014-07-14T16:41:12"/>
    <x v="2303"/>
    <b v="1"/>
    <n v="167"/>
    <b v="1"/>
    <s v="music/indie rock"/>
    <n v="1.0122777777777778"/>
    <n v="109.10778443113773"/>
    <x v="5"/>
    <x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successful"/>
    <x v="0"/>
    <s v="USD"/>
    <n v="1331352129"/>
    <n v="1328760129"/>
    <d v="2012-02-09T04:02:09"/>
    <x v="2304"/>
    <b v="1"/>
    <n v="73"/>
    <b v="1"/>
    <s v="music/indie rock"/>
    <n v="1.0675857142857144"/>
    <n v="51.185616438356163"/>
    <x v="5"/>
    <x v="1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successful"/>
    <x v="0"/>
    <s v="USD"/>
    <n v="1336245328"/>
    <n v="1333653333"/>
    <d v="2012-04-05T19:15:33"/>
    <x v="2305"/>
    <b v="1"/>
    <n v="75"/>
    <b v="1"/>
    <s v="music/indie rock"/>
    <n v="1.0665777537961894"/>
    <n v="27.936800000000002"/>
    <x v="5"/>
    <x v="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successful"/>
    <x v="0"/>
    <s v="USD"/>
    <n v="1409274000"/>
    <n v="1406847996"/>
    <d v="2014-07-31T23:06:36"/>
    <x v="2306"/>
    <b v="1"/>
    <n v="614"/>
    <b v="1"/>
    <s v="music/indie rock"/>
    <n v="1.0130622"/>
    <n v="82.496921824104234"/>
    <x v="5"/>
    <x v="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successful"/>
    <x v="0"/>
    <s v="USD"/>
    <n v="1362872537"/>
    <n v="1359848537"/>
    <d v="2013-02-02T23:42:17"/>
    <x v="2307"/>
    <b v="1"/>
    <n v="107"/>
    <b v="1"/>
    <s v="music/indie rock"/>
    <n v="1.0667450000000001"/>
    <n v="59.817476635514019"/>
    <x v="5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successful"/>
    <x v="0"/>
    <s v="USD"/>
    <n v="1363889015"/>
    <n v="1361300615"/>
    <d v="2013-02-19T19:03:35"/>
    <x v="2308"/>
    <b v="1"/>
    <n v="1224"/>
    <b v="1"/>
    <s v="music/indie rock"/>
    <n v="4.288397837837838"/>
    <n v="64.816470588235291"/>
    <x v="5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s v="successful"/>
    <x v="0"/>
    <s v="USD"/>
    <n v="1399421189"/>
    <n v="1396829189"/>
    <d v="2014-04-07T00:06:29"/>
    <x v="2309"/>
    <b v="1"/>
    <n v="104"/>
    <b v="1"/>
    <s v="music/indie rock"/>
    <n v="1.0411111111111111"/>
    <n v="90.09615384615384"/>
    <x v="5"/>
    <x v="14"/>
    <x v="3"/>
  </r>
  <r>
    <n v="2312"/>
    <s v="DINOWALRUS: 3RD RECORD ON VINYL"/>
    <s v="Help Brooklyn psychedelic synth rockers DINOWALRUS release their 3rd Record, COMPLEXION, on vinyl!"/>
    <n v="3000"/>
    <n v="3236"/>
    <x v="0"/>
    <s v="successful"/>
    <x v="0"/>
    <s v="USD"/>
    <n v="1397862000"/>
    <n v="1395155478"/>
    <d v="2014-03-18T15:11:18"/>
    <x v="2310"/>
    <b v="1"/>
    <n v="79"/>
    <b v="1"/>
    <s v="music/indie rock"/>
    <n v="1.0786666666666667"/>
    <n v="40.962025316455694"/>
    <x v="5"/>
    <x v="14"/>
    <x v="3"/>
  </r>
  <r>
    <n v="2313"/>
    <s v="A SUNNY DAY IN GLASGOW"/>
    <s v="A Sunny Day in Glasgow are recording a new album and we need your help!"/>
    <n v="5000"/>
    <n v="8792.02"/>
    <x v="0"/>
    <s v="successful"/>
    <x v="0"/>
    <s v="USD"/>
    <n v="1336086026"/>
    <n v="1333494026"/>
    <d v="2012-04-03T23:00:26"/>
    <x v="2311"/>
    <b v="1"/>
    <n v="157"/>
    <b v="1"/>
    <s v="music/indie rock"/>
    <n v="1.7584040000000001"/>
    <n v="56.000127388535034"/>
    <x v="5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successful"/>
    <x v="0"/>
    <s v="USD"/>
    <n v="1339074857"/>
    <n v="1336482857"/>
    <d v="2012-05-08T13:14:17"/>
    <x v="2312"/>
    <b v="1"/>
    <n v="50"/>
    <b v="1"/>
    <s v="music/indie rock"/>
    <n v="1.5697000000000001"/>
    <n v="37.672800000000002"/>
    <x v="5"/>
    <x v="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successful"/>
    <x v="0"/>
    <s v="USD"/>
    <n v="1336238743"/>
    <n v="1333646743"/>
    <d v="2012-04-05T17:25:43"/>
    <x v="2313"/>
    <b v="1"/>
    <n v="64"/>
    <b v="1"/>
    <s v="music/indie rock"/>
    <n v="1.026"/>
    <n v="40.078125"/>
    <x v="5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successful"/>
    <x v="0"/>
    <s v="USD"/>
    <n v="1260383040"/>
    <n v="1253726650"/>
    <d v="2009-09-23T17:24:10"/>
    <x v="2314"/>
    <b v="1"/>
    <n v="200"/>
    <b v="1"/>
    <s v="music/indie rock"/>
    <n v="1.0404266666666666"/>
    <n v="78.031999999999996"/>
    <x v="5"/>
    <x v="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successful"/>
    <x v="0"/>
    <s v="USD"/>
    <n v="1266210000"/>
    <n v="1263474049"/>
    <d v="2010-01-14T13:00:49"/>
    <x v="2315"/>
    <b v="1"/>
    <n v="22"/>
    <b v="1"/>
    <s v="music/indie rock"/>
    <n v="1.04"/>
    <n v="18.90909090909091"/>
    <x v="5"/>
    <x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successful"/>
    <x v="0"/>
    <s v="USD"/>
    <n v="1253937540"/>
    <n v="1251214014"/>
    <d v="2009-08-25T15:26:54"/>
    <x v="2316"/>
    <b v="1"/>
    <n v="163"/>
    <b v="1"/>
    <s v="music/indie rock"/>
    <n v="1.2105999999999999"/>
    <n v="37.134969325153371"/>
    <x v="5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successful"/>
    <x v="0"/>
    <s v="USD"/>
    <n v="1387072685"/>
    <n v="1384480685"/>
    <d v="2013-11-15T01:58:05"/>
    <x v="2317"/>
    <b v="1"/>
    <n v="77"/>
    <b v="1"/>
    <s v="music/indie rock"/>
    <n v="1.077"/>
    <n v="41.961038961038959"/>
    <x v="5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successful"/>
    <x v="0"/>
    <s v="USD"/>
    <n v="1396463800"/>
    <n v="1393443400"/>
    <d v="2014-02-26T19:36:40"/>
    <x v="2318"/>
    <b v="1"/>
    <n v="89"/>
    <b v="1"/>
    <s v="music/indie rock"/>
    <n v="1.0866"/>
    <n v="61.044943820224717"/>
    <x v="5"/>
    <x v="14"/>
    <x v="3"/>
  </r>
  <r>
    <n v="2321"/>
    <s v="WienerWÃ¼rze"/>
    <s v="Universal organic liquid seasoning brewed all natural from lupine, oat, salt and water for soups, salads, stews and more"/>
    <n v="10557"/>
    <n v="4130"/>
    <x v="3"/>
    <s v="live"/>
    <x v="15"/>
    <s v="EUR"/>
    <n v="1491282901"/>
    <n v="1488694501"/>
    <d v="2017-03-05T06:15:01"/>
    <x v="2319"/>
    <b v="0"/>
    <n v="64"/>
    <b v="0"/>
    <s v="food/small batch"/>
    <n v="0.39120962394619685"/>
    <n v="64.53125"/>
    <x v="16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live"/>
    <x v="0"/>
    <s v="USD"/>
    <n v="1491769769"/>
    <n v="1489181369"/>
    <d v="2017-03-10T21:29:29"/>
    <x v="2320"/>
    <b v="0"/>
    <n v="4"/>
    <b v="0"/>
    <s v="food/small batch"/>
    <n v="3.1481481481481478E-2"/>
    <n v="21.25"/>
    <x v="16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live"/>
    <x v="0"/>
    <s v="USD"/>
    <n v="1490033247"/>
    <n v="1489428447"/>
    <d v="2017-03-13T18:07:27"/>
    <x v="2321"/>
    <b v="0"/>
    <n v="4"/>
    <b v="0"/>
    <s v="food/small batch"/>
    <n v="0.48"/>
    <n v="30"/>
    <x v="16"/>
    <x v="33"/>
    <x v="1"/>
  </r>
  <r>
    <n v="2324"/>
    <s v="Pies not Lies"/>
    <s v="A city centre shop selling great locally made food with room to chat and learn about eachother."/>
    <n v="7500"/>
    <n v="1555"/>
    <x v="3"/>
    <s v="live"/>
    <x v="1"/>
    <s v="GBP"/>
    <n v="1490559285"/>
    <n v="1487970885"/>
    <d v="2017-02-24T21:14:45"/>
    <x v="2322"/>
    <b v="0"/>
    <n v="61"/>
    <b v="0"/>
    <s v="food/small batch"/>
    <n v="0.20733333333333334"/>
    <n v="25.491803278688526"/>
    <x v="16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live"/>
    <x v="0"/>
    <s v="USD"/>
    <n v="1490830331"/>
    <n v="1488241931"/>
    <d v="2017-02-28T00:32:11"/>
    <x v="2323"/>
    <b v="0"/>
    <n v="7"/>
    <b v="0"/>
    <s v="food/small batch"/>
    <n v="0.08"/>
    <n v="11.428571428571429"/>
    <x v="16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live"/>
    <x v="0"/>
    <s v="USD"/>
    <n v="1493571600"/>
    <n v="1489106948"/>
    <d v="2017-03-10T00:49:08"/>
    <x v="2324"/>
    <b v="0"/>
    <n v="1"/>
    <b v="0"/>
    <s v="food/small batch"/>
    <n v="7.1999999999999998E-3"/>
    <n v="108"/>
    <x v="16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s v="successful"/>
    <x v="0"/>
    <s v="USD"/>
    <n v="1409090440"/>
    <n v="1406066440"/>
    <d v="2014-07-22T22:00:40"/>
    <x v="2325"/>
    <b v="1"/>
    <n v="3355"/>
    <b v="1"/>
    <s v="food/small batch"/>
    <n v="5.2609431428571432"/>
    <n v="54.883162444113267"/>
    <x v="16"/>
    <x v="3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successful"/>
    <x v="0"/>
    <s v="USD"/>
    <n v="1434307537"/>
    <n v="1431715537"/>
    <d v="2015-05-15T18:45:37"/>
    <x v="2326"/>
    <b v="1"/>
    <n v="537"/>
    <b v="1"/>
    <s v="food/small batch"/>
    <n v="2.5445000000000002"/>
    <n v="47.383612662942269"/>
    <x v="16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successful"/>
    <x v="0"/>
    <s v="USD"/>
    <n v="1405609146"/>
    <n v="1403017146"/>
    <d v="2014-06-17T14:59:06"/>
    <x v="2327"/>
    <b v="1"/>
    <n v="125"/>
    <b v="1"/>
    <s v="food/small batch"/>
    <n v="1.0591999999999999"/>
    <n v="211.84"/>
    <x v="16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successful"/>
    <x v="0"/>
    <s v="USD"/>
    <n v="1451001600"/>
    <n v="1448400943"/>
    <d v="2015-11-24T21:35:43"/>
    <x v="2328"/>
    <b v="1"/>
    <n v="163"/>
    <b v="1"/>
    <s v="food/small batch"/>
    <n v="1.0242285714285715"/>
    <n v="219.92638036809817"/>
    <x v="16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s v="successful"/>
    <x v="0"/>
    <s v="USD"/>
    <n v="1408320490"/>
    <n v="1405728490"/>
    <d v="2014-07-19T00:08:10"/>
    <x v="2329"/>
    <b v="1"/>
    <n v="283"/>
    <b v="1"/>
    <s v="food/small batch"/>
    <n v="1.4431375"/>
    <n v="40.795406360424032"/>
    <x v="16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successful"/>
    <x v="0"/>
    <s v="USD"/>
    <n v="1423235071"/>
    <n v="1420643071"/>
    <d v="2015-01-07T15:04:31"/>
    <x v="2330"/>
    <b v="1"/>
    <n v="352"/>
    <b v="1"/>
    <s v="food/small batch"/>
    <n v="1.06308"/>
    <n v="75.502840909090907"/>
    <x v="16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successful"/>
    <x v="0"/>
    <s v="USD"/>
    <n v="1401385800"/>
    <n v="1399563390"/>
    <d v="2014-05-08T15:36:30"/>
    <x v="2331"/>
    <b v="1"/>
    <n v="94"/>
    <b v="1"/>
    <s v="food/small batch"/>
    <n v="2.1216666666666666"/>
    <n v="13.542553191489361"/>
    <x v="16"/>
    <x v="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successful"/>
    <x v="0"/>
    <s v="USD"/>
    <n v="1415208840"/>
    <n v="1412611498"/>
    <d v="2014-10-06T16:04:58"/>
    <x v="2332"/>
    <b v="1"/>
    <n v="67"/>
    <b v="1"/>
    <s v="food/small batch"/>
    <n v="1.0195000000000001"/>
    <n v="60.865671641791046"/>
    <x v="16"/>
    <x v="3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successful"/>
    <x v="0"/>
    <s v="USD"/>
    <n v="1402494243"/>
    <n v="1399902243"/>
    <d v="2014-05-12T13:44:03"/>
    <x v="2333"/>
    <b v="1"/>
    <n v="221"/>
    <b v="1"/>
    <s v="food/small batch"/>
    <n v="1.0227200000000001"/>
    <n v="115.69230769230769"/>
    <x v="16"/>
    <x v="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successful"/>
    <x v="0"/>
    <s v="USD"/>
    <n v="1394316695"/>
    <n v="1390860695"/>
    <d v="2014-01-27T22:11:35"/>
    <x v="2334"/>
    <b v="1"/>
    <n v="2165"/>
    <b v="1"/>
    <s v="food/small batch"/>
    <n v="5.2073254999999996"/>
    <n v="48.104623556581984"/>
    <x v="16"/>
    <x v="33"/>
    <x v="3"/>
  </r>
  <r>
    <n v="2337"/>
    <s v="The Hudson Standard Bitters and Shrubs"/>
    <s v="We make small batch, locally sourced bitters and shrubs for cocktails and cooking."/>
    <n v="12000"/>
    <n v="13279"/>
    <x v="0"/>
    <s v="successful"/>
    <x v="0"/>
    <s v="USD"/>
    <n v="1403796143"/>
    <n v="1401204143"/>
    <d v="2014-05-27T15:22:23"/>
    <x v="2335"/>
    <b v="1"/>
    <n v="179"/>
    <b v="1"/>
    <s v="food/small batch"/>
    <n v="1.1065833333333333"/>
    <n v="74.184357541899445"/>
    <x v="16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successful"/>
    <x v="0"/>
    <s v="USD"/>
    <n v="1404077484"/>
    <n v="1401485484"/>
    <d v="2014-05-30T21:31:24"/>
    <x v="2336"/>
    <b v="1"/>
    <n v="123"/>
    <b v="1"/>
    <s v="food/small batch"/>
    <n v="1.0114333333333334"/>
    <n v="123.34552845528455"/>
    <x v="16"/>
    <x v="3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successful"/>
    <x v="0"/>
    <s v="USD"/>
    <n v="1482134340"/>
    <n v="1479496309"/>
    <d v="2016-11-18T19:11:49"/>
    <x v="2337"/>
    <b v="1"/>
    <n v="1104"/>
    <b v="1"/>
    <s v="food/small batch"/>
    <n v="2.9420799999999998"/>
    <n v="66.623188405797094"/>
    <x v="16"/>
    <x v="3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successful"/>
    <x v="0"/>
    <s v="USD"/>
    <n v="1477841138"/>
    <n v="1475249138"/>
    <d v="2016-09-30T15:25:38"/>
    <x v="2338"/>
    <b v="1"/>
    <n v="403"/>
    <b v="1"/>
    <s v="food/small batch"/>
    <n v="1.0577749999999999"/>
    <n v="104.99007444168734"/>
    <x v="16"/>
    <x v="33"/>
    <x v="2"/>
  </r>
  <r>
    <n v="2341"/>
    <s v="Cutting Edge Fitness Website (Canceled)"/>
    <s v="This website will serve as an interface to change lives and have a community routing for your success!"/>
    <n v="5000"/>
    <n v="0"/>
    <x v="1"/>
    <s v="canceled"/>
    <x v="0"/>
    <s v="USD"/>
    <n v="1436729504"/>
    <n v="1434137504"/>
    <d v="2015-06-12T19:31:44"/>
    <x v="2339"/>
    <b v="0"/>
    <n v="0"/>
    <b v="0"/>
    <s v="technology/web"/>
    <n v="0"/>
    <e v="#DIV/0!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canceled"/>
    <x v="0"/>
    <s v="USD"/>
    <n v="1412571600"/>
    <n v="1410799870"/>
    <d v="2014-09-15T16:51:10"/>
    <x v="2340"/>
    <b v="0"/>
    <n v="0"/>
    <b v="0"/>
    <s v="technology/web"/>
    <n v="0"/>
    <e v="#DIV/0!"/>
    <x v="2"/>
    <x v="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canceled"/>
    <x v="0"/>
    <s v="USD"/>
    <n v="1452282420"/>
    <n v="1447962505"/>
    <d v="2015-11-19T19:48:25"/>
    <x v="2341"/>
    <b v="0"/>
    <n v="1"/>
    <b v="0"/>
    <s v="technology/web"/>
    <n v="0.03"/>
    <n v="300"/>
    <x v="2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nceled"/>
    <x v="5"/>
    <s v="CAD"/>
    <n v="1466789269"/>
    <n v="1464197269"/>
    <d v="2016-05-25T17:27:49"/>
    <x v="2342"/>
    <b v="0"/>
    <n v="1"/>
    <b v="0"/>
    <s v="technology/web"/>
    <n v="1E-3"/>
    <n v="1"/>
    <x v="2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canceled"/>
    <x v="0"/>
    <s v="USD"/>
    <n v="1427845140"/>
    <n v="1424822556"/>
    <d v="2015-02-25T00:02:36"/>
    <x v="2343"/>
    <b v="0"/>
    <n v="0"/>
    <b v="0"/>
    <s v="technology/web"/>
    <n v="0"/>
    <e v="#DIV/0!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canceled"/>
    <x v="0"/>
    <s v="USD"/>
    <n v="1476731431"/>
    <n v="1472843431"/>
    <d v="2016-09-02T19:10:31"/>
    <x v="2344"/>
    <b v="0"/>
    <n v="3"/>
    <b v="0"/>
    <s v="technology/web"/>
    <n v="6.4999999999999997E-4"/>
    <n v="13"/>
    <x v="2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canceled"/>
    <x v="0"/>
    <s v="USD"/>
    <n v="1472135676"/>
    <n v="1469543676"/>
    <d v="2016-07-26T14:34:36"/>
    <x v="2345"/>
    <b v="0"/>
    <n v="1"/>
    <b v="0"/>
    <s v="technology/web"/>
    <n v="1.4999999999999999E-2"/>
    <n v="15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canceled"/>
    <x v="0"/>
    <s v="USD"/>
    <n v="1456006938"/>
    <n v="1450822938"/>
    <d v="2015-12-22T22:22:18"/>
    <x v="2346"/>
    <b v="0"/>
    <n v="5"/>
    <b v="0"/>
    <s v="technology/web"/>
    <n v="3.8571428571428572E-3"/>
    <n v="54"/>
    <x v="2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canceled"/>
    <x v="11"/>
    <s v="SEK"/>
    <n v="1439318228"/>
    <n v="1436812628"/>
    <d v="2015-07-13T18:37:08"/>
    <x v="2347"/>
    <b v="0"/>
    <n v="0"/>
    <b v="0"/>
    <s v="technology/web"/>
    <n v="0"/>
    <e v="#DIV/0!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canceled"/>
    <x v="17"/>
    <s v="EUR"/>
    <n v="1483474370"/>
    <n v="1480882370"/>
    <d v="2016-12-04T20:12:50"/>
    <x v="2348"/>
    <b v="0"/>
    <n v="0"/>
    <b v="0"/>
    <s v="technology/web"/>
    <n v="0"/>
    <e v="#DIV/0!"/>
    <x v="2"/>
    <x v="7"/>
    <x v="1"/>
  </r>
  <r>
    <n v="2351"/>
    <s v="NZ Auction site.  No listing or success fees. Only $2 p/m"/>
    <s v="Donate $30 or more and receive a free selfie stick."/>
    <n v="18900"/>
    <n v="108"/>
    <x v="1"/>
    <s v="canceled"/>
    <x v="4"/>
    <s v="NZD"/>
    <n v="1430360739"/>
    <n v="1427768739"/>
    <d v="2015-03-31T02:25:39"/>
    <x v="2349"/>
    <b v="0"/>
    <n v="7"/>
    <b v="0"/>
    <s v="technology/web"/>
    <n v="5.7142857142857143E-3"/>
    <n v="15.428571428571429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canceled"/>
    <x v="0"/>
    <s v="USD"/>
    <n v="1433603552"/>
    <n v="1428419552"/>
    <d v="2015-04-07T15:12:32"/>
    <x v="2350"/>
    <b v="0"/>
    <n v="0"/>
    <b v="0"/>
    <s v="technology/web"/>
    <n v="0"/>
    <e v="#DIV/0!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canceled"/>
    <x v="0"/>
    <s v="USD"/>
    <n v="1429632822"/>
    <n v="1428596022"/>
    <d v="2015-04-09T16:13:42"/>
    <x v="2351"/>
    <b v="0"/>
    <n v="0"/>
    <b v="0"/>
    <s v="technology/web"/>
    <n v="0"/>
    <e v="#DIV/0!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s v="canceled"/>
    <x v="0"/>
    <s v="USD"/>
    <n v="1420910460"/>
    <n v="1415726460"/>
    <d v="2014-11-11T17:21:00"/>
    <x v="2352"/>
    <b v="0"/>
    <n v="1"/>
    <b v="0"/>
    <s v="technology/web"/>
    <n v="7.1428571428571429E-4"/>
    <n v="25"/>
    <x v="2"/>
    <x v="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canceled"/>
    <x v="2"/>
    <s v="AUD"/>
    <n v="1430604136"/>
    <n v="1428012136"/>
    <d v="2015-04-02T22:02:16"/>
    <x v="2353"/>
    <b v="0"/>
    <n v="2"/>
    <b v="0"/>
    <s v="technology/web"/>
    <n v="6.875E-3"/>
    <n v="27.5"/>
    <x v="2"/>
    <x v="7"/>
    <x v="0"/>
  </r>
  <r>
    <n v="2356"/>
    <s v="HardstyleUnited.com (Canceled)"/>
    <s v="HardstyleUnited.com The Global Hardstyle community. Your Hardstyle community."/>
    <n v="10000"/>
    <n v="0"/>
    <x v="1"/>
    <s v="canceled"/>
    <x v="9"/>
    <s v="EUR"/>
    <n v="1433530104"/>
    <n v="1430938104"/>
    <d v="2015-05-06T18:48:24"/>
    <x v="2354"/>
    <b v="0"/>
    <n v="0"/>
    <b v="0"/>
    <s v="technology/web"/>
    <n v="0"/>
    <e v="#DIV/0!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canceled"/>
    <x v="1"/>
    <s v="GBP"/>
    <n v="1445093578"/>
    <n v="1442501578"/>
    <d v="2015-09-17T14:52:58"/>
    <x v="2355"/>
    <b v="0"/>
    <n v="0"/>
    <b v="0"/>
    <s v="technology/web"/>
    <n v="0"/>
    <e v="#DIV/0!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canceled"/>
    <x v="1"/>
    <s v="GBP"/>
    <n v="1422664740"/>
    <n v="1417818036"/>
    <d v="2014-12-05T22:20:36"/>
    <x v="2356"/>
    <b v="0"/>
    <n v="0"/>
    <b v="0"/>
    <s v="technology/web"/>
    <n v="0"/>
    <e v="#DIV/0!"/>
    <x v="2"/>
    <x v="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canceled"/>
    <x v="0"/>
    <s v="USD"/>
    <n v="1438616124"/>
    <n v="1433432124"/>
    <d v="2015-06-04T15:35:24"/>
    <x v="2357"/>
    <b v="0"/>
    <n v="3"/>
    <b v="0"/>
    <s v="technology/web"/>
    <n v="0.14680000000000001"/>
    <n v="367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nceled"/>
    <x v="5"/>
    <s v="CAD"/>
    <n v="1454864280"/>
    <n v="1452272280"/>
    <d v="2016-01-08T16:58:00"/>
    <x v="2358"/>
    <b v="0"/>
    <n v="1"/>
    <b v="0"/>
    <s v="technology/web"/>
    <n v="4.0000000000000002E-4"/>
    <n v="2"/>
    <x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nceled"/>
    <x v="5"/>
    <s v="CAD"/>
    <n v="1462053600"/>
    <n v="1459975008"/>
    <d v="2016-04-06T20:36:48"/>
    <x v="2359"/>
    <b v="0"/>
    <n v="0"/>
    <b v="0"/>
    <s v="technology/web"/>
    <n v="0"/>
    <e v="#DIV/0!"/>
    <x v="2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s v="canceled"/>
    <x v="0"/>
    <s v="USD"/>
    <n v="1418315470"/>
    <n v="1415723470"/>
    <d v="2014-11-11T16:31:10"/>
    <x v="2360"/>
    <b v="0"/>
    <n v="2"/>
    <b v="0"/>
    <s v="technology/web"/>
    <n v="0.2857142857142857"/>
    <n v="60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canceled"/>
    <x v="0"/>
    <s v="USD"/>
    <n v="1451348200"/>
    <n v="1447460200"/>
    <d v="2015-11-14T00:16:40"/>
    <x v="2361"/>
    <b v="0"/>
    <n v="0"/>
    <b v="0"/>
    <s v="technology/web"/>
    <n v="0"/>
    <e v="#DIV/0!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s v="canceled"/>
    <x v="0"/>
    <s v="USD"/>
    <n v="1445898356"/>
    <n v="1441146356"/>
    <d v="2015-09-01T22:25:56"/>
    <x v="2362"/>
    <b v="0"/>
    <n v="0"/>
    <b v="0"/>
    <s v="technology/web"/>
    <n v="0"/>
    <e v="#DIV/0!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canceled"/>
    <x v="13"/>
    <s v="EUR"/>
    <n v="1453071600"/>
    <n v="1449596425"/>
    <d v="2015-12-08T17:40:25"/>
    <x v="2363"/>
    <b v="0"/>
    <n v="0"/>
    <b v="0"/>
    <s v="technology/web"/>
    <n v="0"/>
    <e v="#DIV/0!"/>
    <x v="2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canceled"/>
    <x v="1"/>
    <s v="GBP"/>
    <n v="1445431533"/>
    <n v="1442839533"/>
    <d v="2015-09-21T12:45:33"/>
    <x v="2364"/>
    <b v="0"/>
    <n v="27"/>
    <b v="0"/>
    <s v="technology/web"/>
    <n v="0.1052"/>
    <n v="97.407407407407405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canceled"/>
    <x v="0"/>
    <s v="USD"/>
    <n v="1461622616"/>
    <n v="1456442216"/>
    <d v="2016-02-25T23:16:56"/>
    <x v="2365"/>
    <b v="0"/>
    <n v="14"/>
    <b v="0"/>
    <s v="technology/web"/>
    <n v="1.34E-2"/>
    <n v="47.857142857142854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canceled"/>
    <x v="0"/>
    <s v="USD"/>
    <n v="1429028365"/>
    <n v="1425143965"/>
    <d v="2015-02-28T17:19:25"/>
    <x v="2366"/>
    <b v="0"/>
    <n v="2"/>
    <b v="0"/>
    <s v="technology/web"/>
    <n v="2.5000000000000001E-3"/>
    <n v="50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canceled"/>
    <x v="0"/>
    <s v="USD"/>
    <n v="1455132611"/>
    <n v="1452540611"/>
    <d v="2016-01-11T19:30:11"/>
    <x v="2367"/>
    <b v="0"/>
    <n v="0"/>
    <b v="0"/>
    <s v="technology/web"/>
    <n v="0"/>
    <e v="#DIV/0!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canceled"/>
    <x v="0"/>
    <s v="USD"/>
    <n v="1418877141"/>
    <n v="1416285141"/>
    <d v="2014-11-18T04:32:21"/>
    <x v="2368"/>
    <b v="0"/>
    <n v="4"/>
    <b v="0"/>
    <s v="technology/web"/>
    <n v="3.2799999999999999E-3"/>
    <n v="20.5"/>
    <x v="2"/>
    <x v="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canceled"/>
    <x v="0"/>
    <s v="USD"/>
    <n v="1435257596"/>
    <n v="1432665596"/>
    <d v="2015-05-26T18:39:56"/>
    <x v="2369"/>
    <b v="0"/>
    <n v="0"/>
    <b v="0"/>
    <s v="technology/web"/>
    <n v="0"/>
    <e v="#DIV/0!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canceled"/>
    <x v="2"/>
    <s v="AUD"/>
    <n v="1429839571"/>
    <n v="1427247571"/>
    <d v="2015-03-25T01:39:31"/>
    <x v="2370"/>
    <b v="0"/>
    <n v="6"/>
    <b v="0"/>
    <s v="technology/web"/>
    <n v="3.272727272727273E-2"/>
    <n v="30"/>
    <x v="2"/>
    <x v="7"/>
    <x v="0"/>
  </r>
  <r>
    <n v="2373"/>
    <s v="Cykelauktion.com (Canceled)"/>
    <s v="We want to create a safe marketplace for buying and selling bicycles."/>
    <n v="850000"/>
    <n v="50"/>
    <x v="1"/>
    <s v="canceled"/>
    <x v="11"/>
    <s v="SEK"/>
    <n v="1440863624"/>
    <n v="1438271624"/>
    <d v="2015-07-30T15:53:44"/>
    <x v="2371"/>
    <b v="0"/>
    <n v="1"/>
    <b v="0"/>
    <s v="technology/web"/>
    <n v="5.8823529411764708E-5"/>
    <n v="50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canceled"/>
    <x v="0"/>
    <s v="USD"/>
    <n v="1423772060"/>
    <n v="1421180060"/>
    <d v="2015-01-13T20:14:20"/>
    <x v="2372"/>
    <b v="0"/>
    <n v="1"/>
    <b v="0"/>
    <s v="technology/web"/>
    <n v="4.5454545454545455E-4"/>
    <n v="10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canceled"/>
    <x v="0"/>
    <s v="USD"/>
    <n v="1473451437"/>
    <n v="1470859437"/>
    <d v="2016-08-10T20:03:57"/>
    <x v="2373"/>
    <b v="0"/>
    <n v="0"/>
    <b v="0"/>
    <s v="technology/web"/>
    <n v="0"/>
    <e v="#DIV/0!"/>
    <x v="2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canceled"/>
    <x v="0"/>
    <s v="USD"/>
    <n v="1449785566"/>
    <n v="1447193566"/>
    <d v="2015-11-10T22:12:46"/>
    <x v="2374"/>
    <b v="0"/>
    <n v="4"/>
    <b v="0"/>
    <s v="technology/web"/>
    <n v="0.10877666666666666"/>
    <n v="81.582499999999996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nceled"/>
    <x v="5"/>
    <s v="CAD"/>
    <n v="1480110783"/>
    <n v="1477515183"/>
    <d v="2016-10-26T20:53:03"/>
    <x v="2375"/>
    <b v="0"/>
    <n v="0"/>
    <b v="0"/>
    <s v="technology/web"/>
    <n v="0"/>
    <e v="#DIV/0!"/>
    <x v="2"/>
    <x v="7"/>
    <x v="2"/>
  </r>
  <r>
    <n v="2378"/>
    <s v="KEEPUP INC (Canceled)"/>
    <s v="KEEPUP allows you to extend your social circle by introducing you to new people via your friends."/>
    <n v="110000"/>
    <n v="0"/>
    <x v="1"/>
    <s v="canceled"/>
    <x v="0"/>
    <s v="USD"/>
    <n v="1440548330"/>
    <n v="1438042730"/>
    <d v="2015-07-28T00:18:50"/>
    <x v="2376"/>
    <b v="0"/>
    <n v="0"/>
    <b v="0"/>
    <s v="technology/web"/>
    <n v="0"/>
    <e v="#DIV/0!"/>
    <x v="2"/>
    <x v="7"/>
    <x v="0"/>
  </r>
  <r>
    <n v="2379"/>
    <s v="SelectCooks.com (Canceled)"/>
    <s v="Selectcooks.com is a community marketplace for people to list, find and hire chefs."/>
    <n v="30000"/>
    <n v="0"/>
    <x v="1"/>
    <s v="canceled"/>
    <x v="0"/>
    <s v="USD"/>
    <n v="1444004616"/>
    <n v="1440116616"/>
    <d v="2015-08-21T00:23:36"/>
    <x v="2377"/>
    <b v="0"/>
    <n v="0"/>
    <b v="0"/>
    <s v="technology/web"/>
    <n v="0"/>
    <e v="#DIV/0!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canceled"/>
    <x v="0"/>
    <s v="USD"/>
    <n v="1443726142"/>
    <n v="1441134142"/>
    <d v="2015-09-01T19:02:22"/>
    <x v="2378"/>
    <b v="0"/>
    <n v="3"/>
    <b v="0"/>
    <s v="technology/web"/>
    <n v="3.6666666666666666E-3"/>
    <n v="18.333333333333332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s v="canceled"/>
    <x v="0"/>
    <s v="USD"/>
    <n v="1428704848"/>
    <n v="1426112848"/>
    <d v="2015-03-11T22:27:28"/>
    <x v="2379"/>
    <b v="0"/>
    <n v="7"/>
    <b v="0"/>
    <s v="technology/web"/>
    <n v="1.8193398957730169E-2"/>
    <n v="224.42857142857142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canceled"/>
    <x v="0"/>
    <s v="USD"/>
    <n v="1438662603"/>
    <n v="1436502603"/>
    <d v="2015-07-10T04:30:03"/>
    <x v="2380"/>
    <b v="0"/>
    <n v="2"/>
    <b v="0"/>
    <s v="technology/web"/>
    <n v="2.5000000000000001E-2"/>
    <n v="37.5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canceled"/>
    <x v="4"/>
    <s v="NZD"/>
    <n v="1424568107"/>
    <n v="1421976107"/>
    <d v="2015-01-23T01:21:47"/>
    <x v="2381"/>
    <b v="0"/>
    <n v="3"/>
    <b v="0"/>
    <s v="technology/web"/>
    <n v="4.3499999999999997E-2"/>
    <n v="145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canceled"/>
    <x v="0"/>
    <s v="USD"/>
    <n v="1415932643"/>
    <n v="1413337043"/>
    <d v="2014-10-15T01:37:23"/>
    <x v="2382"/>
    <b v="0"/>
    <n v="8"/>
    <b v="0"/>
    <s v="technology/web"/>
    <n v="8.0000000000000002E-3"/>
    <n v="1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canceled"/>
    <x v="0"/>
    <s v="USD"/>
    <n v="1438793432"/>
    <n v="1436201432"/>
    <d v="2015-07-06T16:50:32"/>
    <x v="2383"/>
    <b v="0"/>
    <n v="7"/>
    <b v="0"/>
    <s v="technology/web"/>
    <n v="1.2123076923076924E-2"/>
    <n v="112.57142857142857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nceled"/>
    <x v="5"/>
    <s v="CAD"/>
    <n v="1420920424"/>
    <n v="1415736424"/>
    <d v="2014-11-11T20:07:04"/>
    <x v="2384"/>
    <b v="0"/>
    <n v="0"/>
    <b v="0"/>
    <s v="technology/web"/>
    <n v="0"/>
    <e v="#DIV/0!"/>
    <x v="2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canceled"/>
    <x v="0"/>
    <s v="USD"/>
    <n v="1469199740"/>
    <n v="1465311740"/>
    <d v="2016-06-07T15:02:20"/>
    <x v="2385"/>
    <b v="0"/>
    <n v="3"/>
    <b v="0"/>
    <s v="technology/web"/>
    <n v="6.8399999999999997E-3"/>
    <n v="342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canceled"/>
    <x v="0"/>
    <s v="USD"/>
    <n v="1421350140"/>
    <n v="1418761759"/>
    <d v="2014-12-16T20:29:19"/>
    <x v="2386"/>
    <b v="0"/>
    <n v="8"/>
    <b v="0"/>
    <s v="technology/web"/>
    <n v="1.2513513513513513E-2"/>
    <n v="57.875"/>
    <x v="2"/>
    <x v="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canceled"/>
    <x v="6"/>
    <s v="EUR"/>
    <n v="1437861540"/>
    <n v="1435160452"/>
    <d v="2015-06-24T15:40:52"/>
    <x v="2387"/>
    <b v="0"/>
    <n v="1"/>
    <b v="0"/>
    <s v="technology/web"/>
    <n v="1.8749999999999999E-3"/>
    <n v="30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canceled"/>
    <x v="2"/>
    <s v="AUD"/>
    <n v="1420352264"/>
    <n v="1416896264"/>
    <d v="2014-11-25T06:17:44"/>
    <x v="2388"/>
    <b v="0"/>
    <n v="0"/>
    <b v="0"/>
    <s v="technology/web"/>
    <n v="0"/>
    <e v="#DIV/0!"/>
    <x v="2"/>
    <x v="7"/>
    <x v="0"/>
  </r>
  <r>
    <n v="2391"/>
    <s v="oToBOTS.com - Freedom from high cost auto repairs (Canceled)"/>
    <s v="Using the power of internet to help people save hundreds in car repair."/>
    <n v="20000"/>
    <n v="25"/>
    <x v="1"/>
    <s v="canceled"/>
    <x v="0"/>
    <s v="USD"/>
    <n v="1427825044"/>
    <n v="1425236644"/>
    <d v="2015-03-01T19:04:04"/>
    <x v="2389"/>
    <b v="0"/>
    <n v="1"/>
    <b v="0"/>
    <s v="technology/web"/>
    <n v="1.25E-3"/>
    <n v="25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canceled"/>
    <x v="0"/>
    <s v="USD"/>
    <n v="1446087223"/>
    <n v="1443495223"/>
    <d v="2015-09-29T02:53:43"/>
    <x v="2390"/>
    <b v="0"/>
    <n v="0"/>
    <b v="0"/>
    <s v="technology/web"/>
    <n v="0"/>
    <e v="#DIV/0!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canceled"/>
    <x v="0"/>
    <s v="USD"/>
    <n v="1439048017"/>
    <n v="1436456017"/>
    <d v="2015-07-09T15:33:37"/>
    <x v="2391"/>
    <b v="0"/>
    <n v="1"/>
    <b v="0"/>
    <s v="technology/web"/>
    <n v="5.0000000000000001E-4"/>
    <n v="50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canceled"/>
    <x v="17"/>
    <s v="EUR"/>
    <n v="1424940093"/>
    <n v="1422348093"/>
    <d v="2015-01-27T08:41:33"/>
    <x v="2392"/>
    <b v="0"/>
    <n v="2"/>
    <b v="0"/>
    <s v="technology/web"/>
    <n v="5.9999999999999995E-4"/>
    <n v="1.5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s v="canceled"/>
    <x v="0"/>
    <s v="USD"/>
    <n v="1484038620"/>
    <n v="1481597687"/>
    <d v="2016-12-13T02:54:47"/>
    <x v="2393"/>
    <b v="0"/>
    <n v="0"/>
    <b v="0"/>
    <s v="technology/web"/>
    <n v="0"/>
    <e v="#DIV/0!"/>
    <x v="2"/>
    <x v="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anceled"/>
    <x v="16"/>
    <s v="CHF"/>
    <n v="1444940558"/>
    <n v="1442348558"/>
    <d v="2015-09-15T20:22:38"/>
    <x v="2394"/>
    <b v="0"/>
    <n v="1"/>
    <b v="0"/>
    <s v="technology/web"/>
    <n v="2E-3"/>
    <n v="10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canceled"/>
    <x v="0"/>
    <s v="USD"/>
    <n v="1420233256"/>
    <n v="1417641256"/>
    <d v="2014-12-03T21:14:16"/>
    <x v="2395"/>
    <b v="0"/>
    <n v="0"/>
    <b v="0"/>
    <s v="technology/web"/>
    <n v="0"/>
    <e v="#DIV/0!"/>
    <x v="2"/>
    <x v="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canceled"/>
    <x v="0"/>
    <s v="USD"/>
    <n v="1435874384"/>
    <n v="1433282384"/>
    <d v="2015-06-02T21:59:44"/>
    <x v="2396"/>
    <b v="0"/>
    <n v="0"/>
    <b v="0"/>
    <s v="technology/web"/>
    <n v="0"/>
    <e v="#DIV/0!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canceled"/>
    <x v="11"/>
    <s v="SEK"/>
    <n v="1418934506"/>
    <n v="1415910506"/>
    <d v="2014-11-13T20:28:26"/>
    <x v="2397"/>
    <b v="0"/>
    <n v="0"/>
    <b v="0"/>
    <s v="technology/web"/>
    <n v="0"/>
    <e v="#DIV/0!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canceled"/>
    <x v="2"/>
    <s v="AUD"/>
    <n v="1460615164"/>
    <n v="1458023164"/>
    <d v="2016-03-15T06:26:04"/>
    <x v="2398"/>
    <b v="0"/>
    <n v="0"/>
    <b v="0"/>
    <s v="technology/web"/>
    <n v="0"/>
    <e v="#DIV/0!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failed"/>
    <x v="0"/>
    <s v="USD"/>
    <n v="1457207096"/>
    <n v="1452023096"/>
    <d v="2016-01-05T19:44:56"/>
    <x v="2399"/>
    <b v="0"/>
    <n v="9"/>
    <b v="0"/>
    <s v="food/food trucks"/>
    <n v="7.1785714285714283E-3"/>
    <n v="22.333333333333332"/>
    <x v="10"/>
    <x v="19"/>
    <x v="2"/>
  </r>
  <r>
    <n v="2402"/>
    <s v="Cupcake Truck Unite"/>
    <s v="Small town, delicious treats, and a mobile truck"/>
    <n v="12000"/>
    <n v="52"/>
    <x v="2"/>
    <s v="failed"/>
    <x v="0"/>
    <s v="USD"/>
    <n v="1431533931"/>
    <n v="1428941931"/>
    <d v="2015-04-13T16:18:51"/>
    <x v="2400"/>
    <b v="0"/>
    <n v="1"/>
    <b v="0"/>
    <s v="food/food trucks"/>
    <n v="4.3333333333333331E-3"/>
    <n v="52"/>
    <x v="10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failed"/>
    <x v="1"/>
    <s v="GBP"/>
    <n v="1459368658"/>
    <n v="1454188258"/>
    <d v="2016-01-30T21:10:58"/>
    <x v="2401"/>
    <b v="0"/>
    <n v="12"/>
    <b v="0"/>
    <s v="food/food trucks"/>
    <n v="0.16833333333333333"/>
    <n v="16.833333333333332"/>
    <x v="10"/>
    <x v="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failed"/>
    <x v="0"/>
    <s v="USD"/>
    <n v="1451782607"/>
    <n v="1449190607"/>
    <d v="2015-12-04T00:56:47"/>
    <x v="2402"/>
    <b v="0"/>
    <n v="0"/>
    <b v="0"/>
    <s v="food/food trucks"/>
    <n v="0"/>
    <e v="#DIV/0!"/>
    <x v="10"/>
    <x v="19"/>
    <x v="2"/>
  </r>
  <r>
    <n v="2405"/>
    <s v="JoyShtick Food Truck"/>
    <s v="We are the first gaming-themed food truck, bringing gourmet pub fare to the Jacksonville area."/>
    <n v="5000"/>
    <n v="1126"/>
    <x v="2"/>
    <s v="failed"/>
    <x v="0"/>
    <s v="USD"/>
    <n v="1472911375"/>
    <n v="1471096975"/>
    <d v="2016-08-13T14:02:55"/>
    <x v="2403"/>
    <b v="0"/>
    <n v="20"/>
    <b v="0"/>
    <s v="food/food trucks"/>
    <n v="0.22520000000000001"/>
    <n v="56.3"/>
    <x v="10"/>
    <x v="1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failed"/>
    <x v="0"/>
    <s v="USD"/>
    <n v="1421635190"/>
    <n v="1418179190"/>
    <d v="2014-12-10T02:39:50"/>
    <x v="2404"/>
    <b v="0"/>
    <n v="16"/>
    <b v="0"/>
    <s v="food/food trucks"/>
    <n v="0.41384615384615386"/>
    <n v="84.0625"/>
    <x v="10"/>
    <x v="1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failed"/>
    <x v="0"/>
    <s v="USD"/>
    <n v="1428732000"/>
    <n v="1426772928"/>
    <d v="2015-03-19T13:48:48"/>
    <x v="2405"/>
    <b v="0"/>
    <n v="33"/>
    <b v="0"/>
    <s v="food/food trucks"/>
    <n v="0.25259090909090909"/>
    <n v="168.39393939393941"/>
    <x v="10"/>
    <x v="19"/>
    <x v="0"/>
  </r>
  <r>
    <n v="2408"/>
    <s v="Sabroso On Wheels"/>
    <s v="A US Army Vet trying to get a Peruvian food truck going! Really good Peruvian food now mobile!"/>
    <n v="15000"/>
    <n v="30"/>
    <x v="2"/>
    <s v="failed"/>
    <x v="0"/>
    <s v="USD"/>
    <n v="1415247757"/>
    <n v="1412652157"/>
    <d v="2014-10-07T03:22:37"/>
    <x v="2406"/>
    <b v="0"/>
    <n v="2"/>
    <b v="0"/>
    <s v="food/food trucks"/>
    <n v="2E-3"/>
    <n v="15"/>
    <x v="10"/>
    <x v="1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failed"/>
    <x v="0"/>
    <s v="USD"/>
    <n v="1439931675"/>
    <n v="1437339675"/>
    <d v="2015-07-19T21:01:15"/>
    <x v="2407"/>
    <b v="0"/>
    <n v="6"/>
    <b v="0"/>
    <s v="food/food trucks"/>
    <n v="1.84E-2"/>
    <n v="76.666666666666671"/>
    <x v="10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failed"/>
    <x v="2"/>
    <s v="AUD"/>
    <n v="1441619275"/>
    <n v="1439027275"/>
    <d v="2015-08-08T09:47:55"/>
    <x v="2408"/>
    <b v="0"/>
    <n v="0"/>
    <b v="0"/>
    <s v="food/food trucks"/>
    <n v="0"/>
    <e v="#DIV/0!"/>
    <x v="10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failed"/>
    <x v="0"/>
    <s v="USD"/>
    <n v="1440524082"/>
    <n v="1437932082"/>
    <d v="2015-07-26T17:34:42"/>
    <x v="2409"/>
    <b v="0"/>
    <n v="3"/>
    <b v="0"/>
    <s v="food/food trucks"/>
    <n v="6.0400000000000002E-3"/>
    <n v="50.333333333333336"/>
    <x v="10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ailed"/>
    <x v="6"/>
    <s v="EUR"/>
    <n v="1480185673"/>
    <n v="1476294073"/>
    <d v="2016-10-12T17:41:13"/>
    <x v="2410"/>
    <b v="0"/>
    <n v="0"/>
    <b v="0"/>
    <s v="food/food trucks"/>
    <n v="0"/>
    <e v="#DIV/0!"/>
    <x v="10"/>
    <x v="19"/>
    <x v="2"/>
  </r>
  <r>
    <n v="2413"/>
    <s v="Lone Pine Coffee Brewery"/>
    <s v="Lone Pine Coffee Brewery will be a portable third-wave coffee shop available for wedding receptions and other events!"/>
    <n v="3000"/>
    <n v="25"/>
    <x v="2"/>
    <s v="failed"/>
    <x v="0"/>
    <s v="USD"/>
    <n v="1401579000"/>
    <n v="1398911882"/>
    <d v="2014-05-01T02:38:02"/>
    <x v="2411"/>
    <b v="0"/>
    <n v="3"/>
    <b v="0"/>
    <s v="food/food trucks"/>
    <n v="8.3333333333333332E-3"/>
    <n v="8.3333333333333339"/>
    <x v="10"/>
    <x v="19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failed"/>
    <x v="0"/>
    <s v="USD"/>
    <n v="1440215940"/>
    <n v="1436805660"/>
    <d v="2015-07-13T16:41:00"/>
    <x v="2412"/>
    <b v="0"/>
    <n v="13"/>
    <b v="0"/>
    <s v="food/food trucks"/>
    <n v="3.0666666666666665E-2"/>
    <n v="35.384615384615387"/>
    <x v="10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failed"/>
    <x v="0"/>
    <s v="USD"/>
    <n v="1468615346"/>
    <n v="1466023346"/>
    <d v="2016-06-15T20:42:26"/>
    <x v="2413"/>
    <b v="0"/>
    <n v="6"/>
    <b v="0"/>
    <s v="food/food trucks"/>
    <n v="5.5833333333333334E-3"/>
    <n v="55.833333333333336"/>
    <x v="10"/>
    <x v="1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failed"/>
    <x v="0"/>
    <s v="USD"/>
    <n v="1426345200"/>
    <n v="1421343743"/>
    <d v="2015-01-15T17:42:23"/>
    <x v="2414"/>
    <b v="0"/>
    <n v="1"/>
    <b v="0"/>
    <s v="food/food trucks"/>
    <n v="2.5000000000000001E-4"/>
    <n v="5"/>
    <x v="10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failed"/>
    <x v="0"/>
    <s v="USD"/>
    <n v="1407705187"/>
    <n v="1405113187"/>
    <d v="2014-07-11T21:13:07"/>
    <x v="2415"/>
    <b v="0"/>
    <n v="0"/>
    <b v="0"/>
    <s v="food/food trucks"/>
    <n v="0"/>
    <e v="#DIV/0!"/>
    <x v="10"/>
    <x v="19"/>
    <x v="3"/>
  </r>
  <r>
    <n v="2418"/>
    <s v="Mexican food truck"/>
    <s v="I want to start my food truck business."/>
    <n v="25000"/>
    <n v="5"/>
    <x v="2"/>
    <s v="failed"/>
    <x v="0"/>
    <s v="USD"/>
    <n v="1427225644"/>
    <n v="1422045244"/>
    <d v="2015-01-23T20:34:04"/>
    <x v="2416"/>
    <b v="0"/>
    <n v="5"/>
    <b v="0"/>
    <s v="food/food trucks"/>
    <n v="2.0000000000000001E-4"/>
    <n v="1"/>
    <x v="10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failed"/>
    <x v="0"/>
    <s v="USD"/>
    <n v="1424281389"/>
    <n v="1419097389"/>
    <d v="2014-12-20T17:43:09"/>
    <x v="2417"/>
    <b v="0"/>
    <n v="0"/>
    <b v="0"/>
    <s v="food/food trucks"/>
    <n v="0"/>
    <e v="#DIV/0!"/>
    <x v="10"/>
    <x v="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failed"/>
    <x v="0"/>
    <s v="USD"/>
    <n v="1415583695"/>
    <n v="1410396095"/>
    <d v="2014-09-11T00:41:35"/>
    <x v="2418"/>
    <b v="0"/>
    <n v="36"/>
    <b v="0"/>
    <s v="food/food trucks"/>
    <n v="0.14825133372851215"/>
    <n v="69.472222222222229"/>
    <x v="10"/>
    <x v="19"/>
    <x v="3"/>
  </r>
  <r>
    <n v="2421"/>
    <s v="hot dog cart"/>
    <s v="help me start Merrill's first hot dog cart in this empty lot"/>
    <n v="6000"/>
    <n v="1"/>
    <x v="2"/>
    <s v="failed"/>
    <x v="0"/>
    <s v="USD"/>
    <n v="1424536196"/>
    <n v="1421944196"/>
    <d v="2015-01-22T16:29:56"/>
    <x v="2419"/>
    <b v="0"/>
    <n v="1"/>
    <b v="0"/>
    <s v="food/food trucks"/>
    <n v="1.6666666666666666E-4"/>
    <n v="1"/>
    <x v="10"/>
    <x v="19"/>
    <x v="0"/>
  </r>
  <r>
    <n v="2422"/>
    <s v="Help starting a family owned food truck"/>
    <s v="Family owned business serving BBQ and seafood to the public"/>
    <n v="500"/>
    <n v="1"/>
    <x v="2"/>
    <s v="failed"/>
    <x v="0"/>
    <s v="USD"/>
    <n v="1426091036"/>
    <n v="1423502636"/>
    <d v="2015-02-09T17:23:56"/>
    <x v="2420"/>
    <b v="0"/>
    <n v="1"/>
    <b v="0"/>
    <s v="food/food trucks"/>
    <n v="2E-3"/>
    <n v="1"/>
    <x v="10"/>
    <x v="19"/>
    <x v="0"/>
  </r>
  <r>
    <n v="2423"/>
    <s v="FBTR BBQ"/>
    <s v="FBTR is a Texas-style, North Carolina based, homemade BBQ company looking to bring good meat to the masses."/>
    <n v="60000"/>
    <n v="8"/>
    <x v="2"/>
    <s v="failed"/>
    <x v="0"/>
    <s v="USD"/>
    <n v="1420044890"/>
    <n v="1417452890"/>
    <d v="2014-12-01T16:54:50"/>
    <x v="2421"/>
    <b v="0"/>
    <n v="1"/>
    <b v="0"/>
    <s v="food/food trucks"/>
    <n v="1.3333333333333334E-4"/>
    <n v="8"/>
    <x v="10"/>
    <x v="19"/>
    <x v="3"/>
  </r>
  <r>
    <n v="2424"/>
    <s v="Lily and Memphs"/>
    <s v="Great and creative food from the heart in the form of a sweet food truck!"/>
    <n v="25000"/>
    <n v="310"/>
    <x v="2"/>
    <s v="failed"/>
    <x v="0"/>
    <s v="USD"/>
    <n v="1414445108"/>
    <n v="1411853108"/>
    <d v="2014-09-27T21:25:08"/>
    <x v="2422"/>
    <b v="0"/>
    <n v="9"/>
    <b v="0"/>
    <s v="food/food trucks"/>
    <n v="1.24E-2"/>
    <n v="34.444444444444443"/>
    <x v="10"/>
    <x v="1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failed"/>
    <x v="0"/>
    <s v="USD"/>
    <n v="1464386640"/>
    <n v="1463090149"/>
    <d v="2016-05-12T21:55:49"/>
    <x v="2423"/>
    <b v="0"/>
    <n v="1"/>
    <b v="0"/>
    <s v="food/food trucks"/>
    <n v="2.8571428571428574E-4"/>
    <n v="1"/>
    <x v="10"/>
    <x v="1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failed"/>
    <x v="0"/>
    <s v="USD"/>
    <n v="1439006692"/>
    <n v="1433822692"/>
    <d v="2015-06-09T04:04:52"/>
    <x v="2424"/>
    <b v="0"/>
    <n v="0"/>
    <b v="0"/>
    <s v="food/food trucks"/>
    <n v="0"/>
    <e v="#DIV/0!"/>
    <x v="10"/>
    <x v="19"/>
    <x v="0"/>
  </r>
  <r>
    <n v="2427"/>
    <s v="Wraps in a snap. Fast lunch with a gourmet punch!"/>
    <s v="Fast and simple lunches for those on the go.  All (lunch) deals $10 or less."/>
    <n v="50000"/>
    <n v="1"/>
    <x v="2"/>
    <s v="failed"/>
    <x v="0"/>
    <s v="USD"/>
    <n v="1458715133"/>
    <n v="1455262733"/>
    <d v="2016-02-12T07:38:53"/>
    <x v="2425"/>
    <b v="0"/>
    <n v="1"/>
    <b v="0"/>
    <s v="food/food trucks"/>
    <n v="2.0000000000000002E-5"/>
    <n v="1"/>
    <x v="10"/>
    <x v="19"/>
    <x v="2"/>
  </r>
  <r>
    <n v="2428"/>
    <s v="Premium Burgers"/>
    <s v="From Moo 2 You! We want to offer premium burgers to a taco flooded environment."/>
    <n v="35000"/>
    <n v="1"/>
    <x v="2"/>
    <s v="failed"/>
    <x v="0"/>
    <s v="USD"/>
    <n v="1426182551"/>
    <n v="1423594151"/>
    <d v="2015-02-10T18:49:11"/>
    <x v="2426"/>
    <b v="0"/>
    <n v="1"/>
    <b v="0"/>
    <s v="food/food trucks"/>
    <n v="2.8571428571428571E-5"/>
    <n v="1"/>
    <x v="10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failed"/>
    <x v="10"/>
    <s v="NOK"/>
    <n v="1486313040"/>
    <n v="1483131966"/>
    <d v="2016-12-30T21:06:06"/>
    <x v="2427"/>
    <b v="0"/>
    <n v="4"/>
    <b v="0"/>
    <s v="food/food trucks"/>
    <n v="1.4321428571428572E-2"/>
    <n v="501.25"/>
    <x v="10"/>
    <x v="1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failed"/>
    <x v="0"/>
    <s v="USD"/>
    <n v="1455246504"/>
    <n v="1452654504"/>
    <d v="2016-01-13T03:08:24"/>
    <x v="2428"/>
    <b v="0"/>
    <n v="2"/>
    <b v="0"/>
    <s v="food/food trucks"/>
    <n v="7.0000000000000001E-3"/>
    <n v="10.5"/>
    <x v="10"/>
    <x v="19"/>
    <x v="2"/>
  </r>
  <r>
    <n v="2431"/>
    <s v="Murphy's good eatin'"/>
    <s v="Go to Colorado and run a food truck with homemade food of all kinds."/>
    <n v="100000"/>
    <n v="2"/>
    <x v="2"/>
    <s v="failed"/>
    <x v="0"/>
    <s v="USD"/>
    <n v="1467080613"/>
    <n v="1461896613"/>
    <d v="2016-04-29T02:23:33"/>
    <x v="2429"/>
    <b v="0"/>
    <n v="2"/>
    <b v="0"/>
    <s v="food/food trucks"/>
    <n v="2.0000000000000002E-5"/>
    <n v="1"/>
    <x v="10"/>
    <x v="19"/>
    <x v="2"/>
  </r>
  <r>
    <n v="2432"/>
    <s v="funding for bbq trailer"/>
    <s v="Looking to start competition cooking and need start-up help.  Offering brisket tasting to all contributors."/>
    <n v="14000"/>
    <n v="2"/>
    <x v="2"/>
    <s v="failed"/>
    <x v="0"/>
    <s v="USD"/>
    <n v="1425791697"/>
    <n v="1423199697"/>
    <d v="2015-02-06T05:14:57"/>
    <x v="2430"/>
    <b v="0"/>
    <n v="2"/>
    <b v="0"/>
    <s v="food/food trucks"/>
    <n v="1.4285714285714287E-4"/>
    <n v="1"/>
    <x v="10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failed"/>
    <x v="0"/>
    <s v="USD"/>
    <n v="1456608943"/>
    <n v="1454016943"/>
    <d v="2016-01-28T21:35:43"/>
    <x v="2431"/>
    <b v="0"/>
    <n v="0"/>
    <b v="0"/>
    <s v="food/food trucks"/>
    <n v="0"/>
    <e v="#DIV/0!"/>
    <x v="10"/>
    <x v="1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failed"/>
    <x v="0"/>
    <s v="USD"/>
    <n v="1438662474"/>
    <n v="1435206474"/>
    <d v="2015-06-25T04:27:54"/>
    <x v="2432"/>
    <b v="0"/>
    <n v="2"/>
    <b v="0"/>
    <s v="food/food trucks"/>
    <n v="1.2999999999999999E-3"/>
    <n v="13"/>
    <x v="10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failed"/>
    <x v="11"/>
    <s v="SEK"/>
    <n v="1444027186"/>
    <n v="1441435186"/>
    <d v="2015-09-05T06:39:46"/>
    <x v="2433"/>
    <b v="0"/>
    <n v="4"/>
    <b v="0"/>
    <s v="food/food trucks"/>
    <n v="4.8960000000000002E-3"/>
    <n v="306"/>
    <x v="10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failed"/>
    <x v="5"/>
    <s v="CAD"/>
    <n v="1454078770"/>
    <n v="1448894770"/>
    <d v="2015-11-30T14:46:10"/>
    <x v="2434"/>
    <b v="0"/>
    <n v="2"/>
    <b v="0"/>
    <s v="food/food trucks"/>
    <n v="3.8461538461538462E-4"/>
    <n v="22.5"/>
    <x v="10"/>
    <x v="19"/>
    <x v="2"/>
  </r>
  <r>
    <n v="2437"/>
    <s v="Cuppa Gumbos"/>
    <s v="Homemade Gumbo, Stews and Curry to be served hot and fresh everyday at any festival or concert we can attend."/>
    <n v="8000"/>
    <n v="0"/>
    <x v="2"/>
    <s v="failed"/>
    <x v="0"/>
    <s v="USD"/>
    <n v="1426615200"/>
    <n v="1422400188"/>
    <d v="2015-01-27T23:09:48"/>
    <x v="2435"/>
    <b v="0"/>
    <n v="0"/>
    <b v="0"/>
    <s v="food/food trucks"/>
    <n v="0"/>
    <e v="#DIV/0!"/>
    <x v="10"/>
    <x v="19"/>
    <x v="0"/>
  </r>
  <r>
    <n v="2438"/>
    <s v="FOOD|Art"/>
    <s v="I'm starting a catering and food truck business of southern comfort food. My FOOD is my Art!  _x000a_Thanks for you help!"/>
    <n v="15000"/>
    <n v="50"/>
    <x v="2"/>
    <s v="failed"/>
    <x v="0"/>
    <s v="USD"/>
    <n v="1449529062"/>
    <n v="1444341462"/>
    <d v="2015-10-08T21:57:42"/>
    <x v="2436"/>
    <b v="0"/>
    <n v="1"/>
    <b v="0"/>
    <s v="food/food trucks"/>
    <n v="3.3333333333333335E-3"/>
    <n v="50"/>
    <x v="10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failed"/>
    <x v="0"/>
    <s v="USD"/>
    <n v="1445197129"/>
    <n v="1442605129"/>
    <d v="2015-09-18T19:38:49"/>
    <x v="2437"/>
    <b v="0"/>
    <n v="0"/>
    <b v="0"/>
    <s v="food/food trucks"/>
    <n v="0"/>
    <e v="#DIV/0!"/>
    <x v="10"/>
    <x v="19"/>
    <x v="0"/>
  </r>
  <r>
    <n v="2440"/>
    <s v="The first green Food Truck in Phnom Penh"/>
    <s v="Starting a entire clean energy food truck and set a new standard for Cambodia"/>
    <n v="5000"/>
    <n v="10"/>
    <x v="2"/>
    <s v="failed"/>
    <x v="18"/>
    <s v="EUR"/>
    <n v="1455399313"/>
    <n v="1452807313"/>
    <d v="2016-01-14T21:35:13"/>
    <x v="2438"/>
    <b v="0"/>
    <n v="2"/>
    <b v="0"/>
    <s v="food/food trucks"/>
    <n v="2E-3"/>
    <n v="5"/>
    <x v="10"/>
    <x v="19"/>
    <x v="2"/>
  </r>
  <r>
    <n v="2441"/>
    <s v="Bring Alchemy Pops to the People!"/>
    <s v="YOU can help Alchemy Pops POP up on a street near you!"/>
    <n v="7500"/>
    <n v="8091"/>
    <x v="0"/>
    <s v="successful"/>
    <x v="0"/>
    <s v="USD"/>
    <n v="1437627540"/>
    <n v="1435806054"/>
    <d v="2015-07-02T03:00:54"/>
    <x v="2439"/>
    <b v="0"/>
    <n v="109"/>
    <b v="1"/>
    <s v="food/small batch"/>
    <n v="1.0788"/>
    <n v="74.22935779816514"/>
    <x v="16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successful"/>
    <x v="0"/>
    <s v="USD"/>
    <n v="1426777228"/>
    <n v="1424188828"/>
    <d v="2015-02-17T16:00:28"/>
    <x v="2440"/>
    <b v="0"/>
    <n v="372"/>
    <b v="1"/>
    <s v="food/small batch"/>
    <n v="1.2594166666666666"/>
    <n v="81.252688172043008"/>
    <x v="16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successful"/>
    <x v="0"/>
    <s v="USD"/>
    <n v="1408114822"/>
    <n v="1405522822"/>
    <d v="2014-07-16T15:00:22"/>
    <x v="2441"/>
    <b v="0"/>
    <n v="311"/>
    <b v="1"/>
    <s v="food/small batch"/>
    <n v="2.0251494999999999"/>
    <n v="130.23469453376205"/>
    <x v="16"/>
    <x v="3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successful"/>
    <x v="0"/>
    <s v="USD"/>
    <n v="1464199591"/>
    <n v="1461607591"/>
    <d v="2016-04-25T18:06:31"/>
    <x v="2442"/>
    <b v="0"/>
    <n v="61"/>
    <b v="1"/>
    <s v="food/small batch"/>
    <n v="1.0860000000000001"/>
    <n v="53.409836065573771"/>
    <x v="16"/>
    <x v="3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successful"/>
    <x v="0"/>
    <s v="USD"/>
    <n v="1443242021"/>
    <n v="1440650021"/>
    <d v="2015-08-27T04:33:41"/>
    <x v="2443"/>
    <b v="0"/>
    <n v="115"/>
    <b v="1"/>
    <s v="food/small batch"/>
    <n v="1.728"/>
    <n v="75.130434782608702"/>
    <x v="16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successful"/>
    <x v="0"/>
    <s v="USD"/>
    <n v="1480174071"/>
    <n v="1477578471"/>
    <d v="2016-10-27T14:27:51"/>
    <x v="2444"/>
    <b v="0"/>
    <n v="111"/>
    <b v="1"/>
    <s v="food/small batch"/>
    <n v="1.6798"/>
    <n v="75.666666666666671"/>
    <x v="16"/>
    <x v="33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successful"/>
    <x v="0"/>
    <s v="USD"/>
    <n v="1478923200"/>
    <n v="1476184593"/>
    <d v="2016-10-11T11:16:33"/>
    <x v="2445"/>
    <b v="0"/>
    <n v="337"/>
    <b v="1"/>
    <s v="food/small batch"/>
    <n v="4.2720000000000002"/>
    <n v="31.691394658753708"/>
    <x v="16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successful"/>
    <x v="0"/>
    <s v="USD"/>
    <n v="1472621760"/>
    <n v="1472110513"/>
    <d v="2016-08-25T07:35:13"/>
    <x v="2446"/>
    <b v="0"/>
    <n v="9"/>
    <b v="1"/>
    <s v="food/small batch"/>
    <n v="1.075"/>
    <n v="47.777777777777779"/>
    <x v="16"/>
    <x v="3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successful"/>
    <x v="0"/>
    <s v="USD"/>
    <n v="1417321515"/>
    <n v="1414725915"/>
    <d v="2014-10-31T03:25:15"/>
    <x v="2447"/>
    <b v="0"/>
    <n v="120"/>
    <b v="1"/>
    <s v="food/small batch"/>
    <n v="1.08"/>
    <n v="90"/>
    <x v="16"/>
    <x v="3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successful"/>
    <x v="0"/>
    <s v="USD"/>
    <n v="1414465860"/>
    <n v="1411177456"/>
    <d v="2014-09-20T01:44:16"/>
    <x v="2448"/>
    <b v="0"/>
    <n v="102"/>
    <b v="1"/>
    <s v="food/small batch"/>
    <n v="1.0153353333333335"/>
    <n v="149.31401960784314"/>
    <x v="16"/>
    <x v="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successful"/>
    <x v="0"/>
    <s v="USD"/>
    <n v="1488750490"/>
    <n v="1487022490"/>
    <d v="2017-02-13T21:48:10"/>
    <x v="2449"/>
    <b v="0"/>
    <n v="186"/>
    <b v="1"/>
    <s v="food/small batch"/>
    <n v="1.1545000000000001"/>
    <n v="62.06989247311828"/>
    <x v="16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successful"/>
    <x v="0"/>
    <s v="USD"/>
    <n v="1451430000"/>
    <n v="1448914500"/>
    <d v="2015-11-30T20:15:00"/>
    <x v="2450"/>
    <b v="0"/>
    <n v="15"/>
    <b v="1"/>
    <s v="food/small batch"/>
    <n v="1.335"/>
    <n v="53.4"/>
    <x v="16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successful"/>
    <x v="0"/>
    <s v="USD"/>
    <n v="1486053409"/>
    <n v="1483461409"/>
    <d v="2017-01-03T16:36:49"/>
    <x v="2451"/>
    <b v="0"/>
    <n v="67"/>
    <b v="1"/>
    <s v="food/small batch"/>
    <n v="1.5469999999999999"/>
    <n v="69.268656716417908"/>
    <x v="16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successful"/>
    <x v="0"/>
    <s v="USD"/>
    <n v="1489207808"/>
    <n v="1486183808"/>
    <d v="2017-02-04T04:50:08"/>
    <x v="2452"/>
    <b v="0"/>
    <n v="130"/>
    <b v="1"/>
    <s v="food/small batch"/>
    <n v="1.0084571428571429"/>
    <n v="271.50769230769231"/>
    <x v="16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s v="successful"/>
    <x v="0"/>
    <s v="USD"/>
    <n v="1461177950"/>
    <n v="1458758750"/>
    <d v="2016-03-23T18:45:50"/>
    <x v="2453"/>
    <b v="0"/>
    <n v="16"/>
    <b v="1"/>
    <s v="food/small batch"/>
    <n v="1.82"/>
    <n v="34.125"/>
    <x v="16"/>
    <x v="3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successful"/>
    <x v="0"/>
    <s v="USD"/>
    <n v="1488063839"/>
    <n v="1485471839"/>
    <d v="2017-01-26T23:03:59"/>
    <x v="2454"/>
    <b v="0"/>
    <n v="67"/>
    <b v="1"/>
    <s v="food/small batch"/>
    <n v="1.8086666666666666"/>
    <n v="40.492537313432834"/>
    <x v="16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successful"/>
    <x v="0"/>
    <s v="USD"/>
    <n v="1458826056"/>
    <n v="1456237656"/>
    <d v="2016-02-23T14:27:36"/>
    <x v="2455"/>
    <b v="0"/>
    <n v="124"/>
    <b v="1"/>
    <s v="food/small batch"/>
    <n v="1.0230434782608695"/>
    <n v="189.75806451612902"/>
    <x v="16"/>
    <x v="3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successful"/>
    <x v="0"/>
    <s v="USD"/>
    <n v="1465498800"/>
    <n v="1462481718"/>
    <d v="2016-05-05T20:55:18"/>
    <x v="2456"/>
    <b v="0"/>
    <n v="80"/>
    <b v="1"/>
    <s v="food/small batch"/>
    <n v="1.1017999999999999"/>
    <n v="68.862499999999997"/>
    <x v="16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successful"/>
    <x v="0"/>
    <s v="USD"/>
    <n v="1458742685"/>
    <n v="1454858285"/>
    <d v="2016-02-07T15:18:05"/>
    <x v="2457"/>
    <b v="0"/>
    <n v="282"/>
    <b v="1"/>
    <s v="food/small batch"/>
    <n v="1.0225"/>
    <n v="108.77659574468085"/>
    <x v="16"/>
    <x v="3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successful"/>
    <x v="0"/>
    <s v="USD"/>
    <n v="1483417020"/>
    <n v="1480480167"/>
    <d v="2016-11-30T04:29:27"/>
    <x v="2458"/>
    <b v="0"/>
    <n v="68"/>
    <b v="1"/>
    <s v="food/small batch"/>
    <n v="1.0078823529411765"/>
    <n v="125.98529411764706"/>
    <x v="16"/>
    <x v="33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successful"/>
    <x v="0"/>
    <s v="USD"/>
    <n v="1317438000"/>
    <n v="1314577097"/>
    <d v="2011-08-29T00:18:17"/>
    <x v="1837"/>
    <b v="0"/>
    <n v="86"/>
    <b v="1"/>
    <s v="music/indie rock"/>
    <n v="1.038"/>
    <n v="90.523255813953483"/>
    <x v="5"/>
    <x v="1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successful"/>
    <x v="0"/>
    <s v="USD"/>
    <n v="1342672096"/>
    <n v="1340944096"/>
    <d v="2012-06-29T04:28:16"/>
    <x v="2459"/>
    <b v="0"/>
    <n v="115"/>
    <b v="1"/>
    <s v="music/indie rock"/>
    <n v="1.1070833333333334"/>
    <n v="28.880434782608695"/>
    <x v="5"/>
    <x v="14"/>
    <x v="5"/>
  </r>
  <r>
    <n v="2463"/>
    <s v="Emma Ate the Lion &quot;Songs Two Count Too&quot;"/>
    <s v="Emma Ate The Lion's debut full length album"/>
    <n v="2000"/>
    <n v="2325"/>
    <x v="0"/>
    <s v="successful"/>
    <x v="0"/>
    <s v="USD"/>
    <n v="1366138800"/>
    <n v="1362710425"/>
    <d v="2013-03-08T02:40:25"/>
    <x v="2460"/>
    <b v="0"/>
    <n v="75"/>
    <b v="1"/>
    <s v="music/indie rock"/>
    <n v="1.1625000000000001"/>
    <n v="31"/>
    <x v="5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s v="successful"/>
    <x v="5"/>
    <s v="CAD"/>
    <n v="1443641340"/>
    <n v="1441143397"/>
    <d v="2015-09-01T21:36:37"/>
    <x v="2461"/>
    <b v="0"/>
    <n v="43"/>
    <b v="1"/>
    <s v="music/indie rock"/>
    <n v="1.111"/>
    <n v="51.674418604651166"/>
    <x v="5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s v="successful"/>
    <x v="0"/>
    <s v="USD"/>
    <n v="1348420548"/>
    <n v="1345828548"/>
    <d v="2012-08-24T17:15:48"/>
    <x v="2462"/>
    <b v="0"/>
    <n v="48"/>
    <b v="1"/>
    <s v="music/indie rock"/>
    <n v="1.8014285714285714"/>
    <n v="26.270833333333332"/>
    <x v="5"/>
    <x v="1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successful"/>
    <x v="0"/>
    <s v="USD"/>
    <n v="1368066453"/>
    <n v="1365474453"/>
    <d v="2013-04-09T02:27:33"/>
    <x v="2463"/>
    <b v="0"/>
    <n v="52"/>
    <b v="1"/>
    <s v="music/indie rock"/>
    <n v="1"/>
    <n v="48.07692307692308"/>
    <x v="5"/>
    <x v="14"/>
    <x v="4"/>
  </r>
  <r>
    <n v="2467"/>
    <s v="Nature Boy Explorer EP"/>
    <s v="We've finished our first EP and we're taking it on the road in three weeks! Help us fund manufacturing?"/>
    <n v="1000"/>
    <n v="1185"/>
    <x v="0"/>
    <s v="successful"/>
    <x v="0"/>
    <s v="USD"/>
    <n v="1336669200"/>
    <n v="1335473931"/>
    <d v="2012-04-26T20:58:51"/>
    <x v="2464"/>
    <b v="0"/>
    <n v="43"/>
    <b v="1"/>
    <s v="music/indie rock"/>
    <n v="1.1850000000000001"/>
    <n v="27.558139534883722"/>
    <x v="5"/>
    <x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successful"/>
    <x v="0"/>
    <s v="USD"/>
    <n v="1351400400"/>
    <n v="1348285321"/>
    <d v="2012-09-22T03:42:01"/>
    <x v="2465"/>
    <b v="0"/>
    <n v="58"/>
    <b v="1"/>
    <s v="music/indie rock"/>
    <n v="1.0721700000000001"/>
    <n v="36.97137931034483"/>
    <x v="5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successful"/>
    <x v="0"/>
    <s v="USD"/>
    <n v="1297160329"/>
    <n v="1295000329"/>
    <d v="2011-01-14T10:18:49"/>
    <x v="2466"/>
    <b v="0"/>
    <n v="47"/>
    <b v="1"/>
    <s v="music/indie rock"/>
    <n v="1.1366666666666667"/>
    <n v="29.021276595744681"/>
    <x v="5"/>
    <x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successful"/>
    <x v="0"/>
    <s v="USD"/>
    <n v="1337824055"/>
    <n v="1335232055"/>
    <d v="2012-04-24T01:47:35"/>
    <x v="2467"/>
    <b v="0"/>
    <n v="36"/>
    <b v="1"/>
    <s v="music/indie rock"/>
    <n v="1.0316400000000001"/>
    <n v="28.65666666666667"/>
    <x v="5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successful"/>
    <x v="0"/>
    <s v="USD"/>
    <n v="1327535392"/>
    <n v="1324079392"/>
    <d v="2011-12-16T23:49:52"/>
    <x v="2468"/>
    <b v="0"/>
    <n v="17"/>
    <b v="1"/>
    <s v="music/indie rock"/>
    <n v="1.28"/>
    <n v="37.647058823529413"/>
    <x v="5"/>
    <x v="14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successful"/>
    <x v="0"/>
    <s v="USD"/>
    <n v="1283562180"/>
    <n v="1277433980"/>
    <d v="2010-06-25T02:46:20"/>
    <x v="2469"/>
    <b v="0"/>
    <n v="104"/>
    <b v="1"/>
    <s v="music/indie rock"/>
    <n v="1.3576026666666667"/>
    <n v="97.904038461538462"/>
    <x v="5"/>
    <x v="1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successful"/>
    <x v="0"/>
    <s v="USD"/>
    <n v="1352573869"/>
    <n v="1349978269"/>
    <d v="2012-10-11T17:57:49"/>
    <x v="2470"/>
    <b v="0"/>
    <n v="47"/>
    <b v="1"/>
    <s v="music/indie rock"/>
    <n v="1"/>
    <n v="42.553191489361701"/>
    <x v="5"/>
    <x v="1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successful"/>
    <x v="0"/>
    <s v="USD"/>
    <n v="1286756176"/>
    <n v="1282868176"/>
    <d v="2010-08-27T00:16:16"/>
    <x v="2471"/>
    <b v="0"/>
    <n v="38"/>
    <b v="1"/>
    <s v="music/indie rock"/>
    <n v="1.0000360000000001"/>
    <n v="131.58368421052631"/>
    <x v="5"/>
    <x v="14"/>
    <x v="7"/>
  </r>
  <r>
    <n v="2475"/>
    <s v="BRANDTSON - &quot;Send Us A Signal&quot; Vinyl LP"/>
    <s v="Help BRANDTSON and DREAMOVERrecords press their 2004 record, &quot;Send Us A Signal&quot;."/>
    <n v="2500"/>
    <n v="2618"/>
    <x v="0"/>
    <s v="successful"/>
    <x v="0"/>
    <s v="USD"/>
    <n v="1278799200"/>
    <n v="1273647255"/>
    <d v="2010-05-12T06:54:15"/>
    <x v="2472"/>
    <b v="0"/>
    <n v="81"/>
    <b v="1"/>
    <s v="music/indie rock"/>
    <n v="1.0471999999999999"/>
    <n v="32.320987654320987"/>
    <x v="5"/>
    <x v="14"/>
    <x v="7"/>
  </r>
  <r>
    <n v="2476"/>
    <s v="Arts &amp; Crafts"/>
    <s v="Eleven songs, the accumulation of several memorable occurrences in a sleepy town; stories of fiction &amp; fact."/>
    <n v="3200"/>
    <n v="3360.72"/>
    <x v="0"/>
    <s v="successful"/>
    <x v="0"/>
    <s v="USD"/>
    <n v="1415004770"/>
    <n v="1412149970"/>
    <d v="2014-10-01T07:52:50"/>
    <x v="2473"/>
    <b v="0"/>
    <n v="55"/>
    <b v="1"/>
    <s v="music/indie rock"/>
    <n v="1.050225"/>
    <n v="61.103999999999999"/>
    <x v="5"/>
    <x v="14"/>
    <x v="3"/>
  </r>
  <r>
    <n v="2477"/>
    <s v="Debut Album"/>
    <s v="Releasing my first album in August, and I need your help in order to get it done!"/>
    <n v="750"/>
    <n v="1285"/>
    <x v="0"/>
    <s v="successful"/>
    <x v="0"/>
    <s v="USD"/>
    <n v="1344789345"/>
    <n v="1340901345"/>
    <d v="2012-06-28T16:35:45"/>
    <x v="2474"/>
    <b v="0"/>
    <n v="41"/>
    <b v="1"/>
    <s v="music/indie rock"/>
    <n v="1.7133333333333334"/>
    <n v="31.341463414634145"/>
    <x v="5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successful"/>
    <x v="0"/>
    <s v="USD"/>
    <n v="1358117313"/>
    <n v="1355525313"/>
    <d v="2012-12-14T22:48:33"/>
    <x v="2475"/>
    <b v="0"/>
    <n v="79"/>
    <b v="1"/>
    <s v="music/indie rock"/>
    <n v="1.2749999999999999"/>
    <n v="129.1139240506329"/>
    <x v="5"/>
    <x v="14"/>
    <x v="4"/>
  </r>
  <r>
    <n v="2479"/>
    <s v="FUEL FAKE NATIVES"/>
    <s v="Fake Natives is headed on tour this summer. Help them fill their tank with fossil fuels."/>
    <n v="300"/>
    <n v="400.33"/>
    <x v="0"/>
    <s v="successful"/>
    <x v="0"/>
    <s v="USD"/>
    <n v="1343440800"/>
    <n v="1342545994"/>
    <d v="2012-07-17T17:26:34"/>
    <x v="2476"/>
    <b v="0"/>
    <n v="16"/>
    <b v="1"/>
    <s v="music/indie rock"/>
    <n v="1.3344333333333334"/>
    <n v="25.020624999999999"/>
    <x v="5"/>
    <x v="1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successful"/>
    <x v="0"/>
    <s v="USD"/>
    <n v="1444516084"/>
    <n v="1439332084"/>
    <d v="2015-08-11T22:28:04"/>
    <x v="2477"/>
    <b v="0"/>
    <n v="8"/>
    <b v="1"/>
    <s v="music/indie rock"/>
    <n v="1"/>
    <n v="250"/>
    <x v="5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successful"/>
    <x v="0"/>
    <s v="USD"/>
    <n v="1335799808"/>
    <n v="1333207808"/>
    <d v="2012-03-31T15:30:08"/>
    <x v="2478"/>
    <b v="0"/>
    <n v="95"/>
    <b v="1"/>
    <s v="music/indie rock"/>
    <n v="1.1291099999999998"/>
    <n v="47.541473684210523"/>
    <x v="5"/>
    <x v="1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successful"/>
    <x v="0"/>
    <s v="USD"/>
    <n v="1312224383"/>
    <n v="1308336383"/>
    <d v="2011-06-17T18:46:23"/>
    <x v="2479"/>
    <b v="0"/>
    <n v="25"/>
    <b v="1"/>
    <s v="music/indie rock"/>
    <n v="1.0009999999999999"/>
    <n v="40.04"/>
    <x v="5"/>
    <x v="1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successful"/>
    <x v="0"/>
    <s v="USD"/>
    <n v="1335891603"/>
    <n v="1330711203"/>
    <d v="2012-03-02T18:00:03"/>
    <x v="2480"/>
    <b v="0"/>
    <n v="19"/>
    <b v="1"/>
    <s v="music/indie rock"/>
    <n v="1.1372727272727272"/>
    <n v="65.84210526315789"/>
    <x v="5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successful"/>
    <x v="0"/>
    <s v="USD"/>
    <n v="1316124003"/>
    <n v="1313532003"/>
    <d v="2011-08-16T22:00:03"/>
    <x v="2481"/>
    <b v="0"/>
    <n v="90"/>
    <b v="1"/>
    <s v="music/indie rock"/>
    <n v="1.1931742857142855"/>
    <n v="46.401222222222216"/>
    <x v="5"/>
    <x v="1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successful"/>
    <x v="0"/>
    <s v="USD"/>
    <n v="1318463879"/>
    <n v="1315439879"/>
    <d v="2011-09-07T23:57:59"/>
    <x v="2482"/>
    <b v="0"/>
    <n v="41"/>
    <b v="1"/>
    <s v="music/indie rock"/>
    <n v="1.0325"/>
    <n v="50.365853658536587"/>
    <x v="5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successful"/>
    <x v="0"/>
    <s v="USD"/>
    <n v="1335113976"/>
    <n v="1332521976"/>
    <d v="2012-03-23T16:59:36"/>
    <x v="2483"/>
    <b v="0"/>
    <n v="30"/>
    <b v="1"/>
    <s v="music/indie rock"/>
    <n v="2.6566666666666667"/>
    <n v="26.566666666666666"/>
    <x v="5"/>
    <x v="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successful"/>
    <x v="0"/>
    <s v="USD"/>
    <n v="1338083997"/>
    <n v="1335491997"/>
    <d v="2012-04-27T01:59:57"/>
    <x v="2484"/>
    <b v="0"/>
    <n v="38"/>
    <b v="1"/>
    <s v="music/indie rock"/>
    <n v="1.0005066666666667"/>
    <n v="39.493684210526318"/>
    <x v="5"/>
    <x v="1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successful"/>
    <x v="0"/>
    <s v="USD"/>
    <n v="1321459908"/>
    <n v="1318864308"/>
    <d v="2011-10-17T15:11:48"/>
    <x v="2485"/>
    <b v="0"/>
    <n v="65"/>
    <b v="1"/>
    <s v="music/indie rock"/>
    <n v="1.0669999999999999"/>
    <n v="49.246153846153845"/>
    <x v="5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successful"/>
    <x v="0"/>
    <s v="USD"/>
    <n v="1368117239"/>
    <n v="1365525239"/>
    <d v="2013-04-09T16:33:59"/>
    <x v="2486"/>
    <b v="0"/>
    <n v="75"/>
    <b v="1"/>
    <s v="music/indie rock"/>
    <n v="1.3367142857142857"/>
    <n v="62.38"/>
    <x v="5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successful"/>
    <x v="0"/>
    <s v="USD"/>
    <n v="1340429276"/>
    <n v="1335245276"/>
    <d v="2012-04-24T05:27:56"/>
    <x v="2487"/>
    <b v="0"/>
    <n v="16"/>
    <b v="1"/>
    <s v="music/indie rock"/>
    <n v="1.214"/>
    <n v="37.9375"/>
    <x v="5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successful"/>
    <x v="0"/>
    <s v="USD"/>
    <n v="1295142660"/>
    <n v="1293739714"/>
    <d v="2010-12-30T20:08:34"/>
    <x v="2488"/>
    <b v="0"/>
    <n v="10"/>
    <b v="1"/>
    <s v="music/indie rock"/>
    <n v="1.032"/>
    <n v="51.6"/>
    <x v="5"/>
    <x v="14"/>
    <x v="6"/>
  </r>
  <r>
    <n v="2492"/>
    <s v="SUPER NICE EP 2012"/>
    <s v="We're a band from Hawaii trying to produce our first EP and we need help!"/>
    <n v="600"/>
    <n v="750"/>
    <x v="0"/>
    <s v="successful"/>
    <x v="0"/>
    <s v="USD"/>
    <n v="1339840740"/>
    <n v="1335397188"/>
    <d v="2012-04-25T23:39:48"/>
    <x v="2489"/>
    <b v="0"/>
    <n v="27"/>
    <b v="1"/>
    <s v="music/indie rock"/>
    <n v="1.25"/>
    <n v="27.777777777777779"/>
    <x v="5"/>
    <x v="1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successful"/>
    <x v="0"/>
    <s v="USD"/>
    <n v="1367208140"/>
    <n v="1363320140"/>
    <d v="2013-03-15T04:02:20"/>
    <x v="2490"/>
    <b v="0"/>
    <n v="259"/>
    <b v="1"/>
    <s v="music/indie rock"/>
    <n v="1.2869999999999999"/>
    <n v="99.382239382239376"/>
    <x v="5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successful"/>
    <x v="0"/>
    <s v="USD"/>
    <n v="1337786944"/>
    <n v="1335194944"/>
    <d v="2012-04-23T15:29:04"/>
    <x v="2491"/>
    <b v="0"/>
    <n v="39"/>
    <b v="1"/>
    <s v="music/indie rock"/>
    <n v="1.0100533333333332"/>
    <n v="38.848205128205123"/>
    <x v="5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successful"/>
    <x v="0"/>
    <s v="USD"/>
    <n v="1339022575"/>
    <n v="1336430575"/>
    <d v="2012-05-07T22:42:55"/>
    <x v="2492"/>
    <b v="0"/>
    <n v="42"/>
    <b v="1"/>
    <s v="music/indie rock"/>
    <n v="1.2753666666666665"/>
    <n v="45.548809523809524"/>
    <x v="5"/>
    <x v="1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successful"/>
    <x v="0"/>
    <s v="USD"/>
    <n v="1364597692"/>
    <n v="1361577292"/>
    <d v="2013-02-22T23:54:52"/>
    <x v="2493"/>
    <b v="0"/>
    <n v="10"/>
    <b v="1"/>
    <s v="music/indie rock"/>
    <n v="1"/>
    <n v="600"/>
    <x v="5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successful"/>
    <x v="0"/>
    <s v="USD"/>
    <n v="1312578338"/>
    <n v="1309986338"/>
    <d v="2011-07-06T21:05:38"/>
    <x v="2494"/>
    <b v="0"/>
    <n v="56"/>
    <b v="1"/>
    <s v="music/indie rock"/>
    <n v="1.127715"/>
    <n v="80.551071428571419"/>
    <x v="5"/>
    <x v="1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successful"/>
    <x v="0"/>
    <s v="USD"/>
    <n v="1422400387"/>
    <n v="1421190787"/>
    <d v="2015-01-13T23:13:07"/>
    <x v="2495"/>
    <b v="0"/>
    <n v="20"/>
    <b v="1"/>
    <s v="music/indie rock"/>
    <n v="1.056"/>
    <n v="52.8"/>
    <x v="5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successful"/>
    <x v="0"/>
    <s v="USD"/>
    <n v="1356976800"/>
    <n v="1352820837"/>
    <d v="2012-11-13T15:33:57"/>
    <x v="2496"/>
    <b v="0"/>
    <n v="170"/>
    <b v="1"/>
    <s v="music/indie rock"/>
    <n v="2.0262500000000001"/>
    <n v="47.676470588235297"/>
    <x v="5"/>
    <x v="1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successful"/>
    <x v="0"/>
    <s v="USD"/>
    <n v="1340476375"/>
    <n v="1337884375"/>
    <d v="2012-05-24T18:32:55"/>
    <x v="2497"/>
    <b v="0"/>
    <n v="29"/>
    <b v="1"/>
    <s v="music/indie rock"/>
    <n v="1.1333333333333333"/>
    <n v="23.448275862068964"/>
    <x v="5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failed"/>
    <x v="5"/>
    <s v="CAD"/>
    <n v="1443379104"/>
    <n v="1440787104"/>
    <d v="2015-08-28T18:38:24"/>
    <x v="2498"/>
    <b v="0"/>
    <n v="7"/>
    <b v="0"/>
    <s v="food/restaurants"/>
    <n v="2.5545454545454545E-2"/>
    <n v="40.142857142857146"/>
    <x v="1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failed"/>
    <x v="0"/>
    <s v="USD"/>
    <n v="1411328918"/>
    <n v="1407440918"/>
    <d v="2014-08-07T19:48:38"/>
    <x v="2499"/>
    <b v="0"/>
    <n v="5"/>
    <b v="0"/>
    <s v="food/restaurants"/>
    <n v="7.8181818181818181E-4"/>
    <n v="17.2"/>
    <x v="17"/>
    <x v="3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failed"/>
    <x v="0"/>
    <s v="USD"/>
    <n v="1465333560"/>
    <n v="1462743308"/>
    <d v="2016-05-08T21:35:08"/>
    <x v="2500"/>
    <b v="0"/>
    <n v="0"/>
    <b v="0"/>
    <s v="food/restaurants"/>
    <n v="0"/>
    <e v="#DIV/0!"/>
    <x v="17"/>
    <x v="34"/>
    <x v="2"/>
  </r>
  <r>
    <n v="2504"/>
    <s v="Halal Restaurant and Internet Cafe"/>
    <s v="Halal Restaurant and Internet Cafe 20 percent of profits will go to building masjids."/>
    <n v="35000"/>
    <n v="0"/>
    <x v="2"/>
    <s v="failed"/>
    <x v="0"/>
    <s v="USD"/>
    <n v="1416014534"/>
    <n v="1413418934"/>
    <d v="2014-10-16T00:22:14"/>
    <x v="2501"/>
    <b v="0"/>
    <n v="0"/>
    <b v="0"/>
    <s v="food/restaurants"/>
    <n v="0"/>
    <e v="#DIV/0!"/>
    <x v="17"/>
    <x v="34"/>
    <x v="3"/>
  </r>
  <r>
    <n v="2505"/>
    <s v="PASTATUTION"/>
    <s v="PASTATUTION- The act or practice of engaging in Pasta Making for money.  _x000a__x000a_Help us get the Arcobaleno Pasta Extruder!"/>
    <n v="7000"/>
    <n v="0"/>
    <x v="2"/>
    <s v="failed"/>
    <x v="0"/>
    <s v="USD"/>
    <n v="1426292416"/>
    <n v="1423704016"/>
    <d v="2015-02-12T01:20:16"/>
    <x v="2502"/>
    <b v="0"/>
    <n v="0"/>
    <b v="0"/>
    <s v="food/restaurants"/>
    <n v="0"/>
    <e v="#DIV/0!"/>
    <x v="1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failed"/>
    <x v="1"/>
    <s v="GBP"/>
    <n v="1443906000"/>
    <n v="1441955269"/>
    <d v="2015-09-11T07:07:49"/>
    <x v="2503"/>
    <b v="0"/>
    <n v="2"/>
    <b v="0"/>
    <s v="food/restaurants"/>
    <n v="6.0000000000000001E-3"/>
    <n v="15"/>
    <x v="17"/>
    <x v="34"/>
    <x v="0"/>
  </r>
  <r>
    <n v="2507"/>
    <s v="Help Cafe Talavera get a New Kitchen!"/>
    <s v="Unique dishes for a unique city!."/>
    <n v="42850"/>
    <n v="0"/>
    <x v="2"/>
    <s v="failed"/>
    <x v="0"/>
    <s v="USD"/>
    <n v="1431308704"/>
    <n v="1428716704"/>
    <d v="2015-04-11T01:45:04"/>
    <x v="2504"/>
    <b v="0"/>
    <n v="0"/>
    <b v="0"/>
    <s v="food/restaurants"/>
    <n v="0"/>
    <e v="#DIV/0!"/>
    <x v="1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failed"/>
    <x v="0"/>
    <s v="USD"/>
    <n v="1408056634"/>
    <n v="1405464634"/>
    <d v="2014-07-15T22:50:34"/>
    <x v="2505"/>
    <b v="0"/>
    <n v="0"/>
    <b v="0"/>
    <s v="food/restaurants"/>
    <n v="0"/>
    <e v="#DIV/0!"/>
    <x v="17"/>
    <x v="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failed"/>
    <x v="1"/>
    <s v="GBP"/>
    <n v="1429554349"/>
    <n v="1424719549"/>
    <d v="2015-02-23T19:25:49"/>
    <x v="2506"/>
    <b v="0"/>
    <n v="28"/>
    <b v="0"/>
    <s v="food/restaurants"/>
    <n v="1.0526315789473684E-2"/>
    <n v="35.714285714285715"/>
    <x v="1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failed"/>
    <x v="0"/>
    <s v="USD"/>
    <n v="1431647772"/>
    <n v="1426463772"/>
    <d v="2015-03-15T23:56:12"/>
    <x v="2507"/>
    <b v="0"/>
    <n v="2"/>
    <b v="0"/>
    <s v="food/restaurants"/>
    <n v="1.5E-3"/>
    <n v="37.5"/>
    <x v="1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s v="failed"/>
    <x v="1"/>
    <s v="GBP"/>
    <n v="1454323413"/>
    <n v="1451731413"/>
    <d v="2016-01-02T10:43:33"/>
    <x v="2508"/>
    <b v="0"/>
    <n v="0"/>
    <b v="0"/>
    <s v="food/restaurants"/>
    <n v="0"/>
    <e v="#DIV/0!"/>
    <x v="17"/>
    <x v="34"/>
    <x v="2"/>
  </r>
  <r>
    <n v="2512"/>
    <s v="Somethin' Tasty"/>
    <s v="Somethin' Tasty is a unique coffee, pastry &amp; retail store. We consign from all local sources: pottery, glass &amp; art."/>
    <n v="1150"/>
    <n v="0"/>
    <x v="2"/>
    <s v="failed"/>
    <x v="0"/>
    <s v="USD"/>
    <n v="1418504561"/>
    <n v="1417208561"/>
    <d v="2014-11-28T21:02:41"/>
    <x v="2509"/>
    <b v="0"/>
    <n v="0"/>
    <b v="0"/>
    <s v="food/restaurants"/>
    <n v="0"/>
    <e v="#DIV/0!"/>
    <x v="17"/>
    <x v="3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failed"/>
    <x v="12"/>
    <s v="EUR"/>
    <n v="1488067789"/>
    <n v="1482883789"/>
    <d v="2016-12-28T00:09:49"/>
    <x v="2510"/>
    <b v="0"/>
    <n v="0"/>
    <b v="0"/>
    <s v="food/restaurants"/>
    <n v="0"/>
    <e v="#DIV/0!"/>
    <x v="17"/>
    <x v="34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failed"/>
    <x v="0"/>
    <s v="USD"/>
    <n v="1408526477"/>
    <n v="1407057677"/>
    <d v="2014-08-03T09:21:17"/>
    <x v="2511"/>
    <b v="0"/>
    <n v="4"/>
    <b v="0"/>
    <s v="food/restaurants"/>
    <n v="1.7500000000000002E-2"/>
    <n v="52.5"/>
    <x v="17"/>
    <x v="3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failed"/>
    <x v="0"/>
    <s v="USD"/>
    <n v="1424635753"/>
    <n v="1422043753"/>
    <d v="2015-01-23T20:09:13"/>
    <x v="2512"/>
    <b v="0"/>
    <n v="12"/>
    <b v="0"/>
    <s v="food/restaurants"/>
    <n v="0.186"/>
    <n v="77.5"/>
    <x v="1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failed"/>
    <x v="0"/>
    <s v="USD"/>
    <n v="1417279252"/>
    <n v="1414683652"/>
    <d v="2014-10-30T15:40:52"/>
    <x v="2513"/>
    <b v="0"/>
    <n v="0"/>
    <b v="0"/>
    <s v="food/restaurants"/>
    <n v="0"/>
    <e v="#DIV/0!"/>
    <x v="17"/>
    <x v="3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failed"/>
    <x v="5"/>
    <s v="CAD"/>
    <n v="1426788930"/>
    <n v="1424200530"/>
    <d v="2015-02-17T19:15:30"/>
    <x v="2514"/>
    <b v="0"/>
    <n v="33"/>
    <b v="0"/>
    <s v="food/restaurants"/>
    <n v="9.8166666666666666E-2"/>
    <n v="53.545454545454547"/>
    <x v="1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failed"/>
    <x v="0"/>
    <s v="USD"/>
    <n v="1415899228"/>
    <n v="1413303628"/>
    <d v="2014-10-14T16:20:28"/>
    <x v="2515"/>
    <b v="0"/>
    <n v="0"/>
    <b v="0"/>
    <s v="food/restaurants"/>
    <n v="0"/>
    <e v="#DIV/0!"/>
    <x v="17"/>
    <x v="34"/>
    <x v="3"/>
  </r>
  <r>
    <n v="2519"/>
    <s v="Kelli's Kitchen"/>
    <s v="Better than your mom's, better than Cracker Barrel, only at Kelli's Kitchen (all from scratch)."/>
    <n v="150000"/>
    <n v="65"/>
    <x v="2"/>
    <s v="failed"/>
    <x v="0"/>
    <s v="USD"/>
    <n v="1405741404"/>
    <n v="1403149404"/>
    <d v="2014-06-19T03:43:24"/>
    <x v="2516"/>
    <b v="0"/>
    <n v="4"/>
    <b v="0"/>
    <s v="food/restaurants"/>
    <n v="4.3333333333333331E-4"/>
    <n v="16.25"/>
    <x v="17"/>
    <x v="3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failed"/>
    <x v="0"/>
    <s v="USD"/>
    <n v="1476559260"/>
    <n v="1472567085"/>
    <d v="2016-08-30T14:24:45"/>
    <x v="2517"/>
    <b v="0"/>
    <n v="0"/>
    <b v="0"/>
    <s v="food/restaurants"/>
    <n v="0"/>
    <e v="#DIV/0!"/>
    <x v="1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successful"/>
    <x v="0"/>
    <s v="USD"/>
    <n v="1444778021"/>
    <n v="1442963621"/>
    <d v="2015-09-22T23:13:41"/>
    <x v="2518"/>
    <b v="0"/>
    <n v="132"/>
    <b v="1"/>
    <s v="music/classical music"/>
    <n v="1.0948792000000001"/>
    <n v="103.68174242424243"/>
    <x v="18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successful"/>
    <x v="0"/>
    <s v="USD"/>
    <n v="1461336720"/>
    <n v="1459431960"/>
    <d v="2016-03-31T13:46:00"/>
    <x v="2519"/>
    <b v="0"/>
    <n v="27"/>
    <b v="1"/>
    <s v="music/classical music"/>
    <n v="1"/>
    <n v="185.18518518518519"/>
    <x v="18"/>
    <x v="3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successful"/>
    <x v="0"/>
    <s v="USD"/>
    <n v="1416270292"/>
    <n v="1413674692"/>
    <d v="2014-10-18T23:24:52"/>
    <x v="2520"/>
    <b v="0"/>
    <n v="26"/>
    <b v="1"/>
    <s v="music/classical music"/>
    <n v="1.5644444444444445"/>
    <n v="54.153846153846153"/>
    <x v="18"/>
    <x v="35"/>
    <x v="3"/>
  </r>
  <r>
    <n v="2524"/>
    <s v="Les Bostonades' First CD"/>
    <s v="We're bringing some of our favorite music from the past 10 years to disc for the first time ever."/>
    <n v="7500"/>
    <n v="7620"/>
    <x v="0"/>
    <s v="successful"/>
    <x v="0"/>
    <s v="USD"/>
    <n v="1419136200"/>
    <n v="1416338557"/>
    <d v="2014-11-18T19:22:37"/>
    <x v="2521"/>
    <b v="0"/>
    <n v="43"/>
    <b v="1"/>
    <s v="music/classical music"/>
    <n v="1.016"/>
    <n v="177.2093023255814"/>
    <x v="18"/>
    <x v="3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successful"/>
    <x v="0"/>
    <s v="USD"/>
    <n v="1340914571"/>
    <n v="1338322571"/>
    <d v="2012-05-29T20:16:11"/>
    <x v="2522"/>
    <b v="0"/>
    <n v="80"/>
    <b v="1"/>
    <s v="music/classical music"/>
    <n v="1.00325"/>
    <n v="100.325"/>
    <x v="18"/>
    <x v="3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successful"/>
    <x v="0"/>
    <s v="USD"/>
    <n v="1418014740"/>
    <n v="1415585474"/>
    <d v="2014-11-10T02:11:14"/>
    <x v="2523"/>
    <b v="0"/>
    <n v="33"/>
    <b v="1"/>
    <s v="music/classical music"/>
    <n v="1.1294999999999999"/>
    <n v="136.90909090909091"/>
    <x v="18"/>
    <x v="3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successful"/>
    <x v="0"/>
    <s v="USD"/>
    <n v="1382068740"/>
    <n v="1380477691"/>
    <d v="2013-09-29T18:01:31"/>
    <x v="2524"/>
    <b v="0"/>
    <n v="71"/>
    <b v="1"/>
    <s v="music/classical music"/>
    <n v="1.02125"/>
    <n v="57.535211267605632"/>
    <x v="18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successful"/>
    <x v="1"/>
    <s v="GBP"/>
    <n v="1440068400"/>
    <n v="1438459303"/>
    <d v="2015-08-01T20:01:43"/>
    <x v="2525"/>
    <b v="0"/>
    <n v="81"/>
    <b v="1"/>
    <s v="music/classical music"/>
    <n v="1.0724974999999999"/>
    <n v="52.962839506172834"/>
    <x v="18"/>
    <x v="35"/>
    <x v="0"/>
  </r>
  <r>
    <n v="2529"/>
    <s v="UrbanArias is DC's Contemporary Opera Company"/>
    <s v="Opera. Short. New."/>
    <n v="6000"/>
    <n v="6257"/>
    <x v="0"/>
    <s v="successful"/>
    <x v="0"/>
    <s v="USD"/>
    <n v="1332636975"/>
    <n v="1328752575"/>
    <d v="2012-02-09T01:56:15"/>
    <x v="2526"/>
    <b v="0"/>
    <n v="76"/>
    <b v="1"/>
    <s v="music/classical music"/>
    <n v="1.0428333333333333"/>
    <n v="82.328947368421055"/>
    <x v="18"/>
    <x v="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successful"/>
    <x v="0"/>
    <s v="USD"/>
    <n v="1429505400"/>
    <n v="1426711505"/>
    <d v="2015-03-18T20:45:05"/>
    <x v="2527"/>
    <b v="0"/>
    <n v="48"/>
    <b v="1"/>
    <s v="music/classical music"/>
    <n v="1"/>
    <n v="135.41666666666666"/>
    <x v="18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successful"/>
    <x v="0"/>
    <s v="USD"/>
    <n v="1439611140"/>
    <n v="1437668354"/>
    <d v="2015-07-23T16:19:14"/>
    <x v="2528"/>
    <b v="0"/>
    <n v="61"/>
    <b v="1"/>
    <s v="music/classical music"/>
    <n v="1.004"/>
    <n v="74.06557377049181"/>
    <x v="18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successful"/>
    <x v="0"/>
    <s v="USD"/>
    <n v="1345148566"/>
    <n v="1342556566"/>
    <d v="2012-07-17T20:22:46"/>
    <x v="2529"/>
    <b v="0"/>
    <n v="60"/>
    <b v="1"/>
    <s v="music/classical music"/>
    <n v="1.26125"/>
    <n v="84.083333333333329"/>
    <x v="18"/>
    <x v="3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successful"/>
    <x v="0"/>
    <s v="USD"/>
    <n v="1362160868"/>
    <n v="1359568911"/>
    <d v="2013-01-30T18:01:51"/>
    <x v="2530"/>
    <b v="0"/>
    <n v="136"/>
    <b v="1"/>
    <s v="music/classical music"/>
    <n v="1.1066666666666667"/>
    <n v="61.029411764705884"/>
    <x v="18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successful"/>
    <x v="0"/>
    <s v="USD"/>
    <n v="1262325600"/>
    <n v="1257871712"/>
    <d v="2009-11-10T16:48:32"/>
    <x v="2531"/>
    <b v="0"/>
    <n v="14"/>
    <b v="1"/>
    <s v="music/classical music"/>
    <n v="1.05"/>
    <n v="150"/>
    <x v="18"/>
    <x v="35"/>
    <x v="7"/>
  </r>
  <r>
    <n v="2535"/>
    <s v="Mark Hayes Requiem Recording"/>
    <s v="Mark Hayes: Requiem Recording"/>
    <n v="20000"/>
    <n v="20755"/>
    <x v="0"/>
    <s v="successful"/>
    <x v="0"/>
    <s v="USD"/>
    <n v="1417463945"/>
    <n v="1414781945"/>
    <d v="2014-10-31T18:59:05"/>
    <x v="2532"/>
    <b v="0"/>
    <n v="78"/>
    <b v="1"/>
    <s v="music/classical music"/>
    <n v="1.03775"/>
    <n v="266.08974358974359"/>
    <x v="18"/>
    <x v="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successful"/>
    <x v="0"/>
    <s v="USD"/>
    <n v="1375151566"/>
    <n v="1373337166"/>
    <d v="2013-07-09T02:32:46"/>
    <x v="2533"/>
    <b v="0"/>
    <n v="4"/>
    <b v="1"/>
    <s v="music/classical music"/>
    <n v="1.1599999999999999"/>
    <n v="7.25"/>
    <x v="18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successful"/>
    <x v="0"/>
    <s v="USD"/>
    <n v="1312212855"/>
    <n v="1307028855"/>
    <d v="2011-06-02T15:34:15"/>
    <x v="2534"/>
    <b v="0"/>
    <n v="11"/>
    <b v="1"/>
    <s v="music/classical music"/>
    <n v="1.1000000000000001"/>
    <n v="100"/>
    <x v="18"/>
    <x v="35"/>
    <x v="6"/>
  </r>
  <r>
    <n v="2538"/>
    <s v="Me, Myself and Albinoni"/>
    <s v="I will record 2 of Tomaso Albinoni's concertos for 2 oboes playing both parts myself."/>
    <n v="18000"/>
    <n v="20343.169999999998"/>
    <x v="0"/>
    <s v="successful"/>
    <x v="0"/>
    <s v="USD"/>
    <n v="1361681940"/>
    <n v="1359029661"/>
    <d v="2013-01-24T12:14:21"/>
    <x v="2535"/>
    <b v="0"/>
    <n v="185"/>
    <b v="1"/>
    <s v="music/classical music"/>
    <n v="1.130176111111111"/>
    <n v="109.96308108108107"/>
    <x v="18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successful"/>
    <x v="0"/>
    <s v="USD"/>
    <n v="1422913152"/>
    <n v="1417729152"/>
    <d v="2014-12-04T21:39:12"/>
    <x v="2536"/>
    <b v="0"/>
    <n v="59"/>
    <b v="1"/>
    <s v="music/classical music"/>
    <n v="1.0024999999999999"/>
    <n v="169.91525423728814"/>
    <x v="18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successful"/>
    <x v="0"/>
    <s v="USD"/>
    <n v="1319904721"/>
    <n v="1314720721"/>
    <d v="2011-08-30T16:12:01"/>
    <x v="2537"/>
    <b v="0"/>
    <n v="27"/>
    <b v="1"/>
    <s v="music/classical music"/>
    <n v="1.034"/>
    <n v="95.740740740740748"/>
    <x v="18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successful"/>
    <x v="1"/>
    <s v="GBP"/>
    <n v="1380192418"/>
    <n v="1375008418"/>
    <d v="2013-07-28T10:46:58"/>
    <x v="2538"/>
    <b v="0"/>
    <n v="63"/>
    <b v="1"/>
    <s v="music/classical music"/>
    <n v="1.0702857142857143"/>
    <n v="59.460317460317462"/>
    <x v="18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successful"/>
    <x v="0"/>
    <s v="USD"/>
    <n v="1380599940"/>
    <n v="1377252857"/>
    <d v="2013-08-23T10:14:17"/>
    <x v="2539"/>
    <b v="0"/>
    <n v="13"/>
    <b v="1"/>
    <s v="music/classical music"/>
    <n v="1.0357142857142858"/>
    <n v="55.769230769230766"/>
    <x v="18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successful"/>
    <x v="0"/>
    <s v="USD"/>
    <n v="1293937200"/>
    <n v="1291257298"/>
    <d v="2010-12-02T02:34:58"/>
    <x v="2540"/>
    <b v="0"/>
    <n v="13"/>
    <b v="1"/>
    <s v="music/classical music"/>
    <n v="1.5640000000000001"/>
    <n v="30.076923076923077"/>
    <x v="18"/>
    <x v="35"/>
    <x v="6"/>
  </r>
  <r>
    <n v="2544"/>
    <s v="Singing City Children's Choir"/>
    <s v="Bringing choral music and performance opportunities to under-served youth in West Philadelphia"/>
    <n v="5000"/>
    <n v="5041"/>
    <x v="0"/>
    <s v="successful"/>
    <x v="0"/>
    <s v="USD"/>
    <n v="1341750569"/>
    <n v="1339158569"/>
    <d v="2012-06-08T12:29:29"/>
    <x v="2541"/>
    <b v="0"/>
    <n v="57"/>
    <b v="1"/>
    <s v="music/classical music"/>
    <n v="1.0082"/>
    <n v="88.438596491228068"/>
    <x v="18"/>
    <x v="3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successful"/>
    <x v="0"/>
    <s v="USD"/>
    <n v="1424997000"/>
    <n v="1421983138"/>
    <d v="2015-01-23T03:18:58"/>
    <x v="2542"/>
    <b v="0"/>
    <n v="61"/>
    <b v="1"/>
    <s v="music/classical music"/>
    <n v="1.9530000000000001"/>
    <n v="64.032786885245898"/>
    <x v="18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successful"/>
    <x v="0"/>
    <s v="USD"/>
    <n v="1380949200"/>
    <n v="1378586179"/>
    <d v="2013-09-07T20:36:19"/>
    <x v="2543"/>
    <b v="0"/>
    <n v="65"/>
    <b v="1"/>
    <s v="music/classical music"/>
    <n v="1.1171428571428572"/>
    <n v="60.153846153846153"/>
    <x v="18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successful"/>
    <x v="0"/>
    <s v="USD"/>
    <n v="1333560803"/>
    <n v="1330972403"/>
    <d v="2012-03-05T18:33:23"/>
    <x v="2544"/>
    <b v="0"/>
    <n v="134"/>
    <b v="1"/>
    <s v="music/classical music"/>
    <n v="1.1985454545454546"/>
    <n v="49.194029850746269"/>
    <x v="18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successful"/>
    <x v="6"/>
    <s v="EUR"/>
    <n v="1475209620"/>
    <n v="1473087637"/>
    <d v="2016-09-05T15:00:37"/>
    <x v="2545"/>
    <b v="0"/>
    <n v="37"/>
    <b v="1"/>
    <s v="music/classical music"/>
    <n v="1.0185"/>
    <n v="165.16216216216216"/>
    <x v="18"/>
    <x v="3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successful"/>
    <x v="1"/>
    <s v="GBP"/>
    <n v="1370019600"/>
    <n v="1366999870"/>
    <d v="2013-04-26T18:11:10"/>
    <x v="2546"/>
    <b v="0"/>
    <n v="37"/>
    <b v="1"/>
    <s v="music/classical music"/>
    <n v="1.0280254777070064"/>
    <n v="43.621621621621621"/>
    <x v="18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successful"/>
    <x v="0"/>
    <s v="USD"/>
    <n v="1444276740"/>
    <n v="1439392406"/>
    <d v="2015-08-12T15:13:26"/>
    <x v="2547"/>
    <b v="0"/>
    <n v="150"/>
    <b v="1"/>
    <s v="music/classical music"/>
    <n v="1.0084615384615385"/>
    <n v="43.7"/>
    <x v="18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successful"/>
    <x v="0"/>
    <s v="USD"/>
    <n v="1332362880"/>
    <n v="1329890585"/>
    <d v="2012-02-22T06:03:05"/>
    <x v="2548"/>
    <b v="0"/>
    <n v="56"/>
    <b v="1"/>
    <s v="music/classical music"/>
    <n v="1.0273469387755103"/>
    <n v="67.419642857142861"/>
    <x v="18"/>
    <x v="3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successful"/>
    <x v="0"/>
    <s v="USD"/>
    <n v="1488741981"/>
    <n v="1486149981"/>
    <d v="2017-02-03T19:26:21"/>
    <x v="2549"/>
    <b v="0"/>
    <n v="18"/>
    <b v="1"/>
    <s v="music/classical music"/>
    <n v="1.0649999999999999"/>
    <n v="177.5"/>
    <x v="18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successful"/>
    <x v="0"/>
    <s v="USD"/>
    <n v="1348202807"/>
    <n v="1343018807"/>
    <d v="2012-07-23T04:46:47"/>
    <x v="2550"/>
    <b v="0"/>
    <n v="60"/>
    <b v="1"/>
    <s v="music/classical music"/>
    <n v="1.5553333333333332"/>
    <n v="38.883333333333333"/>
    <x v="18"/>
    <x v="3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successful"/>
    <x v="0"/>
    <s v="USD"/>
    <n v="1433131140"/>
    <n v="1430445163"/>
    <d v="2015-05-01T01:52:43"/>
    <x v="2551"/>
    <b v="0"/>
    <n v="67"/>
    <b v="1"/>
    <s v="music/classical music"/>
    <n v="1.228"/>
    <n v="54.985074626865675"/>
    <x v="18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successful"/>
    <x v="0"/>
    <s v="USD"/>
    <n v="1338219793"/>
    <n v="1335541393"/>
    <d v="2012-04-27T15:43:13"/>
    <x v="2552"/>
    <b v="0"/>
    <n v="35"/>
    <b v="1"/>
    <s v="music/classical music"/>
    <n v="1.0734999999999999"/>
    <n v="61.342857142857142"/>
    <x v="18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successful"/>
    <x v="0"/>
    <s v="USD"/>
    <n v="1356392857"/>
    <n v="1352504857"/>
    <d v="2012-11-09T23:47:37"/>
    <x v="2553"/>
    <b v="0"/>
    <n v="34"/>
    <b v="1"/>
    <s v="music/classical music"/>
    <n v="1.0550335570469798"/>
    <n v="23.117647058823529"/>
    <x v="18"/>
    <x v="35"/>
    <x v="5"/>
  </r>
  <r>
    <n v="2557"/>
    <s v="European Tour"/>
    <s v="Raising money for our concert tour of Switzerland and Germany in June/July 2014"/>
    <n v="900"/>
    <n v="1066"/>
    <x v="0"/>
    <s v="successful"/>
    <x v="1"/>
    <s v="GBP"/>
    <n v="1400176386"/>
    <n v="1397584386"/>
    <d v="2014-04-15T17:53:06"/>
    <x v="2554"/>
    <b v="0"/>
    <n v="36"/>
    <b v="1"/>
    <s v="music/classical music"/>
    <n v="1.1844444444444444"/>
    <n v="29.611111111111111"/>
    <x v="18"/>
    <x v="35"/>
    <x v="3"/>
  </r>
  <r>
    <n v="2558"/>
    <s v="Hopkins Sinfonia 2015 Season"/>
    <s v="The Hopkins Sinfonia is looking for your support to run our 2015 Season made up of five concerts."/>
    <n v="1250"/>
    <n v="1361"/>
    <x v="0"/>
    <s v="successful"/>
    <x v="2"/>
    <s v="AUD"/>
    <n v="1430488740"/>
    <n v="1427747906"/>
    <d v="2015-03-30T20:38:26"/>
    <x v="2555"/>
    <b v="0"/>
    <n v="18"/>
    <b v="1"/>
    <s v="music/classical music"/>
    <n v="1.0888"/>
    <n v="75.611111111111114"/>
    <x v="18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successful"/>
    <x v="0"/>
    <s v="USD"/>
    <n v="1321385820"/>
    <n v="1318539484"/>
    <d v="2011-10-13T20:58:04"/>
    <x v="2556"/>
    <b v="0"/>
    <n v="25"/>
    <b v="1"/>
    <s v="music/classical music"/>
    <n v="1.1125"/>
    <n v="35.6"/>
    <x v="18"/>
    <x v="3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successful"/>
    <x v="1"/>
    <s v="GBP"/>
    <n v="1425682174"/>
    <n v="1423090174"/>
    <d v="2015-02-04T22:49:34"/>
    <x v="2557"/>
    <b v="0"/>
    <n v="21"/>
    <b v="1"/>
    <s v="music/classical music"/>
    <n v="1.0009999999999999"/>
    <n v="143"/>
    <x v="18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nceled"/>
    <x v="5"/>
    <s v="CAD"/>
    <n v="1444740089"/>
    <n v="1442148089"/>
    <d v="2015-09-13T12:41:29"/>
    <x v="2558"/>
    <b v="0"/>
    <n v="0"/>
    <b v="0"/>
    <s v="food/food trucks"/>
    <n v="0"/>
    <e v="#DIV/0!"/>
    <x v="10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canceled"/>
    <x v="12"/>
    <s v="EUR"/>
    <n v="1476189339"/>
    <n v="1471005339"/>
    <d v="2016-08-12T12:35:39"/>
    <x v="2559"/>
    <b v="0"/>
    <n v="3"/>
    <b v="0"/>
    <s v="food/food trucks"/>
    <n v="7.4999999999999997E-3"/>
    <n v="25"/>
    <x v="10"/>
    <x v="19"/>
    <x v="2"/>
  </r>
  <r>
    <n v="2563"/>
    <s v="Phoenix Pearl Boba Tea Truck (Canceled)"/>
    <s v="Michigan based bubble tea and specialty ice cream food truck"/>
    <n v="20000"/>
    <n v="0"/>
    <x v="1"/>
    <s v="canceled"/>
    <x v="0"/>
    <s v="USD"/>
    <n v="1438226451"/>
    <n v="1433042451"/>
    <d v="2015-05-31T03:20:51"/>
    <x v="2560"/>
    <b v="0"/>
    <n v="0"/>
    <b v="0"/>
    <s v="food/food trucks"/>
    <n v="0"/>
    <e v="#DIV/0!"/>
    <x v="10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nceled"/>
    <x v="5"/>
    <s v="CAD"/>
    <n v="1406854699"/>
    <n v="1404262699"/>
    <d v="2014-07-02T00:58:19"/>
    <x v="2561"/>
    <b v="0"/>
    <n v="0"/>
    <b v="0"/>
    <s v="food/food trucks"/>
    <n v="0"/>
    <e v="#DIV/0!"/>
    <x v="10"/>
    <x v="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canceled"/>
    <x v="0"/>
    <s v="USD"/>
    <n v="1462827000"/>
    <n v="1457710589"/>
    <d v="2016-03-11T15:36:29"/>
    <x v="2562"/>
    <b v="0"/>
    <n v="1"/>
    <b v="0"/>
    <s v="food/food trucks"/>
    <n v="0.01"/>
    <n v="100"/>
    <x v="10"/>
    <x v="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canceled"/>
    <x v="0"/>
    <s v="USD"/>
    <n v="1408663948"/>
    <n v="1406071948"/>
    <d v="2014-07-22T23:32:28"/>
    <x v="2563"/>
    <b v="0"/>
    <n v="0"/>
    <b v="0"/>
    <s v="food/food trucks"/>
    <n v="0"/>
    <e v="#DIV/0!"/>
    <x v="10"/>
    <x v="1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canceled"/>
    <x v="0"/>
    <s v="USD"/>
    <n v="1429823138"/>
    <n v="1427231138"/>
    <d v="2015-03-24T21:05:38"/>
    <x v="2564"/>
    <b v="0"/>
    <n v="2"/>
    <b v="0"/>
    <s v="food/food trucks"/>
    <n v="2.6666666666666666E-3"/>
    <n v="60"/>
    <x v="10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canceled"/>
    <x v="1"/>
    <s v="GBP"/>
    <n v="1472745594"/>
    <n v="1470153594"/>
    <d v="2016-08-02T15:59:54"/>
    <x v="2565"/>
    <b v="0"/>
    <n v="1"/>
    <b v="0"/>
    <s v="food/food trucks"/>
    <n v="5.0000000000000001E-3"/>
    <n v="50"/>
    <x v="10"/>
    <x v="1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canceled"/>
    <x v="0"/>
    <s v="USD"/>
    <n v="1442457112"/>
    <n v="1439865112"/>
    <d v="2015-08-18T02:31:52"/>
    <x v="2566"/>
    <b v="0"/>
    <n v="2"/>
    <b v="0"/>
    <s v="food/food trucks"/>
    <n v="2.2307692307692306E-2"/>
    <n v="72.5"/>
    <x v="10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canceled"/>
    <x v="0"/>
    <s v="USD"/>
    <n v="1486590035"/>
    <n v="1483998035"/>
    <d v="2017-01-09T21:40:35"/>
    <x v="2567"/>
    <b v="0"/>
    <n v="2"/>
    <b v="0"/>
    <s v="food/food trucks"/>
    <n v="8.4285714285714294E-3"/>
    <n v="29.5"/>
    <x v="10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canceled"/>
    <x v="2"/>
    <s v="AUD"/>
    <n v="1463645521"/>
    <n v="1458461521"/>
    <d v="2016-03-20T08:12:01"/>
    <x v="2568"/>
    <b v="0"/>
    <n v="4"/>
    <b v="0"/>
    <s v="food/food trucks"/>
    <n v="2.5000000000000001E-3"/>
    <n v="62.5"/>
    <x v="10"/>
    <x v="19"/>
    <x v="2"/>
  </r>
  <r>
    <n v="2572"/>
    <s v="A Dream of Naughty Nachos (Canceled)"/>
    <s v="Mesquite smoked brisket nachos, food truck style, with homemade salsa to make your taste buds dance."/>
    <n v="30000"/>
    <n v="0"/>
    <x v="1"/>
    <s v="canceled"/>
    <x v="0"/>
    <s v="USD"/>
    <n v="1428893517"/>
    <n v="1426301517"/>
    <d v="2015-03-14T02:51:57"/>
    <x v="2569"/>
    <b v="0"/>
    <n v="0"/>
    <b v="0"/>
    <s v="food/food trucks"/>
    <n v="0"/>
    <e v="#DIV/0!"/>
    <x v="10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canceled"/>
    <x v="0"/>
    <s v="USD"/>
    <n v="1408803149"/>
    <n v="1404915149"/>
    <d v="2014-07-09T14:12:29"/>
    <x v="2570"/>
    <b v="0"/>
    <n v="0"/>
    <b v="0"/>
    <s v="food/food trucks"/>
    <n v="0"/>
    <e v="#DIV/0!"/>
    <x v="10"/>
    <x v="1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canceled"/>
    <x v="0"/>
    <s v="USD"/>
    <n v="1463600945"/>
    <n v="1461786545"/>
    <d v="2016-04-27T19:49:05"/>
    <x v="2571"/>
    <b v="0"/>
    <n v="0"/>
    <b v="0"/>
    <s v="food/food trucks"/>
    <n v="0"/>
    <e v="#DIV/0!"/>
    <x v="10"/>
    <x v="19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canceled"/>
    <x v="0"/>
    <s v="USD"/>
    <n v="1421030194"/>
    <n v="1418438194"/>
    <d v="2014-12-13T02:36:34"/>
    <x v="2572"/>
    <b v="0"/>
    <n v="0"/>
    <b v="0"/>
    <s v="food/food trucks"/>
    <n v="0"/>
    <e v="#DIV/0!"/>
    <x v="10"/>
    <x v="19"/>
    <x v="0"/>
  </r>
  <r>
    <n v="2576"/>
    <s v="2 Go Fast Food (Canceled)"/>
    <s v="A New Twist with an American and Philippine fast food Mobile Trailer."/>
    <n v="10000"/>
    <n v="0"/>
    <x v="1"/>
    <s v="canceled"/>
    <x v="0"/>
    <s v="USD"/>
    <n v="1428707647"/>
    <n v="1424823247"/>
    <d v="2015-02-25T00:14:07"/>
    <x v="2573"/>
    <b v="0"/>
    <n v="0"/>
    <b v="0"/>
    <s v="food/food trucks"/>
    <n v="0"/>
    <e v="#DIV/0!"/>
    <x v="10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canceled"/>
    <x v="0"/>
    <s v="USD"/>
    <n v="1407181297"/>
    <n v="1405021297"/>
    <d v="2014-07-10T19:41:37"/>
    <x v="2574"/>
    <b v="0"/>
    <n v="0"/>
    <b v="0"/>
    <s v="food/food trucks"/>
    <n v="0"/>
    <e v="#DIV/0!"/>
    <x v="10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canceled"/>
    <x v="0"/>
    <s v="USD"/>
    <n v="1444410000"/>
    <n v="1440203579"/>
    <d v="2015-08-22T00:32:59"/>
    <x v="2575"/>
    <b v="0"/>
    <n v="0"/>
    <b v="0"/>
    <s v="food/food trucks"/>
    <n v="0"/>
    <e v="#DIV/0!"/>
    <x v="10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canceled"/>
    <x v="0"/>
    <s v="USD"/>
    <n v="1410810903"/>
    <n v="1405626903"/>
    <d v="2014-07-17T19:55:03"/>
    <x v="2576"/>
    <b v="0"/>
    <n v="12"/>
    <b v="0"/>
    <s v="food/food trucks"/>
    <n v="1.3849999999999999E-3"/>
    <n v="23.083333333333332"/>
    <x v="10"/>
    <x v="1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canceled"/>
    <x v="0"/>
    <s v="USD"/>
    <n v="1431745200"/>
    <n v="1429170603"/>
    <d v="2015-04-16T07:50:03"/>
    <x v="2577"/>
    <b v="0"/>
    <n v="2"/>
    <b v="0"/>
    <s v="food/food trucks"/>
    <n v="6.0000000000000001E-3"/>
    <n v="25.5"/>
    <x v="10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failed"/>
    <x v="0"/>
    <s v="USD"/>
    <n v="1447689898"/>
    <n v="1445094298"/>
    <d v="2015-10-17T15:04:58"/>
    <x v="2578"/>
    <b v="0"/>
    <n v="11"/>
    <b v="0"/>
    <s v="food/food trucks"/>
    <n v="0.106"/>
    <n v="48.18181818181818"/>
    <x v="10"/>
    <x v="19"/>
    <x v="0"/>
  </r>
  <r>
    <n v="2582"/>
    <s v="Drunken Wings"/>
    <s v="The place where chicken meets liquor for the first time!"/>
    <n v="90000"/>
    <n v="1"/>
    <x v="2"/>
    <s v="failed"/>
    <x v="0"/>
    <s v="USD"/>
    <n v="1477784634"/>
    <n v="1475192634"/>
    <d v="2016-09-29T23:43:54"/>
    <x v="2579"/>
    <b v="0"/>
    <n v="1"/>
    <b v="0"/>
    <s v="food/food trucks"/>
    <n v="1.1111111111111112E-5"/>
    <n v="1"/>
    <x v="10"/>
    <x v="19"/>
    <x v="2"/>
  </r>
  <r>
    <n v="2583"/>
    <s v="Crazy Daisy Food Truck"/>
    <s v="Crazy Daisy will become the newest member of the food truck distributors in Kansas City, Missouri."/>
    <n v="1000"/>
    <n v="5"/>
    <x v="2"/>
    <s v="failed"/>
    <x v="0"/>
    <s v="USD"/>
    <n v="1426526880"/>
    <n v="1421346480"/>
    <d v="2015-01-15T18:28:00"/>
    <x v="2580"/>
    <b v="0"/>
    <n v="5"/>
    <b v="0"/>
    <s v="food/food trucks"/>
    <n v="5.0000000000000001E-3"/>
    <n v="1"/>
    <x v="10"/>
    <x v="19"/>
    <x v="0"/>
  </r>
  <r>
    <n v="2584"/>
    <s v="Culinary Arts Food Truck Style"/>
    <s v="Bringing quality food to the masses using local premium ingredients, but at a food truck price!"/>
    <n v="10000"/>
    <n v="0"/>
    <x v="2"/>
    <s v="failed"/>
    <x v="0"/>
    <s v="USD"/>
    <n v="1434341369"/>
    <n v="1431749369"/>
    <d v="2015-05-16T04:09:29"/>
    <x v="2581"/>
    <b v="0"/>
    <n v="0"/>
    <b v="0"/>
    <s v="food/food trucks"/>
    <n v="0"/>
    <e v="#DIV/0!"/>
    <x v="10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failed"/>
    <x v="0"/>
    <s v="USD"/>
    <n v="1404601632"/>
    <n v="1402009632"/>
    <d v="2014-06-05T23:07:12"/>
    <x v="2582"/>
    <b v="0"/>
    <n v="1"/>
    <b v="0"/>
    <s v="food/food trucks"/>
    <n v="1.6666666666666668E-3"/>
    <n v="50"/>
    <x v="10"/>
    <x v="19"/>
    <x v="3"/>
  </r>
  <r>
    <n v="2586"/>
    <s v="Inspire Healthy Eating"/>
    <s v="I would like to bring fresh salad and food to the streets of London at a reasonable price."/>
    <n v="3000"/>
    <n v="5"/>
    <x v="2"/>
    <s v="failed"/>
    <x v="1"/>
    <s v="GBP"/>
    <n v="1451030136"/>
    <n v="1448438136"/>
    <d v="2015-11-25T07:55:36"/>
    <x v="2583"/>
    <b v="0"/>
    <n v="1"/>
    <b v="0"/>
    <s v="food/food trucks"/>
    <n v="1.6666666666666668E-3"/>
    <n v="5"/>
    <x v="10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failed"/>
    <x v="0"/>
    <s v="USD"/>
    <n v="1451491953"/>
    <n v="1448899953"/>
    <d v="2015-11-30T16:12:33"/>
    <x v="2584"/>
    <b v="0"/>
    <n v="6"/>
    <b v="0"/>
    <s v="food/food trucks"/>
    <n v="2.4340000000000001E-2"/>
    <n v="202.83333333333334"/>
    <x v="10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failed"/>
    <x v="0"/>
    <s v="USD"/>
    <n v="1427807640"/>
    <n v="1423325626"/>
    <d v="2015-02-07T16:13:46"/>
    <x v="2585"/>
    <b v="0"/>
    <n v="8"/>
    <b v="0"/>
    <s v="food/food trucks"/>
    <n v="3.8833333333333331E-2"/>
    <n v="29.125"/>
    <x v="10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failed"/>
    <x v="8"/>
    <s v="DKK"/>
    <n v="1458733927"/>
    <n v="1456145527"/>
    <d v="2016-02-22T12:52:07"/>
    <x v="2586"/>
    <b v="0"/>
    <n v="1"/>
    <b v="0"/>
    <s v="food/food trucks"/>
    <n v="1E-4"/>
    <n v="5"/>
    <x v="10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failed"/>
    <x v="2"/>
    <s v="AUD"/>
    <n v="1453817297"/>
    <n v="1453212497"/>
    <d v="2016-01-19T14:08:17"/>
    <x v="2587"/>
    <b v="0"/>
    <n v="0"/>
    <b v="0"/>
    <s v="food/food trucks"/>
    <n v="0"/>
    <e v="#DIV/0!"/>
    <x v="10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failed"/>
    <x v="0"/>
    <s v="USD"/>
    <n v="1457901924"/>
    <n v="1452721524"/>
    <d v="2016-01-13T21:45:24"/>
    <x v="2588"/>
    <b v="0"/>
    <n v="2"/>
    <b v="0"/>
    <s v="food/food trucks"/>
    <n v="1.7333333333333333E-2"/>
    <n v="13"/>
    <x v="10"/>
    <x v="1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failed"/>
    <x v="0"/>
    <s v="USD"/>
    <n v="1412536421"/>
    <n v="1409944421"/>
    <d v="2014-09-05T19:13:41"/>
    <x v="2589"/>
    <b v="0"/>
    <n v="1"/>
    <b v="0"/>
    <s v="food/food trucks"/>
    <n v="1.6666666666666668E-3"/>
    <n v="50"/>
    <x v="10"/>
    <x v="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failed"/>
    <x v="0"/>
    <s v="USD"/>
    <n v="1429993026"/>
    <n v="1427401026"/>
    <d v="2015-03-26T20:17:06"/>
    <x v="2590"/>
    <b v="0"/>
    <n v="0"/>
    <b v="0"/>
    <s v="food/food trucks"/>
    <n v="0"/>
    <e v="#DIV/0!"/>
    <x v="10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failed"/>
    <x v="0"/>
    <s v="USD"/>
    <n v="1407453228"/>
    <n v="1404861228"/>
    <d v="2014-07-08T23:13:48"/>
    <x v="2591"/>
    <b v="0"/>
    <n v="1"/>
    <b v="0"/>
    <s v="food/food trucks"/>
    <n v="1.2500000000000001E-5"/>
    <n v="1"/>
    <x v="10"/>
    <x v="19"/>
    <x v="3"/>
  </r>
  <r>
    <n v="2595"/>
    <s v="Food Truck for Little Fox Bakery"/>
    <s v="Looking to put the best baked goods in Bowling Green on wheels"/>
    <n v="15000"/>
    <n v="1825"/>
    <x v="2"/>
    <s v="failed"/>
    <x v="0"/>
    <s v="USD"/>
    <n v="1487915500"/>
    <n v="1485323500"/>
    <d v="2017-01-25T05:51:40"/>
    <x v="2592"/>
    <b v="0"/>
    <n v="19"/>
    <b v="0"/>
    <s v="food/food trucks"/>
    <n v="0.12166666666666667"/>
    <n v="96.05263157894737"/>
    <x v="10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failed"/>
    <x v="5"/>
    <s v="CAD"/>
    <n v="1407427009"/>
    <n v="1404835009"/>
    <d v="2014-07-08T15:56:49"/>
    <x v="2593"/>
    <b v="0"/>
    <n v="27"/>
    <b v="0"/>
    <s v="food/food trucks"/>
    <n v="0.23588571428571428"/>
    <n v="305.77777777777777"/>
    <x v="10"/>
    <x v="1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failed"/>
    <x v="1"/>
    <s v="GBP"/>
    <n v="1466323917"/>
    <n v="1463731917"/>
    <d v="2016-05-20T08:11:57"/>
    <x v="2594"/>
    <b v="0"/>
    <n v="7"/>
    <b v="0"/>
    <s v="food/food trucks"/>
    <n v="5.6666666666666664E-2"/>
    <n v="12.142857142857142"/>
    <x v="10"/>
    <x v="1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failed"/>
    <x v="0"/>
    <s v="USD"/>
    <n v="1443039001"/>
    <n v="1440447001"/>
    <d v="2015-08-24T20:10:01"/>
    <x v="2595"/>
    <b v="0"/>
    <n v="14"/>
    <b v="0"/>
    <s v="food/food trucks"/>
    <n v="0.39"/>
    <n v="83.571428571428569"/>
    <x v="10"/>
    <x v="19"/>
    <x v="0"/>
  </r>
  <r>
    <n v="2599"/>
    <s v="Empty Ramekins Catering Group"/>
    <s v="The Empty Ramekins Catering Group is looking for your help to start up in Miami Florida!!!!"/>
    <n v="9041"/>
    <n v="90"/>
    <x v="2"/>
    <s v="failed"/>
    <x v="0"/>
    <s v="USD"/>
    <n v="1407089147"/>
    <n v="1403201147"/>
    <d v="2014-06-19T18:05:47"/>
    <x v="2596"/>
    <b v="0"/>
    <n v="5"/>
    <b v="0"/>
    <s v="food/food trucks"/>
    <n v="9.9546510341776348E-3"/>
    <n v="18"/>
    <x v="10"/>
    <x v="19"/>
    <x v="3"/>
  </r>
  <r>
    <n v="2600"/>
    <s v="Help Buttz Return From the Ashes"/>
    <s v="On Sunday November 8, 2015 our food truck burned to the ground. Please help us get rebuilt."/>
    <n v="50000"/>
    <n v="3466"/>
    <x v="2"/>
    <s v="failed"/>
    <x v="0"/>
    <s v="USD"/>
    <n v="1458938200"/>
    <n v="1453757800"/>
    <d v="2016-01-25T21:36:40"/>
    <x v="2597"/>
    <b v="0"/>
    <n v="30"/>
    <b v="0"/>
    <s v="food/food trucks"/>
    <n v="6.9320000000000007E-2"/>
    <n v="115.53333333333333"/>
    <x v="10"/>
    <x v="1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successful"/>
    <x v="0"/>
    <s v="USD"/>
    <n v="1347508740"/>
    <n v="1346276349"/>
    <d v="2012-08-29T21:39:09"/>
    <x v="2598"/>
    <b v="1"/>
    <n v="151"/>
    <b v="1"/>
    <s v="technology/space exploration"/>
    <n v="6.6139999999999999"/>
    <n v="21.900662251655628"/>
    <x v="19"/>
    <x v="3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successful"/>
    <x v="0"/>
    <s v="USD"/>
    <n v="1415827200"/>
    <n v="1412358968"/>
    <d v="2014-10-03T17:56:08"/>
    <x v="2599"/>
    <b v="1"/>
    <n v="489"/>
    <b v="1"/>
    <s v="technology/space exploration"/>
    <n v="3.2609166666666667"/>
    <n v="80.022494887525568"/>
    <x v="19"/>
    <x v="36"/>
    <x v="3"/>
  </r>
  <r>
    <n v="2603"/>
    <s v="Manned Mock Mars Mission"/>
    <s v="I will be building a mock space station and simulate living on Mars for two weeks."/>
    <n v="1750"/>
    <n v="1776"/>
    <x v="0"/>
    <s v="successful"/>
    <x v="0"/>
    <s v="USD"/>
    <n v="1387835654"/>
    <n v="1386626054"/>
    <d v="2013-12-09T21:54:14"/>
    <x v="2600"/>
    <b v="1"/>
    <n v="50"/>
    <b v="1"/>
    <s v="technology/space exploration"/>
    <n v="1.0148571428571429"/>
    <n v="35.520000000000003"/>
    <x v="19"/>
    <x v="3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successful"/>
    <x v="0"/>
    <s v="USD"/>
    <n v="1335662023"/>
    <n v="1333070023"/>
    <d v="2012-03-30T01:13:43"/>
    <x v="2601"/>
    <b v="1"/>
    <n v="321"/>
    <b v="1"/>
    <s v="technology/space exploration"/>
    <n v="1.0421799999999999"/>
    <n v="64.933333333333323"/>
    <x v="19"/>
    <x v="3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successful"/>
    <x v="0"/>
    <s v="USD"/>
    <n v="1466168390"/>
    <n v="1463576390"/>
    <d v="2016-05-18T12:59:50"/>
    <x v="2602"/>
    <b v="1"/>
    <n v="1762"/>
    <b v="1"/>
    <s v="technology/space exploration"/>
    <n v="1.0742157000000001"/>
    <n v="60.965703745743475"/>
    <x v="19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successful"/>
    <x v="0"/>
    <s v="USD"/>
    <n v="1398791182"/>
    <n v="1396026382"/>
    <d v="2014-03-28T17:06:22"/>
    <x v="2603"/>
    <b v="1"/>
    <n v="385"/>
    <b v="1"/>
    <s v="technology/space exploration"/>
    <n v="1.1005454545454545"/>
    <n v="31.444155844155844"/>
    <x v="19"/>
    <x v="3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successful"/>
    <x v="0"/>
    <s v="USD"/>
    <n v="1439344800"/>
    <n v="1435611572"/>
    <d v="2015-06-29T20:59:32"/>
    <x v="2604"/>
    <b v="1"/>
    <n v="398"/>
    <b v="1"/>
    <s v="technology/space exploration"/>
    <n v="4.077"/>
    <n v="81.949748743718587"/>
    <x v="19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successful"/>
    <x v="0"/>
    <s v="USD"/>
    <n v="1489536000"/>
    <n v="1485976468"/>
    <d v="2017-02-01T19:14:28"/>
    <x v="2605"/>
    <b v="1"/>
    <n v="304"/>
    <b v="1"/>
    <s v="technology/space exploration"/>
    <n v="2.2392500000000002"/>
    <n v="58.92763157894737"/>
    <x v="19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successful"/>
    <x v="0"/>
    <s v="USD"/>
    <n v="1342330951"/>
    <n v="1339738951"/>
    <d v="2012-06-15T05:42:31"/>
    <x v="2606"/>
    <b v="1"/>
    <n v="676"/>
    <b v="1"/>
    <s v="technology/space exploration"/>
    <n v="3.038011142857143"/>
    <n v="157.29347633136095"/>
    <x v="19"/>
    <x v="36"/>
    <x v="5"/>
  </r>
  <r>
    <n v="2610"/>
    <s v="Restore the Pluto Discovery Telescope"/>
    <s v="Preserve the telescope that Clyde Tombaugh used to discover Pluto for generations to come!"/>
    <n v="22765"/>
    <n v="32172.66"/>
    <x v="0"/>
    <s v="successful"/>
    <x v="0"/>
    <s v="USD"/>
    <n v="1471849140"/>
    <n v="1468444125"/>
    <d v="2016-07-13T21:08:45"/>
    <x v="2607"/>
    <b v="1"/>
    <n v="577"/>
    <b v="1"/>
    <s v="technology/space exploration"/>
    <n v="1.4132510432681749"/>
    <n v="55.758509532062391"/>
    <x v="19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successful"/>
    <x v="12"/>
    <s v="EUR"/>
    <n v="1483397940"/>
    <n v="1480493014"/>
    <d v="2016-11-30T08:03:34"/>
    <x v="2608"/>
    <b v="1"/>
    <n v="3663"/>
    <b v="1"/>
    <s v="technology/space exploration"/>
    <n v="27.906363636363636"/>
    <n v="83.802893802893806"/>
    <x v="19"/>
    <x v="3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successful"/>
    <x v="0"/>
    <s v="USD"/>
    <n v="1420773970"/>
    <n v="1418095570"/>
    <d v="2014-12-09T03:26:10"/>
    <x v="2609"/>
    <b v="1"/>
    <n v="294"/>
    <b v="1"/>
    <s v="technology/space exploration"/>
    <n v="1.7176130000000001"/>
    <n v="58.422210884353746"/>
    <x v="19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s v="successful"/>
    <x v="0"/>
    <s v="USD"/>
    <n v="1348256294"/>
    <n v="1345664294"/>
    <d v="2012-08-22T19:38:14"/>
    <x v="2610"/>
    <b v="1"/>
    <n v="28"/>
    <b v="1"/>
    <s v="technology/space exploration"/>
    <n v="1.0101333333333333"/>
    <n v="270.57142857142856"/>
    <x v="19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successful"/>
    <x v="0"/>
    <s v="USD"/>
    <n v="1398834000"/>
    <n v="1396371612"/>
    <d v="2014-04-01T17:00:12"/>
    <x v="2611"/>
    <b v="1"/>
    <n v="100"/>
    <b v="1"/>
    <s v="technology/space exploration"/>
    <n v="1.02"/>
    <n v="107.1"/>
    <x v="19"/>
    <x v="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successful"/>
    <x v="1"/>
    <s v="GBP"/>
    <n v="1462017600"/>
    <n v="1458820564"/>
    <d v="2016-03-24T11:56:04"/>
    <x v="2612"/>
    <b v="0"/>
    <n v="72"/>
    <b v="1"/>
    <s v="technology/space exploration"/>
    <n v="1.6976511744127936"/>
    <n v="47.180555555555557"/>
    <x v="19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successful"/>
    <x v="0"/>
    <s v="USD"/>
    <n v="1440546729"/>
    <n v="1437954729"/>
    <d v="2015-07-26T23:52:09"/>
    <x v="2613"/>
    <b v="1"/>
    <n v="238"/>
    <b v="1"/>
    <s v="technology/space exploration"/>
    <n v="1.14534"/>
    <n v="120.30882352941177"/>
    <x v="19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successful"/>
    <x v="0"/>
    <s v="USD"/>
    <n v="1413838751"/>
    <n v="1411246751"/>
    <d v="2014-09-20T20:59:11"/>
    <x v="2614"/>
    <b v="1"/>
    <n v="159"/>
    <b v="1"/>
    <s v="technology/space exploration"/>
    <n v="8.7759999999999998"/>
    <n v="27.59748427672956"/>
    <x v="19"/>
    <x v="36"/>
    <x v="3"/>
  </r>
  <r>
    <n v="2618"/>
    <s v="SPACE ART FEATURING ASTRONAUTS #WeBelieveInAstronauts"/>
    <s v="LTD ED COLLECTIBLE SPACE ART FEAT. ASTRONAUTS"/>
    <n v="15000"/>
    <n v="15808"/>
    <x v="0"/>
    <s v="successful"/>
    <x v="0"/>
    <s v="USD"/>
    <n v="1449000061"/>
    <n v="1443812461"/>
    <d v="2015-10-02T19:01:01"/>
    <x v="2615"/>
    <b v="1"/>
    <n v="77"/>
    <b v="1"/>
    <s v="technology/space exploration"/>
    <n v="1.0538666666666667"/>
    <n v="205.2987012987013"/>
    <x v="19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successful"/>
    <x v="0"/>
    <s v="USD"/>
    <n v="1445598000"/>
    <n v="1443302004"/>
    <d v="2015-09-26T21:13:24"/>
    <x v="2616"/>
    <b v="1"/>
    <n v="53"/>
    <b v="1"/>
    <s v="technology/space exploration"/>
    <n v="1.8839999999999999"/>
    <n v="35.547169811320757"/>
    <x v="19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successful"/>
    <x v="2"/>
    <s v="AUD"/>
    <n v="1444525200"/>
    <n v="1441339242"/>
    <d v="2015-09-04T04:00:42"/>
    <x v="2617"/>
    <b v="1"/>
    <n v="1251"/>
    <b v="1"/>
    <s v="technology/space exploration"/>
    <n v="1.436523076923077"/>
    <n v="74.639488409272587"/>
    <x v="19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successful"/>
    <x v="0"/>
    <s v="USD"/>
    <n v="1432230988"/>
    <n v="1429638988"/>
    <d v="2015-04-21T17:56:28"/>
    <x v="2618"/>
    <b v="1"/>
    <n v="465"/>
    <b v="1"/>
    <s v="technology/space exploration"/>
    <n v="1.4588000000000001"/>
    <n v="47.058064516129029"/>
    <x v="19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successful"/>
    <x v="13"/>
    <s v="EUR"/>
    <n v="1483120216"/>
    <n v="1479232216"/>
    <d v="2016-11-15T17:50:16"/>
    <x v="2619"/>
    <b v="0"/>
    <n v="74"/>
    <b v="1"/>
    <s v="technology/space exploration"/>
    <n v="1.3118399999999999"/>
    <n v="26.591351351351353"/>
    <x v="19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successful"/>
    <x v="0"/>
    <s v="USD"/>
    <n v="1480658966"/>
    <n v="1479449366"/>
    <d v="2016-11-18T06:09:26"/>
    <x v="2620"/>
    <b v="0"/>
    <n v="62"/>
    <b v="1"/>
    <s v="technology/space exploration"/>
    <n v="1.1399999999999999"/>
    <n v="36.774193548387096"/>
    <x v="19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successful"/>
    <x v="0"/>
    <s v="USD"/>
    <n v="1347530822"/>
    <n v="1345716422"/>
    <d v="2012-08-23T10:07:02"/>
    <x v="2621"/>
    <b v="0"/>
    <n v="3468"/>
    <b v="1"/>
    <s v="technology/space exploration"/>
    <n v="13.794206249999998"/>
    <n v="31.820544982698959"/>
    <x v="19"/>
    <x v="3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successful"/>
    <x v="12"/>
    <s v="EUR"/>
    <n v="1478723208"/>
    <n v="1476559608"/>
    <d v="2016-10-15T19:26:48"/>
    <x v="2622"/>
    <b v="0"/>
    <n v="52"/>
    <b v="1"/>
    <s v="technology/space exploration"/>
    <n v="9.56"/>
    <n v="27.576923076923077"/>
    <x v="19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successful"/>
    <x v="0"/>
    <s v="USD"/>
    <n v="1433343869"/>
    <n v="1430751869"/>
    <d v="2015-05-04T15:04:29"/>
    <x v="2623"/>
    <b v="0"/>
    <n v="50"/>
    <b v="1"/>
    <s v="technology/space exploration"/>
    <n v="1.1200000000000001"/>
    <n v="56"/>
    <x v="19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successful"/>
    <x v="0"/>
    <s v="USD"/>
    <n v="1448571261"/>
    <n v="1445975661"/>
    <d v="2015-10-27T19:54:21"/>
    <x v="2624"/>
    <b v="0"/>
    <n v="45"/>
    <b v="1"/>
    <s v="technology/space exploration"/>
    <n v="6.4666666666666668"/>
    <n v="21.555555555555557"/>
    <x v="19"/>
    <x v="36"/>
    <x v="0"/>
  </r>
  <r>
    <n v="2628"/>
    <s v="Pie In Space!"/>
    <s v="A high school freshman is sending pie into space and you can be a part of it.  GO SCIENCE!!!"/>
    <n v="839"/>
    <n v="926"/>
    <x v="0"/>
    <s v="successful"/>
    <x v="0"/>
    <s v="USD"/>
    <n v="1417389067"/>
    <n v="1415661067"/>
    <d v="2014-11-10T23:11:07"/>
    <x v="2625"/>
    <b v="0"/>
    <n v="21"/>
    <b v="1"/>
    <s v="technology/space exploration"/>
    <n v="1.1036948748510131"/>
    <n v="44.095238095238095"/>
    <x v="19"/>
    <x v="36"/>
    <x v="3"/>
  </r>
  <r>
    <n v="2629"/>
    <s v="Project Dragonfly - Sail to the Stars"/>
    <s v="The first international contest to let students shape the future of interstellar travel."/>
    <n v="5000"/>
    <n v="6387"/>
    <x v="0"/>
    <s v="successful"/>
    <x v="1"/>
    <s v="GBP"/>
    <n v="1431608122"/>
    <n v="1429016122"/>
    <d v="2015-04-14T12:55:22"/>
    <x v="2626"/>
    <b v="0"/>
    <n v="100"/>
    <b v="1"/>
    <s v="technology/space exploration"/>
    <n v="1.2774000000000001"/>
    <n v="63.87"/>
    <x v="19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successful"/>
    <x v="2"/>
    <s v="AUD"/>
    <n v="1467280800"/>
    <n v="1464921112"/>
    <d v="2016-06-03T02:31:52"/>
    <x v="2627"/>
    <b v="0"/>
    <n v="81"/>
    <b v="1"/>
    <s v="technology/space exploration"/>
    <n v="1.579"/>
    <n v="38.987654320987652"/>
    <x v="19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successful"/>
    <x v="0"/>
    <s v="USD"/>
    <n v="1440907427"/>
    <n v="1438488227"/>
    <d v="2015-08-02T04:03:47"/>
    <x v="2628"/>
    <b v="0"/>
    <n v="286"/>
    <b v="1"/>
    <s v="technology/space exploration"/>
    <n v="1.1466525000000001"/>
    <n v="80.185489510489504"/>
    <x v="19"/>
    <x v="36"/>
    <x v="0"/>
  </r>
  <r>
    <n v="2632"/>
    <s v="University Rocket Science"/>
    <s v="Students from 3 universities are designing a dual stage rocket to test experimental rocket technology."/>
    <n v="1070"/>
    <n v="1466"/>
    <x v="0"/>
    <s v="successful"/>
    <x v="0"/>
    <s v="USD"/>
    <n v="1464485339"/>
    <n v="1462325339"/>
    <d v="2016-05-04T01:28:59"/>
    <x v="2629"/>
    <b v="0"/>
    <n v="42"/>
    <b v="1"/>
    <s v="technology/space exploration"/>
    <n v="1.3700934579439252"/>
    <n v="34.904761904761905"/>
    <x v="19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s v="successful"/>
    <x v="0"/>
    <s v="USD"/>
    <n v="1393542000"/>
    <n v="1390938332"/>
    <d v="2014-01-28T19:45:32"/>
    <x v="2630"/>
    <b v="0"/>
    <n v="199"/>
    <b v="1"/>
    <s v="technology/space exploration"/>
    <n v="3.5461999999999998"/>
    <n v="89.100502512562812"/>
    <x v="19"/>
    <x v="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successful"/>
    <x v="0"/>
    <s v="USD"/>
    <n v="1475163921"/>
    <n v="1472571921"/>
    <d v="2016-08-30T15:45:21"/>
    <x v="2631"/>
    <b v="0"/>
    <n v="25"/>
    <b v="1"/>
    <s v="technology/space exploration"/>
    <n v="1.0602150537634409"/>
    <n v="39.44"/>
    <x v="19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successful"/>
    <x v="5"/>
    <s v="CAD"/>
    <n v="1425937761"/>
    <n v="1422917361"/>
    <d v="2015-02-02T22:49:21"/>
    <x v="2632"/>
    <b v="0"/>
    <n v="84"/>
    <b v="1"/>
    <s v="technology/space exploration"/>
    <n v="1"/>
    <n v="136.9047619047619"/>
    <x v="19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successful"/>
    <x v="0"/>
    <s v="USD"/>
    <n v="1476579600"/>
    <n v="1474641914"/>
    <d v="2016-09-23T14:45:14"/>
    <x v="2633"/>
    <b v="0"/>
    <n v="50"/>
    <b v="1"/>
    <s v="technology/space exploration"/>
    <n v="1.873"/>
    <n v="37.46"/>
    <x v="19"/>
    <x v="36"/>
    <x v="2"/>
  </r>
  <r>
    <n v="2637"/>
    <s v="SPEED OF LIGHT: Biggest Mystery of the Universe"/>
    <s v="Help us collect the data to solve the mystery of the century: Is light slowing down?"/>
    <n v="500"/>
    <n v="831"/>
    <x v="0"/>
    <s v="successful"/>
    <x v="0"/>
    <s v="USD"/>
    <n v="1476277875"/>
    <n v="1474895475"/>
    <d v="2016-09-26T13:11:15"/>
    <x v="2634"/>
    <b v="0"/>
    <n v="26"/>
    <b v="1"/>
    <s v="technology/space exploration"/>
    <n v="1.6619999999999999"/>
    <n v="31.96153846153846"/>
    <x v="19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successful"/>
    <x v="0"/>
    <s v="USD"/>
    <n v="1421358895"/>
    <n v="1418766895"/>
    <d v="2014-12-16T21:54:55"/>
    <x v="2635"/>
    <b v="0"/>
    <n v="14"/>
    <b v="1"/>
    <s v="technology/space exploration"/>
    <n v="1.0172910662824208"/>
    <n v="25.214285714285715"/>
    <x v="19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successful"/>
    <x v="1"/>
    <s v="GBP"/>
    <n v="1424378748"/>
    <n v="1421786748"/>
    <d v="2015-01-20T20:45:48"/>
    <x v="2636"/>
    <b v="0"/>
    <n v="49"/>
    <b v="1"/>
    <s v="technology/space exploration"/>
    <n v="1.64"/>
    <n v="10.040816326530612"/>
    <x v="19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successful"/>
    <x v="0"/>
    <s v="USD"/>
    <n v="1433735474"/>
    <n v="1428551474"/>
    <d v="2015-04-09T03:51:14"/>
    <x v="2637"/>
    <b v="0"/>
    <n v="69"/>
    <b v="1"/>
    <s v="technology/space exploration"/>
    <n v="1.0566666666666666"/>
    <n v="45.94202898550725"/>
    <x v="19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s v="failed"/>
    <x v="0"/>
    <s v="USD"/>
    <n v="1410811740"/>
    <n v="1409341863"/>
    <d v="2014-08-29T19:51:03"/>
    <x v="2638"/>
    <b v="0"/>
    <n v="1"/>
    <b v="0"/>
    <s v="technology/space exploration"/>
    <n v="0.01"/>
    <n v="15"/>
    <x v="19"/>
    <x v="36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failed"/>
    <x v="12"/>
    <s v="EUR"/>
    <n v="1468565820"/>
    <n v="1465970108"/>
    <d v="2016-06-15T05:55:08"/>
    <x v="2639"/>
    <b v="0"/>
    <n v="0"/>
    <b v="0"/>
    <s v="technology/space exploration"/>
    <n v="0"/>
    <e v="#DIV/0!"/>
    <x v="19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canceled"/>
    <x v="0"/>
    <s v="USD"/>
    <n v="1482307140"/>
    <n v="1479218315"/>
    <d v="2016-11-15T13:58:35"/>
    <x v="323"/>
    <b v="1"/>
    <n v="1501"/>
    <b v="0"/>
    <s v="technology/space exploration"/>
    <n v="0.33559730999999998"/>
    <n v="223.58248500999335"/>
    <x v="19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canceled"/>
    <x v="0"/>
    <s v="USD"/>
    <n v="1489172435"/>
    <n v="1486580435"/>
    <d v="2017-02-08T19:00:35"/>
    <x v="2640"/>
    <b v="1"/>
    <n v="52"/>
    <b v="0"/>
    <s v="technology/space exploration"/>
    <n v="2.053E-2"/>
    <n v="39.480769230769234"/>
    <x v="19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canceled"/>
    <x v="2"/>
    <s v="AUD"/>
    <n v="1415481203"/>
    <n v="1412885603"/>
    <d v="2014-10-09T20:13:23"/>
    <x v="2641"/>
    <b v="1"/>
    <n v="23"/>
    <b v="0"/>
    <s v="technology/space exploration"/>
    <n v="0.105"/>
    <n v="91.304347826086953"/>
    <x v="19"/>
    <x v="3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canceled"/>
    <x v="0"/>
    <s v="USD"/>
    <n v="1441783869"/>
    <n v="1439191869"/>
    <d v="2015-08-10T07:31:09"/>
    <x v="2642"/>
    <b v="1"/>
    <n v="535"/>
    <b v="0"/>
    <s v="technology/space exploration"/>
    <n v="8.4172839999999999E-2"/>
    <n v="78.666205607476627"/>
    <x v="19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nceled"/>
    <x v="5"/>
    <s v="CAD"/>
    <n v="1439533019"/>
    <n v="1436941019"/>
    <d v="2015-07-15T06:16:59"/>
    <x v="2643"/>
    <b v="0"/>
    <n v="3"/>
    <b v="0"/>
    <s v="technology/space exploration"/>
    <n v="1.44E-2"/>
    <n v="12"/>
    <x v="19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canceled"/>
    <x v="0"/>
    <s v="USD"/>
    <n v="1457543360"/>
    <n v="1454951360"/>
    <d v="2016-02-08T17:09:20"/>
    <x v="2644"/>
    <b v="0"/>
    <n v="6"/>
    <b v="0"/>
    <s v="technology/space exploration"/>
    <n v="8.8333333333333337E-3"/>
    <n v="17.666666666666668"/>
    <x v="19"/>
    <x v="36"/>
    <x v="2"/>
  </r>
  <r>
    <n v="2649"/>
    <s v="The Mission - Please Check Back Soon (Canceled)"/>
    <s v="They have launched a Kickstarter."/>
    <n v="125000"/>
    <n v="124"/>
    <x v="1"/>
    <s v="canceled"/>
    <x v="0"/>
    <s v="USD"/>
    <n v="1454370941"/>
    <n v="1449186941"/>
    <d v="2015-12-03T23:55:41"/>
    <x v="2645"/>
    <b v="0"/>
    <n v="3"/>
    <b v="0"/>
    <s v="technology/space exploration"/>
    <n v="9.9200000000000004E-4"/>
    <n v="41.333333333333336"/>
    <x v="19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canceled"/>
    <x v="0"/>
    <s v="USD"/>
    <n v="1482332343"/>
    <n v="1479740343"/>
    <d v="2016-11-21T14:59:03"/>
    <x v="2646"/>
    <b v="0"/>
    <n v="5"/>
    <b v="0"/>
    <s v="technology/space exploration"/>
    <n v="5.966666666666667E-3"/>
    <n v="71.599999999999994"/>
    <x v="19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canceled"/>
    <x v="0"/>
    <s v="USD"/>
    <n v="1450380009"/>
    <n v="1447960809"/>
    <d v="2015-11-19T19:20:09"/>
    <x v="2647"/>
    <b v="0"/>
    <n v="17"/>
    <b v="0"/>
    <s v="technology/space exploration"/>
    <n v="1.8689285714285714E-2"/>
    <n v="307.8235294117647"/>
    <x v="19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canceled"/>
    <x v="2"/>
    <s v="AUD"/>
    <n v="1418183325"/>
    <n v="1415591325"/>
    <d v="2014-11-10T03:48:45"/>
    <x v="2648"/>
    <b v="0"/>
    <n v="11"/>
    <b v="0"/>
    <s v="technology/space exploration"/>
    <n v="8.8500000000000002E-3"/>
    <n v="80.454545454545453"/>
    <x v="19"/>
    <x v="36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canceled"/>
    <x v="0"/>
    <s v="USD"/>
    <n v="1402632000"/>
    <n v="1399909127"/>
    <d v="2014-05-12T15:38:47"/>
    <x v="2649"/>
    <b v="0"/>
    <n v="70"/>
    <b v="0"/>
    <s v="technology/space exploration"/>
    <n v="0.1152156862745098"/>
    <n v="83.942857142857136"/>
    <x v="19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canceled"/>
    <x v="0"/>
    <s v="USD"/>
    <n v="1429622726"/>
    <n v="1424442326"/>
    <d v="2015-02-20T14:25:26"/>
    <x v="2650"/>
    <b v="0"/>
    <n v="6"/>
    <b v="0"/>
    <s v="technology/space exploration"/>
    <n v="5.1000000000000004E-4"/>
    <n v="8.5"/>
    <x v="19"/>
    <x v="36"/>
    <x v="0"/>
  </r>
  <r>
    <n v="2655"/>
    <s v="Balloons (Canceled)"/>
    <s v="Thank you for your support!"/>
    <n v="15000"/>
    <n v="3155"/>
    <x v="1"/>
    <s v="canceled"/>
    <x v="0"/>
    <s v="USD"/>
    <n v="1455048000"/>
    <n v="1452631647"/>
    <d v="2016-01-12T20:47:27"/>
    <x v="2651"/>
    <b v="0"/>
    <n v="43"/>
    <b v="0"/>
    <s v="technology/space exploration"/>
    <n v="0.21033333333333334"/>
    <n v="73.372093023255815"/>
    <x v="19"/>
    <x v="36"/>
    <x v="2"/>
  </r>
  <r>
    <n v="2656"/>
    <s v="MoonWatcher: A 24/7 Live Video of the Moon for Everyone (Canceled)"/>
    <s v="MoonWatcher will be bringing the Moon closer to all of us."/>
    <n v="150000"/>
    <n v="17155"/>
    <x v="1"/>
    <s v="canceled"/>
    <x v="0"/>
    <s v="USD"/>
    <n v="1489345200"/>
    <n v="1485966688"/>
    <d v="2017-02-01T16:31:28"/>
    <x v="2652"/>
    <b v="0"/>
    <n v="152"/>
    <b v="0"/>
    <s v="technology/space exploration"/>
    <n v="0.11436666666666667"/>
    <n v="112.86184210526316"/>
    <x v="19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canceled"/>
    <x v="0"/>
    <s v="USD"/>
    <n v="1470187800"/>
    <n v="1467325053"/>
    <d v="2016-06-30T22:17:33"/>
    <x v="2653"/>
    <b v="0"/>
    <n v="59"/>
    <b v="0"/>
    <s v="technology/space exploration"/>
    <n v="0.18737933333333334"/>
    <n v="95.277627118644077"/>
    <x v="19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canceled"/>
    <x v="0"/>
    <s v="USD"/>
    <n v="1469913194"/>
    <n v="1467321194"/>
    <d v="2016-06-30T21:13:14"/>
    <x v="2654"/>
    <b v="0"/>
    <n v="4"/>
    <b v="0"/>
    <s v="technology/space exploration"/>
    <n v="9.2857142857142856E-4"/>
    <n v="22.75"/>
    <x v="19"/>
    <x v="36"/>
    <x v="2"/>
  </r>
  <r>
    <n v="2659"/>
    <s v="test (Canceled)"/>
    <s v="test"/>
    <n v="49000"/>
    <n v="1333"/>
    <x v="1"/>
    <s v="canceled"/>
    <x v="0"/>
    <s v="USD"/>
    <n v="1429321210"/>
    <n v="1426729210"/>
    <d v="2015-03-19T01:40:10"/>
    <x v="2655"/>
    <b v="0"/>
    <n v="10"/>
    <b v="0"/>
    <s v="technology/space exploration"/>
    <n v="2.720408163265306E-2"/>
    <n v="133.30000000000001"/>
    <x v="19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canceled"/>
    <x v="0"/>
    <s v="USD"/>
    <n v="1448388418"/>
    <n v="1443200818"/>
    <d v="2015-09-25T17:06:58"/>
    <x v="2656"/>
    <b v="0"/>
    <n v="5"/>
    <b v="0"/>
    <s v="technology/space exploration"/>
    <n v="9.5E-4"/>
    <n v="3.8"/>
    <x v="19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successful"/>
    <x v="0"/>
    <s v="USD"/>
    <n v="1382742010"/>
    <n v="1380150010"/>
    <d v="2013-09-25T23:00:10"/>
    <x v="2657"/>
    <b v="0"/>
    <n v="60"/>
    <b v="1"/>
    <s v="technology/makerspaces"/>
    <n v="1.0289999999999999"/>
    <n v="85.75"/>
    <x v="2"/>
    <x v="3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successful"/>
    <x v="0"/>
    <s v="USD"/>
    <n v="1440179713"/>
    <n v="1437587713"/>
    <d v="2015-07-22T17:55:13"/>
    <x v="2658"/>
    <b v="0"/>
    <n v="80"/>
    <b v="1"/>
    <s v="technology/makerspaces"/>
    <n v="1.0680000000000001"/>
    <n v="267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successful"/>
    <x v="5"/>
    <s v="CAD"/>
    <n v="1441378800"/>
    <n v="1438873007"/>
    <d v="2015-08-06T14:56:47"/>
    <x v="2659"/>
    <b v="0"/>
    <n v="56"/>
    <b v="1"/>
    <s v="technology/makerspaces"/>
    <n v="1.0459624999999999"/>
    <n v="373.55803571428572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successful"/>
    <x v="0"/>
    <s v="USD"/>
    <n v="1449644340"/>
    <n v="1446683797"/>
    <d v="2015-11-05T00:36:37"/>
    <x v="2660"/>
    <b v="0"/>
    <n v="104"/>
    <b v="1"/>
    <s v="technology/makerspaces"/>
    <n v="1.0342857142857143"/>
    <n v="174.03846153846155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successful"/>
    <x v="0"/>
    <s v="USD"/>
    <n v="1430774974"/>
    <n v="1426886974"/>
    <d v="2015-03-20T21:29:34"/>
    <x v="2661"/>
    <b v="0"/>
    <n v="46"/>
    <b v="1"/>
    <s v="technology/makerspaces"/>
    <n v="1.2314285714285715"/>
    <n v="93.695652173913047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successful"/>
    <x v="0"/>
    <s v="USD"/>
    <n v="1443214800"/>
    <n v="1440008439"/>
    <d v="2015-08-19T18:20:39"/>
    <x v="2662"/>
    <b v="0"/>
    <n v="206"/>
    <b v="1"/>
    <s v="technology/makerspaces"/>
    <n v="1.592951"/>
    <n v="77.327718446601949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successful"/>
    <x v="0"/>
    <s v="USD"/>
    <n v="1455142416"/>
    <n v="1452550416"/>
    <d v="2016-01-11T22:13:36"/>
    <x v="2663"/>
    <b v="0"/>
    <n v="18"/>
    <b v="1"/>
    <s v="technology/makerspaces"/>
    <n v="1.1066666666666667"/>
    <n v="92.222222222222229"/>
    <x v="2"/>
    <x v="37"/>
    <x v="2"/>
  </r>
  <r>
    <n v="2668"/>
    <s v="UOttawa Makermobile"/>
    <s v="Creativity on the go! |_x000a_CrÃ©ativitÃ© en mouvement !"/>
    <n v="1000"/>
    <n v="1707"/>
    <x v="0"/>
    <s v="successful"/>
    <x v="5"/>
    <s v="CAD"/>
    <n v="1447079520"/>
    <n v="1443449265"/>
    <d v="2015-09-28T14:07:45"/>
    <x v="2664"/>
    <b v="0"/>
    <n v="28"/>
    <b v="1"/>
    <s v="technology/makerspaces"/>
    <n v="1.7070000000000001"/>
    <n v="60.964285714285715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successful"/>
    <x v="0"/>
    <s v="USD"/>
    <n v="1452387096"/>
    <n v="1447203096"/>
    <d v="2015-11-11T00:51:36"/>
    <x v="2665"/>
    <b v="0"/>
    <n v="11"/>
    <b v="1"/>
    <s v="technology/makerspaces"/>
    <n v="1.25125"/>
    <n v="91"/>
    <x v="2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failed"/>
    <x v="2"/>
    <s v="AUD"/>
    <n v="1406593780"/>
    <n v="1404174580"/>
    <d v="2014-07-01T00:29:40"/>
    <x v="2666"/>
    <b v="1"/>
    <n v="60"/>
    <b v="0"/>
    <s v="technology/makerspaces"/>
    <n v="6.4158609339642042E-2"/>
    <n v="41.583333333333336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failed"/>
    <x v="0"/>
    <s v="USD"/>
    <n v="1419017880"/>
    <n v="1416419916"/>
    <d v="2014-11-19T17:58:36"/>
    <x v="2667"/>
    <b v="1"/>
    <n v="84"/>
    <b v="0"/>
    <s v="technology/makerspaces"/>
    <n v="0.11344"/>
    <n v="33.761904761904759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failed"/>
    <x v="0"/>
    <s v="USD"/>
    <n v="1451282400"/>
    <n v="1449436390"/>
    <d v="2015-12-06T21:13:10"/>
    <x v="2668"/>
    <b v="1"/>
    <n v="47"/>
    <b v="0"/>
    <s v="technology/makerspaces"/>
    <n v="0.33189999999999997"/>
    <n v="70.61702127659575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failed"/>
    <x v="0"/>
    <s v="USD"/>
    <n v="1414622700"/>
    <n v="1412081999"/>
    <d v="2014-09-30T12:59:59"/>
    <x v="2669"/>
    <b v="1"/>
    <n v="66"/>
    <b v="0"/>
    <s v="technology/makerspaces"/>
    <n v="0.27579999999999999"/>
    <n v="167.15151515151516"/>
    <x v="2"/>
    <x v="3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failed"/>
    <x v="0"/>
    <s v="USD"/>
    <n v="1467694740"/>
    <n v="1465398670"/>
    <d v="2016-06-08T15:11:10"/>
    <x v="2670"/>
    <b v="1"/>
    <n v="171"/>
    <b v="0"/>
    <s v="technology/makerspaces"/>
    <n v="0.62839999999999996"/>
    <n v="128.61988304093566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failed"/>
    <x v="0"/>
    <s v="USD"/>
    <n v="1415655289"/>
    <n v="1413059689"/>
    <d v="2014-10-11T20:34:49"/>
    <x v="2671"/>
    <b v="1"/>
    <n v="29"/>
    <b v="0"/>
    <s v="technology/makerspaces"/>
    <n v="7.5880000000000003E-2"/>
    <n v="65.41379310344827"/>
    <x v="2"/>
    <x v="3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failed"/>
    <x v="5"/>
    <s v="CAD"/>
    <n v="1463929174"/>
    <n v="1461337174"/>
    <d v="2016-04-22T14:59:34"/>
    <x v="2672"/>
    <b v="0"/>
    <n v="9"/>
    <b v="0"/>
    <s v="technology/makerspaces"/>
    <n v="0.50380952380952382"/>
    <n v="117.55555555555556"/>
    <x v="2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failed"/>
    <x v="0"/>
    <s v="USD"/>
    <n v="1404348143"/>
    <n v="1401756143"/>
    <d v="2014-06-03T00:42:23"/>
    <x v="2673"/>
    <b v="0"/>
    <n v="27"/>
    <b v="0"/>
    <s v="technology/makerspaces"/>
    <n v="0.17512820512820512"/>
    <n v="126.48148148148148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failed"/>
    <x v="3"/>
    <s v="EUR"/>
    <n v="1443121765"/>
    <n v="1440529765"/>
    <d v="2015-08-25T19:09:25"/>
    <x v="2674"/>
    <b v="0"/>
    <n v="2"/>
    <b v="0"/>
    <s v="technology/makerspaces"/>
    <n v="1.3750000000000001E-4"/>
    <n v="550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failed"/>
    <x v="0"/>
    <s v="USD"/>
    <n v="1425081694"/>
    <n v="1422489694"/>
    <d v="2015-01-29T00:01:34"/>
    <x v="2675"/>
    <b v="0"/>
    <n v="3"/>
    <b v="0"/>
    <s v="technology/makerspaces"/>
    <n v="3.3E-3"/>
    <n v="44"/>
    <x v="2"/>
    <x v="37"/>
    <x v="0"/>
  </r>
  <r>
    <n v="2680"/>
    <s v="iHeart Pillow"/>
    <s v="iHeartPillow, Connecting loved ones"/>
    <n v="32000"/>
    <n v="276"/>
    <x v="2"/>
    <s v="failed"/>
    <x v="3"/>
    <s v="EUR"/>
    <n v="1459915491"/>
    <n v="1457327091"/>
    <d v="2016-03-07T05:04:51"/>
    <x v="2676"/>
    <b v="0"/>
    <n v="4"/>
    <b v="0"/>
    <s v="technology/makerspaces"/>
    <n v="8.6250000000000007E-3"/>
    <n v="69"/>
    <x v="2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failed"/>
    <x v="0"/>
    <s v="USD"/>
    <n v="1405027750"/>
    <n v="1402867750"/>
    <d v="2014-06-15T21:29:10"/>
    <x v="2677"/>
    <b v="0"/>
    <n v="2"/>
    <b v="0"/>
    <s v="food/food trucks"/>
    <n v="6.875E-3"/>
    <n v="27.5"/>
    <x v="10"/>
    <x v="19"/>
    <x v="3"/>
  </r>
  <r>
    <n v="2682"/>
    <s v="Toastie's Gourmet Toast"/>
    <s v="Gourmet Toast is the culinary combination, neigh, perfection of America's most under-utilized snack: Toast."/>
    <n v="6000"/>
    <n v="1698"/>
    <x v="2"/>
    <s v="failed"/>
    <x v="0"/>
    <s v="USD"/>
    <n v="1416635940"/>
    <n v="1413838540"/>
    <d v="2014-10-20T20:55:40"/>
    <x v="2678"/>
    <b v="0"/>
    <n v="20"/>
    <b v="0"/>
    <s v="food/food trucks"/>
    <n v="0.28299999999999997"/>
    <n v="84.9"/>
    <x v="10"/>
    <x v="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failed"/>
    <x v="0"/>
    <s v="USD"/>
    <n v="1425233240"/>
    <n v="1422641240"/>
    <d v="2015-01-30T18:07:20"/>
    <x v="2679"/>
    <b v="0"/>
    <n v="3"/>
    <b v="0"/>
    <s v="food/food trucks"/>
    <n v="2.3999999999999998E-3"/>
    <n v="12"/>
    <x v="10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failed"/>
    <x v="0"/>
    <s v="USD"/>
    <n v="1407621425"/>
    <n v="1404165425"/>
    <d v="2014-06-30T21:57:05"/>
    <x v="2680"/>
    <b v="0"/>
    <n v="4"/>
    <b v="0"/>
    <s v="food/food trucks"/>
    <n v="1.1428571428571429E-2"/>
    <n v="200"/>
    <x v="10"/>
    <x v="19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failed"/>
    <x v="0"/>
    <s v="USD"/>
    <n v="1430149330"/>
    <n v="1424968930"/>
    <d v="2015-02-26T16:42:10"/>
    <x v="2681"/>
    <b v="0"/>
    <n v="1"/>
    <b v="0"/>
    <s v="food/food trucks"/>
    <n v="2.0000000000000001E-4"/>
    <n v="10"/>
    <x v="10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failed"/>
    <x v="0"/>
    <s v="USD"/>
    <n v="1412119423"/>
    <n v="1410391423"/>
    <d v="2014-09-10T23:23:43"/>
    <x v="2682"/>
    <b v="0"/>
    <n v="0"/>
    <b v="0"/>
    <s v="food/food trucks"/>
    <n v="0"/>
    <e v="#DIV/0!"/>
    <x v="10"/>
    <x v="19"/>
    <x v="3"/>
  </r>
  <r>
    <n v="2687"/>
    <s v="Munch Wagon"/>
    <s v="Your American Pizzas, Wings, Stuffed Gouda Burger, Sweet &amp; Russet Potato Fries served on a food Truck!!"/>
    <n v="15000"/>
    <n v="0"/>
    <x v="2"/>
    <s v="failed"/>
    <x v="0"/>
    <s v="USD"/>
    <n v="1435591318"/>
    <n v="1432999318"/>
    <d v="2015-05-30T15:21:58"/>
    <x v="2683"/>
    <b v="0"/>
    <n v="0"/>
    <b v="0"/>
    <s v="food/food trucks"/>
    <n v="0"/>
    <e v="#DIV/0!"/>
    <x v="10"/>
    <x v="19"/>
    <x v="0"/>
  </r>
  <r>
    <n v="2688"/>
    <s v="Mac N Cheez Food Truck"/>
    <s v="The amazing gourmet Mac N Cheez Food Truck Campaigne!"/>
    <n v="50000"/>
    <n v="74"/>
    <x v="2"/>
    <s v="failed"/>
    <x v="0"/>
    <s v="USD"/>
    <n v="1424746800"/>
    <n v="1422067870"/>
    <d v="2015-01-24T02:51:10"/>
    <x v="2684"/>
    <b v="0"/>
    <n v="14"/>
    <b v="0"/>
    <s v="food/food trucks"/>
    <n v="1.48E-3"/>
    <n v="5.2857142857142856"/>
    <x v="10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failed"/>
    <x v="0"/>
    <s v="USD"/>
    <n v="1469919890"/>
    <n v="1467327890"/>
    <d v="2016-06-30T23:04:50"/>
    <x v="2685"/>
    <b v="0"/>
    <n v="1"/>
    <b v="0"/>
    <s v="food/food trucks"/>
    <n v="2.8571428571428571E-5"/>
    <n v="1"/>
    <x v="10"/>
    <x v="1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failed"/>
    <x v="0"/>
    <s v="USD"/>
    <n v="1433298676"/>
    <n v="1429410676"/>
    <d v="2015-04-19T02:31:16"/>
    <x v="2686"/>
    <b v="0"/>
    <n v="118"/>
    <b v="0"/>
    <s v="food/food trucks"/>
    <n v="0.107325"/>
    <n v="72.762711864406782"/>
    <x v="10"/>
    <x v="19"/>
    <x v="0"/>
  </r>
  <r>
    <n v="2691"/>
    <s v="Cook"/>
    <s v="A Great New local Food Truck serving up ethnic fusion inspired eats in Ottawa."/>
    <n v="65000"/>
    <n v="35"/>
    <x v="2"/>
    <s v="failed"/>
    <x v="5"/>
    <s v="CAD"/>
    <n v="1431278557"/>
    <n v="1427390557"/>
    <d v="2015-03-26T17:22:37"/>
    <x v="2687"/>
    <b v="0"/>
    <n v="2"/>
    <b v="0"/>
    <s v="food/food trucks"/>
    <n v="5.3846153846153844E-4"/>
    <n v="17.5"/>
    <x v="10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failed"/>
    <x v="0"/>
    <s v="USD"/>
    <n v="1427266860"/>
    <n v="1424678460"/>
    <d v="2015-02-23T08:01:00"/>
    <x v="2688"/>
    <b v="0"/>
    <n v="1"/>
    <b v="0"/>
    <s v="food/food trucks"/>
    <n v="7.1428571428571426E-3"/>
    <n v="25"/>
    <x v="10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failed"/>
    <x v="0"/>
    <s v="USD"/>
    <n v="1407899966"/>
    <n v="1405307966"/>
    <d v="2014-07-14T03:19:26"/>
    <x v="2689"/>
    <b v="0"/>
    <n v="3"/>
    <b v="0"/>
    <s v="food/food trucks"/>
    <n v="8.0000000000000002E-3"/>
    <n v="13.333333333333334"/>
    <x v="10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failed"/>
    <x v="0"/>
    <s v="USD"/>
    <n v="1411701739"/>
    <n v="1409109739"/>
    <d v="2014-08-27T03:22:19"/>
    <x v="2690"/>
    <b v="0"/>
    <n v="1"/>
    <b v="0"/>
    <s v="food/food trucks"/>
    <n v="3.3333333333333335E-5"/>
    <n v="1"/>
    <x v="10"/>
    <x v="19"/>
    <x v="3"/>
  </r>
  <r>
    <n v="2695"/>
    <s v="Fat daddy mac food truck"/>
    <s v="I am creating food magic on the go! Amazing food isn't just for sitdown restaraunts anymore!"/>
    <n v="15000"/>
    <n v="71"/>
    <x v="2"/>
    <s v="failed"/>
    <x v="0"/>
    <s v="USD"/>
    <n v="1428981718"/>
    <n v="1423801318"/>
    <d v="2015-02-13T04:21:58"/>
    <x v="2691"/>
    <b v="0"/>
    <n v="3"/>
    <b v="0"/>
    <s v="food/food trucks"/>
    <n v="4.7333333333333333E-3"/>
    <n v="23.666666666666668"/>
    <x v="10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failed"/>
    <x v="0"/>
    <s v="USD"/>
    <n v="1419538560"/>
    <n v="1416600960"/>
    <d v="2014-11-21T20:16:00"/>
    <x v="2692"/>
    <b v="0"/>
    <n v="38"/>
    <b v="0"/>
    <s v="food/food trucks"/>
    <n v="5.6500000000000002E-2"/>
    <n v="89.21052631578948"/>
    <x v="10"/>
    <x v="19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failed"/>
    <x v="0"/>
    <s v="USD"/>
    <n v="1438552800"/>
    <n v="1435876423"/>
    <d v="2015-07-02T22:33:43"/>
    <x v="2693"/>
    <b v="0"/>
    <n v="52"/>
    <b v="0"/>
    <s v="food/food trucks"/>
    <n v="0.26352173913043481"/>
    <n v="116.55769230769231"/>
    <x v="10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failed"/>
    <x v="0"/>
    <s v="USD"/>
    <n v="1403904808"/>
    <n v="1401312808"/>
    <d v="2014-05-28T21:33:28"/>
    <x v="2694"/>
    <b v="0"/>
    <n v="2"/>
    <b v="0"/>
    <s v="food/food trucks"/>
    <n v="3.2512500000000002E-3"/>
    <n v="13.005000000000001"/>
    <x v="10"/>
    <x v="19"/>
    <x v="3"/>
  </r>
  <r>
    <n v="2699"/>
    <s v="my bakery truck"/>
    <s v="Hi, I want make my first bakery. Food truck was great, but I not have a car licence. So, help me to be my dream!"/>
    <n v="2"/>
    <n v="0"/>
    <x v="2"/>
    <s v="failed"/>
    <x v="5"/>
    <s v="CAD"/>
    <n v="1407533463"/>
    <n v="1404941463"/>
    <d v="2014-07-09T21:31:03"/>
    <x v="2695"/>
    <b v="0"/>
    <n v="0"/>
    <b v="0"/>
    <s v="food/food trucks"/>
    <n v="0"/>
    <e v="#DIV/0!"/>
    <x v="10"/>
    <x v="19"/>
    <x v="3"/>
  </r>
  <r>
    <n v="2700"/>
    <s v="Holly's Hot Stuff"/>
    <s v="I currently own and operate a hot dog cart. I am hoping to purchase a used food truck so I can do business year round!"/>
    <n v="9999"/>
    <n v="70"/>
    <x v="2"/>
    <s v="failed"/>
    <x v="0"/>
    <s v="USD"/>
    <n v="1411073972"/>
    <n v="1408481972"/>
    <d v="2014-08-19T20:59:32"/>
    <x v="2696"/>
    <b v="0"/>
    <n v="4"/>
    <b v="0"/>
    <s v="food/food trucks"/>
    <n v="7.0007000700070005E-3"/>
    <n v="17.5"/>
    <x v="10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live"/>
    <x v="17"/>
    <s v="EUR"/>
    <n v="1491586534"/>
    <n v="1488911734"/>
    <d v="2017-03-07T18:35:34"/>
    <x v="2697"/>
    <b v="0"/>
    <n v="46"/>
    <b v="0"/>
    <s v="theater/spaces"/>
    <n v="0.46176470588235297"/>
    <n v="34.130434782608695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live"/>
    <x v="0"/>
    <s v="USD"/>
    <n v="1491416077"/>
    <n v="1488827677"/>
    <d v="2017-03-06T19:14:37"/>
    <x v="2698"/>
    <b v="1"/>
    <n v="26"/>
    <b v="0"/>
    <s v="theater/spaces"/>
    <n v="0.34410000000000002"/>
    <n v="132.34615384615384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s v="live"/>
    <x v="14"/>
    <s v="MXN"/>
    <n v="1490196830"/>
    <n v="1485016430"/>
    <d v="2017-01-21T16:33:50"/>
    <x v="2699"/>
    <b v="0"/>
    <n v="45"/>
    <b v="0"/>
    <s v="theater/spaces"/>
    <n v="1.0375000000000001"/>
    <n v="922.22222222222217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live"/>
    <x v="0"/>
    <s v="USD"/>
    <n v="1491421314"/>
    <n v="1487709714"/>
    <d v="2017-02-21T20:41:54"/>
    <x v="2700"/>
    <b v="0"/>
    <n v="7"/>
    <b v="0"/>
    <s v="theater/spaces"/>
    <n v="6.0263157894736845E-2"/>
    <n v="163.57142857142858"/>
    <x v="1"/>
    <x v="38"/>
    <x v="1"/>
  </r>
  <r>
    <n v="2705"/>
    <s v="Fischer Theatre Marquee"/>
    <s v="Help light the lights at the historic Fischer Theatre in Danville, IL."/>
    <n v="16500"/>
    <n v="1739"/>
    <x v="3"/>
    <s v="live"/>
    <x v="0"/>
    <s v="USD"/>
    <n v="1490389158"/>
    <n v="1486504758"/>
    <d v="2017-02-07T21:59:18"/>
    <x v="2701"/>
    <b v="0"/>
    <n v="8"/>
    <b v="0"/>
    <s v="theater/spaces"/>
    <n v="0.10539393939393939"/>
    <n v="217.375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successful"/>
    <x v="0"/>
    <s v="USD"/>
    <n v="1413442740"/>
    <n v="1410937483"/>
    <d v="2014-09-17T07:04:43"/>
    <x v="2702"/>
    <b v="1"/>
    <n v="263"/>
    <b v="1"/>
    <s v="theater/spaces"/>
    <n v="1.1229714285714285"/>
    <n v="149.44486692015209"/>
    <x v="1"/>
    <x v="3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successful"/>
    <x v="0"/>
    <s v="USD"/>
    <n v="1369637940"/>
    <n v="1367088443"/>
    <d v="2013-04-27T18:47:23"/>
    <x v="2703"/>
    <b v="1"/>
    <n v="394"/>
    <b v="1"/>
    <s v="theater/spaces"/>
    <n v="3.50844625"/>
    <n v="71.237487309644663"/>
    <x v="1"/>
    <x v="38"/>
    <x v="4"/>
  </r>
  <r>
    <n v="2708"/>
    <s v="Angel Comedy Club"/>
    <s v="Angel Comedy Club: A permanent home for Londonâ€™s loveliest comedy night - a community comedy club"/>
    <n v="20000"/>
    <n v="46643.07"/>
    <x v="0"/>
    <s v="successful"/>
    <x v="1"/>
    <s v="GBP"/>
    <n v="1469119526"/>
    <n v="1463935526"/>
    <d v="2016-05-22T16:45:26"/>
    <x v="2704"/>
    <b v="1"/>
    <n v="1049"/>
    <b v="1"/>
    <s v="theater/spaces"/>
    <n v="2.3321535"/>
    <n v="44.464318398474738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successful"/>
    <x v="0"/>
    <s v="USD"/>
    <n v="1475553540"/>
    <n v="1472528141"/>
    <d v="2016-08-30T03:35:41"/>
    <x v="2705"/>
    <b v="1"/>
    <n v="308"/>
    <b v="1"/>
    <s v="theater/spaces"/>
    <n v="1.01606"/>
    <n v="164.94480519480518"/>
    <x v="1"/>
    <x v="38"/>
    <x v="2"/>
  </r>
  <r>
    <n v="2710"/>
    <s v="House of Yes"/>
    <s v="Building Brooklyn's own creative venue for circus, theater and events of all types."/>
    <n v="60000"/>
    <n v="92340.21"/>
    <x v="0"/>
    <s v="successful"/>
    <x v="0"/>
    <s v="USD"/>
    <n v="1407549600"/>
    <n v="1404797428"/>
    <d v="2014-07-08T05:30:28"/>
    <x v="2706"/>
    <b v="1"/>
    <n v="1088"/>
    <b v="1"/>
    <s v="theater/spaces"/>
    <n v="1.5390035000000002"/>
    <n v="84.871516544117654"/>
    <x v="1"/>
    <x v="3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successful"/>
    <x v="1"/>
    <s v="GBP"/>
    <n v="1403301660"/>
    <n v="1400694790"/>
    <d v="2014-05-21T17:53:10"/>
    <x v="2707"/>
    <b v="1"/>
    <n v="73"/>
    <b v="1"/>
    <s v="theater/spaces"/>
    <n v="1.007161125319693"/>
    <n v="53.945205479452056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successful"/>
    <x v="0"/>
    <s v="USD"/>
    <n v="1373738400"/>
    <n v="1370568560"/>
    <d v="2013-06-07T01:29:20"/>
    <x v="2708"/>
    <b v="1"/>
    <n v="143"/>
    <b v="1"/>
    <s v="theater/spaces"/>
    <n v="1.3138181818181818"/>
    <n v="50.531468531468533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successful"/>
    <x v="0"/>
    <s v="USD"/>
    <n v="1450971684"/>
    <n v="1447515684"/>
    <d v="2015-11-14T15:41:24"/>
    <x v="2709"/>
    <b v="1"/>
    <n v="1420"/>
    <b v="1"/>
    <s v="theater/spaces"/>
    <n v="1.0224133333333334"/>
    <n v="108.00140845070422"/>
    <x v="1"/>
    <x v="38"/>
    <x v="0"/>
  </r>
  <r>
    <n v="2714"/>
    <s v="The Crane Theater"/>
    <s v="The Crane will be the new home for independent theater in Northeast Minneapolis"/>
    <n v="25000"/>
    <n v="29089"/>
    <x v="0"/>
    <s v="successful"/>
    <x v="0"/>
    <s v="USD"/>
    <n v="1476486000"/>
    <n v="1474040596"/>
    <d v="2016-09-16T15:43:16"/>
    <x v="2710"/>
    <b v="1"/>
    <n v="305"/>
    <b v="1"/>
    <s v="theater/spaces"/>
    <n v="1.1635599999999999"/>
    <n v="95.373770491803285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successful"/>
    <x v="0"/>
    <s v="USD"/>
    <n v="1456047228"/>
    <n v="1453109628"/>
    <d v="2016-01-18T09:33:48"/>
    <x v="2711"/>
    <b v="1"/>
    <n v="551"/>
    <b v="1"/>
    <s v="theater/spaces"/>
    <n v="2.6462241666666664"/>
    <n v="57.631016333938291"/>
    <x v="1"/>
    <x v="3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successful"/>
    <x v="12"/>
    <s v="EUR"/>
    <n v="1444291193"/>
    <n v="1441699193"/>
    <d v="2015-09-08T07:59:53"/>
    <x v="2712"/>
    <b v="1"/>
    <n v="187"/>
    <b v="1"/>
    <s v="theater/spaces"/>
    <n v="1.1998010000000001"/>
    <n v="64.160481283422456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successful"/>
    <x v="0"/>
    <s v="USD"/>
    <n v="1417906649"/>
    <n v="1414015049"/>
    <d v="2014-10-22T21:57:29"/>
    <x v="2713"/>
    <b v="1"/>
    <n v="325"/>
    <b v="1"/>
    <s v="theater/spaces"/>
    <n v="1.2010400000000001"/>
    <n v="92.387692307692305"/>
    <x v="1"/>
    <x v="38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successful"/>
    <x v="0"/>
    <s v="USD"/>
    <n v="1462316400"/>
    <n v="1459865945"/>
    <d v="2016-04-05T14:19:05"/>
    <x v="2714"/>
    <b v="1"/>
    <n v="148"/>
    <b v="1"/>
    <s v="theater/spaces"/>
    <n v="1.0358333333333334"/>
    <n v="125.97972972972973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successful"/>
    <x v="0"/>
    <s v="USD"/>
    <n v="1460936694"/>
    <n v="1455756294"/>
    <d v="2016-02-18T00:44:54"/>
    <x v="2715"/>
    <b v="0"/>
    <n v="69"/>
    <b v="1"/>
    <s v="theater/spaces"/>
    <n v="1.0883333333333334"/>
    <n v="94.637681159420296"/>
    <x v="1"/>
    <x v="38"/>
    <x v="2"/>
  </r>
  <r>
    <n v="2720"/>
    <s v="The Comedy Project"/>
    <s v="An improv, sketch and experimental comedy and cocktail venue in downtown Grand Rapids, Michigan"/>
    <n v="25000"/>
    <n v="29531"/>
    <x v="0"/>
    <s v="successful"/>
    <x v="0"/>
    <s v="USD"/>
    <n v="1478866253"/>
    <n v="1476270653"/>
    <d v="2016-10-12T11:10:53"/>
    <x v="2716"/>
    <b v="0"/>
    <n v="173"/>
    <b v="1"/>
    <s v="theater/spaces"/>
    <n v="1.1812400000000001"/>
    <n v="170.69942196531792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successful"/>
    <x v="1"/>
    <s v="GBP"/>
    <n v="1378494000"/>
    <n v="1375880598"/>
    <d v="2013-08-07T13:03:18"/>
    <x v="2717"/>
    <b v="0"/>
    <n v="269"/>
    <b v="1"/>
    <s v="technology/hardware"/>
    <n v="14.62"/>
    <n v="40.762081784386616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successful"/>
    <x v="0"/>
    <s v="USD"/>
    <n v="1485722053"/>
    <n v="1480538053"/>
    <d v="2016-11-30T20:34:13"/>
    <x v="2718"/>
    <b v="0"/>
    <n v="185"/>
    <b v="1"/>
    <s v="technology/hardware"/>
    <n v="2.5253999999999999"/>
    <n v="68.254054054054052"/>
    <x v="2"/>
    <x v="3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successful"/>
    <x v="0"/>
    <s v="USD"/>
    <n v="1420060088"/>
    <n v="1414872488"/>
    <d v="2014-11-01T20:08:08"/>
    <x v="2719"/>
    <b v="0"/>
    <n v="176"/>
    <b v="1"/>
    <s v="technology/hardware"/>
    <n v="1.4005000000000001"/>
    <n v="95.48863636363636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successful"/>
    <x v="1"/>
    <s v="GBP"/>
    <n v="1439625059"/>
    <n v="1436860259"/>
    <d v="2015-07-14T07:50:59"/>
    <x v="2720"/>
    <b v="0"/>
    <n v="1019"/>
    <b v="1"/>
    <s v="technology/hardware"/>
    <n v="2.9687520259319289"/>
    <n v="7.1902649656526005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successful"/>
    <x v="5"/>
    <s v="CAD"/>
    <n v="1488390735"/>
    <n v="1484070735"/>
    <d v="2017-01-10T17:52:15"/>
    <x v="2721"/>
    <b v="0"/>
    <n v="113"/>
    <b v="1"/>
    <s v="technology/hardware"/>
    <n v="1.445425"/>
    <n v="511.65486725663715"/>
    <x v="2"/>
    <x v="30"/>
    <x v="1"/>
  </r>
  <r>
    <n v="2726"/>
    <s v="Krimston TWO - Dual SIM case for iPhone"/>
    <s v="Krimston TWO: iPhone Dual SIM Case"/>
    <n v="100000"/>
    <n v="105745"/>
    <x v="0"/>
    <s v="successful"/>
    <x v="0"/>
    <s v="USD"/>
    <n v="1461333311"/>
    <n v="1458741311"/>
    <d v="2016-03-23T13:55:11"/>
    <x v="2722"/>
    <b v="0"/>
    <n v="404"/>
    <b v="1"/>
    <s v="technology/hardware"/>
    <n v="1.05745"/>
    <n v="261.74504950495049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successful"/>
    <x v="0"/>
    <s v="USD"/>
    <n v="1438964063"/>
    <n v="1436804063"/>
    <d v="2015-07-13T16:14:23"/>
    <x v="2723"/>
    <b v="0"/>
    <n v="707"/>
    <b v="1"/>
    <s v="technology/hardware"/>
    <n v="4.9321000000000002"/>
    <n v="69.760961810466767"/>
    <x v="2"/>
    <x v="30"/>
    <x v="0"/>
  </r>
  <r>
    <n v="2728"/>
    <s v="Multi-Function SSD Shield for the Raspberry Pi 2"/>
    <s v="SSD, WiFi, RTC w/Battery and high power USB all in one shield."/>
    <n v="15000"/>
    <n v="30274"/>
    <x v="0"/>
    <s v="successful"/>
    <x v="0"/>
    <s v="USD"/>
    <n v="1451485434"/>
    <n v="1448461434"/>
    <d v="2015-11-25T14:23:54"/>
    <x v="2724"/>
    <b v="0"/>
    <n v="392"/>
    <b v="1"/>
    <s v="technology/hardware"/>
    <n v="2.0182666666666669"/>
    <n v="77.229591836734699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s v="successful"/>
    <x v="0"/>
    <s v="USD"/>
    <n v="1430459197"/>
    <n v="1427867197"/>
    <d v="2015-04-01T05:46:37"/>
    <x v="2725"/>
    <b v="0"/>
    <n v="23"/>
    <b v="1"/>
    <s v="technology/hardware"/>
    <n v="1.0444"/>
    <n v="340.56521739130437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successful"/>
    <x v="0"/>
    <s v="USD"/>
    <n v="1366635575"/>
    <n v="1363611575"/>
    <d v="2013-03-18T12:59:35"/>
    <x v="2726"/>
    <b v="0"/>
    <n v="682"/>
    <b v="1"/>
    <s v="technology/hardware"/>
    <n v="1.7029262962962963"/>
    <n v="67.417903225806455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successful"/>
    <x v="0"/>
    <s v="USD"/>
    <n v="1413604800"/>
    <n v="1408624622"/>
    <d v="2014-08-21T12:37:02"/>
    <x v="2727"/>
    <b v="0"/>
    <n v="37"/>
    <b v="1"/>
    <s v="technology/hardware"/>
    <n v="1.0430333333333333"/>
    <n v="845.70270270270271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successful"/>
    <x v="0"/>
    <s v="USD"/>
    <n v="1369699200"/>
    <n v="1366917828"/>
    <d v="2013-04-25T19:23:48"/>
    <x v="2728"/>
    <b v="0"/>
    <n v="146"/>
    <b v="1"/>
    <s v="technology/hardware"/>
    <n v="1.1825000000000001"/>
    <n v="97.191780821917803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successful"/>
    <x v="0"/>
    <s v="USD"/>
    <n v="1428643974"/>
    <n v="1423463574"/>
    <d v="2015-02-09T06:32:54"/>
    <x v="2729"/>
    <b v="0"/>
    <n v="119"/>
    <b v="1"/>
    <s v="technology/hardware"/>
    <n v="1.07538"/>
    <n v="451.84033613445376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successful"/>
    <x v="0"/>
    <s v="USD"/>
    <n v="1476395940"/>
    <n v="1473782592"/>
    <d v="2016-09-13T16:03:12"/>
    <x v="2730"/>
    <b v="0"/>
    <n v="163"/>
    <b v="1"/>
    <s v="technology/hardware"/>
    <n v="22603"/>
    <n v="138.66871165644173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successful"/>
    <x v="1"/>
    <s v="GBP"/>
    <n v="1363204800"/>
    <n v="1360551250"/>
    <d v="2013-02-11T02:54:10"/>
    <x v="2731"/>
    <b v="0"/>
    <n v="339"/>
    <b v="1"/>
    <s v="technology/hardware"/>
    <n v="9.7813466666666677"/>
    <n v="21.640147492625371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successful"/>
    <x v="5"/>
    <s v="CAD"/>
    <n v="1398268773"/>
    <n v="1395676773"/>
    <d v="2014-03-24T15:59:33"/>
    <x v="2732"/>
    <b v="0"/>
    <n v="58"/>
    <b v="1"/>
    <s v="technology/hardware"/>
    <n v="1.2290000000000001"/>
    <n v="169.51724137931035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successful"/>
    <x v="0"/>
    <s v="USD"/>
    <n v="1389812400"/>
    <n v="1386108087"/>
    <d v="2013-12-03T22:01:27"/>
    <x v="2733"/>
    <b v="0"/>
    <n v="456"/>
    <b v="1"/>
    <s v="technology/hardware"/>
    <n v="2.4606080000000001"/>
    <n v="161.88210526315791"/>
    <x v="2"/>
    <x v="3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successful"/>
    <x v="0"/>
    <s v="USD"/>
    <n v="1478402804"/>
    <n v="1473218804"/>
    <d v="2016-09-07T03:26:44"/>
    <x v="2734"/>
    <b v="0"/>
    <n v="15"/>
    <b v="1"/>
    <s v="technology/hardware"/>
    <n v="1.4794"/>
    <n v="493.13333333333333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successful"/>
    <x v="1"/>
    <s v="GBP"/>
    <n v="1399324717"/>
    <n v="1395436717"/>
    <d v="2014-03-21T21:18:37"/>
    <x v="2735"/>
    <b v="0"/>
    <n v="191"/>
    <b v="1"/>
    <s v="technology/hardware"/>
    <n v="3.8409090909090908"/>
    <n v="22.120418848167539"/>
    <x v="2"/>
    <x v="30"/>
    <x v="3"/>
  </r>
  <r>
    <n v="2740"/>
    <s v="Vertical Garden Prototype"/>
    <s v="I am interested in testing the plant yields of this vertical garden as well as some other applications"/>
    <n v="300"/>
    <n v="310"/>
    <x v="0"/>
    <s v="successful"/>
    <x v="0"/>
    <s v="USD"/>
    <n v="1426117552"/>
    <n v="1423529152"/>
    <d v="2015-02-10T00:45:52"/>
    <x v="2736"/>
    <b v="0"/>
    <n v="17"/>
    <b v="1"/>
    <s v="technology/hardware"/>
    <n v="1.0333333333333334"/>
    <n v="18.235294117647058"/>
    <x v="2"/>
    <x v="30"/>
    <x v="0"/>
  </r>
  <r>
    <n v="2741"/>
    <s v="Mrs. Brown and Her Lost Puppy."/>
    <s v="Help me publish my 1st children's book as an aspiring author!"/>
    <n v="8000"/>
    <n v="35"/>
    <x v="2"/>
    <s v="failed"/>
    <x v="0"/>
    <s v="USD"/>
    <n v="1413770820"/>
    <n v="1412005602"/>
    <d v="2014-09-29T15:46:42"/>
    <x v="2737"/>
    <b v="0"/>
    <n v="4"/>
    <b v="0"/>
    <s v="publishing/children's books"/>
    <n v="4.3750000000000004E-3"/>
    <n v="8.75"/>
    <x v="20"/>
    <x v="39"/>
    <x v="3"/>
  </r>
  <r>
    <n v="2742"/>
    <s v="What a Zoo!"/>
    <s v="The pachyderms at the Denver Zoo are moving. Follow along on the convoluted journey to their new home."/>
    <n v="2500"/>
    <n v="731"/>
    <x v="2"/>
    <s v="failed"/>
    <x v="0"/>
    <s v="USD"/>
    <n v="1337102187"/>
    <n v="1335892587"/>
    <d v="2012-05-01T17:16:27"/>
    <x v="2738"/>
    <b v="0"/>
    <n v="18"/>
    <b v="0"/>
    <s v="publishing/children's books"/>
    <n v="0.29239999999999999"/>
    <n v="40.611111111111114"/>
    <x v="20"/>
    <x v="3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failed"/>
    <x v="0"/>
    <s v="USD"/>
    <n v="1476863607"/>
    <n v="1474271607"/>
    <d v="2016-09-19T07:53:27"/>
    <x v="2739"/>
    <b v="0"/>
    <n v="0"/>
    <b v="0"/>
    <s v="publishing/children's books"/>
    <n v="0"/>
    <e v="#DIV/0!"/>
    <x v="20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failed"/>
    <x v="0"/>
    <s v="USD"/>
    <n v="1330478998"/>
    <n v="1327886998"/>
    <d v="2012-01-30T01:29:58"/>
    <x v="2740"/>
    <b v="0"/>
    <n v="22"/>
    <b v="0"/>
    <s v="publishing/children's books"/>
    <n v="5.2187499999999998E-2"/>
    <n v="37.954545454545453"/>
    <x v="20"/>
    <x v="3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failed"/>
    <x v="0"/>
    <s v="USD"/>
    <n v="1342309368"/>
    <n v="1337125368"/>
    <d v="2012-05-15T23:42:48"/>
    <x v="2741"/>
    <b v="0"/>
    <n v="49"/>
    <b v="0"/>
    <s v="publishing/children's books"/>
    <n v="0.21887499999999999"/>
    <n v="35.734693877551024"/>
    <x v="20"/>
    <x v="3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failed"/>
    <x v="0"/>
    <s v="USD"/>
    <n v="1409337911"/>
    <n v="1406745911"/>
    <d v="2014-07-30T18:45:11"/>
    <x v="2742"/>
    <b v="0"/>
    <n v="19"/>
    <b v="0"/>
    <s v="publishing/children's books"/>
    <n v="0.26700000000000002"/>
    <n v="42.157894736842103"/>
    <x v="20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failed"/>
    <x v="0"/>
    <s v="USD"/>
    <n v="1339816200"/>
    <n v="1337095997"/>
    <d v="2012-05-15T15:33:17"/>
    <x v="2743"/>
    <b v="0"/>
    <n v="4"/>
    <b v="0"/>
    <s v="publishing/children's books"/>
    <n v="0.28000000000000003"/>
    <n v="35"/>
    <x v="20"/>
    <x v="39"/>
    <x v="5"/>
  </r>
  <r>
    <n v="2748"/>
    <s v="Native American Language Book for Children"/>
    <s v="Interactive Book with Audio to learn the Ojibwe Language for Children.  Website, Ebook and more!"/>
    <n v="5000"/>
    <n v="53"/>
    <x v="2"/>
    <s v="failed"/>
    <x v="0"/>
    <s v="USD"/>
    <n v="1472835802"/>
    <n v="1470243802"/>
    <d v="2016-08-03T17:03:22"/>
    <x v="2744"/>
    <b v="0"/>
    <n v="4"/>
    <b v="0"/>
    <s v="publishing/children's books"/>
    <n v="1.06E-2"/>
    <n v="13.25"/>
    <x v="20"/>
    <x v="39"/>
    <x v="2"/>
  </r>
  <r>
    <n v="2749"/>
    <s v="A Tree is a Tree, no matter what you see.  CHILDREN'S BOOK"/>
    <s v="Self-publishing my children's book."/>
    <n v="10000"/>
    <n v="110"/>
    <x v="2"/>
    <s v="failed"/>
    <x v="0"/>
    <s v="USD"/>
    <n v="1428171037"/>
    <n v="1425582637"/>
    <d v="2015-03-05T19:10:37"/>
    <x v="2745"/>
    <b v="0"/>
    <n v="2"/>
    <b v="0"/>
    <s v="publishing/children's books"/>
    <n v="1.0999999999999999E-2"/>
    <n v="55"/>
    <x v="20"/>
    <x v="39"/>
    <x v="0"/>
  </r>
  <r>
    <n v="2750"/>
    <s v="My Child, My Blessing"/>
    <s v="This is a journal where parents daily write something positive about their child.  Places for pictures, too."/>
    <n v="1999"/>
    <n v="0"/>
    <x v="2"/>
    <s v="failed"/>
    <x v="0"/>
    <s v="USD"/>
    <n v="1341086400"/>
    <n v="1340055345"/>
    <d v="2012-06-18T21:35:45"/>
    <x v="2746"/>
    <b v="0"/>
    <n v="0"/>
    <b v="0"/>
    <s v="publishing/children's books"/>
    <n v="0"/>
    <e v="#DIV/0!"/>
    <x v="20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failed"/>
    <x v="0"/>
    <s v="USD"/>
    <n v="1403039842"/>
    <n v="1397855842"/>
    <d v="2014-04-18T21:17:22"/>
    <x v="2747"/>
    <b v="0"/>
    <n v="0"/>
    <b v="0"/>
    <s v="publishing/children's books"/>
    <n v="0"/>
    <e v="#DIV/0!"/>
    <x v="20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failed"/>
    <x v="0"/>
    <s v="USD"/>
    <n v="1324232504"/>
    <n v="1320776504"/>
    <d v="2011-11-08T18:21:44"/>
    <x v="2748"/>
    <b v="0"/>
    <n v="14"/>
    <b v="0"/>
    <s v="publishing/children's books"/>
    <n v="0.11458333333333333"/>
    <n v="39.285714285714285"/>
    <x v="20"/>
    <x v="3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failed"/>
    <x v="0"/>
    <s v="USD"/>
    <n v="1346017023"/>
    <n v="1343425023"/>
    <d v="2012-07-27T21:37:03"/>
    <x v="2749"/>
    <b v="0"/>
    <n v="8"/>
    <b v="0"/>
    <s v="publishing/children's books"/>
    <n v="0.19"/>
    <n v="47.5"/>
    <x v="20"/>
    <x v="3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failed"/>
    <x v="0"/>
    <s v="USD"/>
    <n v="1410448551"/>
    <n v="1407856551"/>
    <d v="2014-08-12T15:15:51"/>
    <x v="2750"/>
    <b v="0"/>
    <n v="0"/>
    <b v="0"/>
    <s v="publishing/children's books"/>
    <n v="0"/>
    <e v="#DIV/0!"/>
    <x v="20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failed"/>
    <x v="17"/>
    <s v="EUR"/>
    <n v="1428519527"/>
    <n v="1425927527"/>
    <d v="2015-03-09T18:58:47"/>
    <x v="2751"/>
    <b v="0"/>
    <n v="15"/>
    <b v="0"/>
    <s v="publishing/children's books"/>
    <n v="0.52"/>
    <n v="17.333333333333332"/>
    <x v="20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failed"/>
    <x v="0"/>
    <s v="USD"/>
    <n v="1389476201"/>
    <n v="1386884201"/>
    <d v="2013-12-12T21:36:41"/>
    <x v="2752"/>
    <b v="0"/>
    <n v="33"/>
    <b v="0"/>
    <s v="publishing/children's books"/>
    <n v="0.1048"/>
    <n v="31.757575757575758"/>
    <x v="20"/>
    <x v="39"/>
    <x v="3"/>
  </r>
  <r>
    <n v="2757"/>
    <s v="C is for Crooked"/>
    <s v="A children's letter book that Lampoons Hillary Clinton"/>
    <n v="1500"/>
    <n v="10"/>
    <x v="2"/>
    <s v="failed"/>
    <x v="0"/>
    <s v="USD"/>
    <n v="1470498332"/>
    <n v="1469202332"/>
    <d v="2016-07-22T15:45:32"/>
    <x v="2753"/>
    <b v="0"/>
    <n v="2"/>
    <b v="0"/>
    <s v="publishing/children's books"/>
    <n v="6.6666666666666671E-3"/>
    <n v="5"/>
    <x v="20"/>
    <x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failed"/>
    <x v="2"/>
    <s v="AUD"/>
    <n v="1476095783"/>
    <n v="1474886183"/>
    <d v="2016-09-26T10:36:23"/>
    <x v="2754"/>
    <b v="0"/>
    <n v="6"/>
    <b v="0"/>
    <s v="publishing/children's books"/>
    <n v="0.11700000000000001"/>
    <n v="39"/>
    <x v="20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failed"/>
    <x v="2"/>
    <s v="AUD"/>
    <n v="1468658866"/>
    <n v="1464943666"/>
    <d v="2016-06-03T08:47:46"/>
    <x v="2755"/>
    <b v="0"/>
    <n v="2"/>
    <b v="0"/>
    <s v="publishing/children's books"/>
    <n v="0.105"/>
    <n v="52.5"/>
    <x v="20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failed"/>
    <x v="1"/>
    <s v="GBP"/>
    <n v="1371726258"/>
    <n v="1369134258"/>
    <d v="2013-05-21T11:04:18"/>
    <x v="2756"/>
    <b v="0"/>
    <n v="0"/>
    <b v="0"/>
    <s v="publishing/children's books"/>
    <n v="0"/>
    <e v="#DIV/0!"/>
    <x v="20"/>
    <x v="39"/>
    <x v="4"/>
  </r>
  <r>
    <n v="2761"/>
    <s v="Learn U.S. Geography: Dreaming my way across The U.S."/>
    <s v="Help me give away 500 copies of my picture book so more kids will know US geography!"/>
    <n v="5000"/>
    <n v="36"/>
    <x v="2"/>
    <s v="failed"/>
    <x v="0"/>
    <s v="USD"/>
    <n v="1357176693"/>
    <n v="1354584693"/>
    <d v="2012-12-04T01:31:33"/>
    <x v="2757"/>
    <b v="0"/>
    <n v="4"/>
    <b v="0"/>
    <s v="publishing/children's books"/>
    <n v="7.1999999999999998E-3"/>
    <n v="9"/>
    <x v="20"/>
    <x v="3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failed"/>
    <x v="0"/>
    <s v="USD"/>
    <n v="1332114795"/>
    <n v="1326934395"/>
    <d v="2012-01-19T00:53:15"/>
    <x v="2758"/>
    <b v="0"/>
    <n v="1"/>
    <b v="0"/>
    <s v="publishing/children's books"/>
    <n v="7.6923076923076927E-3"/>
    <n v="25"/>
    <x v="20"/>
    <x v="39"/>
    <x v="5"/>
  </r>
  <r>
    <n v="2763"/>
    <s v="My Christmas Star"/>
    <s v="How Santa finds childrens homes without getting lost by following certain stars."/>
    <n v="39400"/>
    <n v="90"/>
    <x v="2"/>
    <s v="failed"/>
    <x v="0"/>
    <s v="USD"/>
    <n v="1369403684"/>
    <n v="1365515684"/>
    <d v="2013-04-09T13:54:44"/>
    <x v="2759"/>
    <b v="0"/>
    <n v="3"/>
    <b v="0"/>
    <s v="publishing/children's books"/>
    <n v="2.2842639593908631E-3"/>
    <n v="30"/>
    <x v="20"/>
    <x v="3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failed"/>
    <x v="0"/>
    <s v="USD"/>
    <n v="1338404400"/>
    <n v="1335855631"/>
    <d v="2012-05-01T07:00:31"/>
    <x v="2760"/>
    <b v="0"/>
    <n v="4"/>
    <b v="0"/>
    <s v="publishing/children's books"/>
    <n v="1.125E-2"/>
    <n v="11.25"/>
    <x v="20"/>
    <x v="3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failed"/>
    <x v="0"/>
    <s v="USD"/>
    <n v="1351432428"/>
    <n v="1350050028"/>
    <d v="2012-10-12T13:53:48"/>
    <x v="2761"/>
    <b v="0"/>
    <n v="0"/>
    <b v="0"/>
    <s v="publishing/children's books"/>
    <n v="0"/>
    <e v="#DIV/0!"/>
    <x v="20"/>
    <x v="39"/>
    <x v="5"/>
  </r>
  <r>
    <n v="2766"/>
    <s v="Jambie"/>
    <s v="Jambie is a children's book geared towards kids ages 4-9 years of age. This book teaches young children about making wise decisions."/>
    <n v="5000"/>
    <n v="100"/>
    <x v="2"/>
    <s v="failed"/>
    <x v="0"/>
    <s v="USD"/>
    <n v="1313078518"/>
    <n v="1310486518"/>
    <d v="2011-07-12T16:01:58"/>
    <x v="2762"/>
    <b v="0"/>
    <n v="4"/>
    <b v="0"/>
    <s v="publishing/children's books"/>
    <n v="0.02"/>
    <n v="25"/>
    <x v="20"/>
    <x v="39"/>
    <x v="6"/>
  </r>
  <r>
    <n v="2767"/>
    <s v="the Giant Turnip"/>
    <s v="An animated bedtime story with Dedka, Babka and the rest of the family working together on a BIG problem"/>
    <n v="4000"/>
    <n v="34"/>
    <x v="2"/>
    <s v="failed"/>
    <x v="5"/>
    <s v="CAD"/>
    <n v="1439766050"/>
    <n v="1434582050"/>
    <d v="2015-06-17T23:00:50"/>
    <x v="2763"/>
    <b v="0"/>
    <n v="3"/>
    <b v="0"/>
    <s v="publishing/children's books"/>
    <n v="8.5000000000000006E-3"/>
    <n v="11.333333333333334"/>
    <x v="20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failed"/>
    <x v="0"/>
    <s v="USD"/>
    <n v="1333028723"/>
    <n v="1330440323"/>
    <d v="2012-02-28T14:45:23"/>
    <x v="2764"/>
    <b v="0"/>
    <n v="34"/>
    <b v="0"/>
    <s v="publishing/children's books"/>
    <n v="0.14314285714285716"/>
    <n v="29.470588235294116"/>
    <x v="20"/>
    <x v="39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failed"/>
    <x v="1"/>
    <s v="GBP"/>
    <n v="1401997790"/>
    <n v="1397677790"/>
    <d v="2014-04-16T19:49:50"/>
    <x v="2765"/>
    <b v="0"/>
    <n v="2"/>
    <b v="0"/>
    <s v="publishing/children's books"/>
    <n v="2.5000000000000001E-3"/>
    <n v="1"/>
    <x v="20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failed"/>
    <x v="0"/>
    <s v="USD"/>
    <n v="1395158130"/>
    <n v="1392569730"/>
    <d v="2014-02-16T16:55:30"/>
    <x v="2766"/>
    <b v="0"/>
    <n v="33"/>
    <b v="0"/>
    <s v="publishing/children's books"/>
    <n v="0.1041125"/>
    <n v="63.098484848484851"/>
    <x v="20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failed"/>
    <x v="0"/>
    <s v="USD"/>
    <n v="1359738000"/>
    <n v="1355489140"/>
    <d v="2012-12-14T12:45:40"/>
    <x v="2767"/>
    <b v="0"/>
    <n v="0"/>
    <b v="0"/>
    <s v="publishing/children's books"/>
    <n v="0"/>
    <e v="#DIV/0!"/>
    <x v="20"/>
    <x v="39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failed"/>
    <x v="0"/>
    <s v="USD"/>
    <n v="1381006294"/>
    <n v="1379710294"/>
    <d v="2013-09-20T20:51:34"/>
    <x v="2768"/>
    <b v="0"/>
    <n v="0"/>
    <b v="0"/>
    <s v="publishing/children's books"/>
    <n v="0"/>
    <e v="#DIV/0!"/>
    <x v="20"/>
    <x v="39"/>
    <x v="4"/>
  </r>
  <r>
    <n v="2773"/>
    <s v="The Boat That Couldn't Float"/>
    <s v="Parents know the pain of rereading bad bedtime stories. I want to write stories that all ages will enjoy"/>
    <n v="530"/>
    <n v="1"/>
    <x v="2"/>
    <s v="failed"/>
    <x v="5"/>
    <s v="CAD"/>
    <n v="1461530721"/>
    <n v="1460666721"/>
    <d v="2016-04-14T20:45:21"/>
    <x v="2769"/>
    <b v="0"/>
    <n v="1"/>
    <b v="0"/>
    <s v="publishing/children's books"/>
    <n v="1.8867924528301887E-3"/>
    <n v="1"/>
    <x v="20"/>
    <x v="3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failed"/>
    <x v="0"/>
    <s v="USD"/>
    <n v="1362711728"/>
    <n v="1360119728"/>
    <d v="2013-02-06T03:02:08"/>
    <x v="2770"/>
    <b v="0"/>
    <n v="13"/>
    <b v="0"/>
    <s v="publishing/children's books"/>
    <n v="0.14249999999999999"/>
    <n v="43.846153846153847"/>
    <x v="20"/>
    <x v="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failed"/>
    <x v="0"/>
    <s v="USD"/>
    <n v="1323994754"/>
    <n v="1321402754"/>
    <d v="2011-11-16T00:19:14"/>
    <x v="2771"/>
    <b v="0"/>
    <n v="2"/>
    <b v="0"/>
    <s v="publishing/children's books"/>
    <n v="0.03"/>
    <n v="75"/>
    <x v="20"/>
    <x v="39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failed"/>
    <x v="0"/>
    <s v="USD"/>
    <n v="1434092876"/>
    <n v="1431414476"/>
    <d v="2015-05-12T07:07:56"/>
    <x v="2772"/>
    <b v="0"/>
    <n v="36"/>
    <b v="0"/>
    <s v="publishing/children's books"/>
    <n v="7.8809523809523815E-2"/>
    <n v="45.972222222222221"/>
    <x v="20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failed"/>
    <x v="0"/>
    <s v="USD"/>
    <n v="1437149004"/>
    <n v="1434557004"/>
    <d v="2015-06-17T16:03:24"/>
    <x v="2773"/>
    <b v="0"/>
    <n v="1"/>
    <b v="0"/>
    <s v="publishing/children's books"/>
    <n v="3.3333333333333335E-3"/>
    <n v="10"/>
    <x v="20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failed"/>
    <x v="0"/>
    <s v="USD"/>
    <n v="1409009306"/>
    <n v="1406417306"/>
    <d v="2014-07-26T23:28:26"/>
    <x v="2774"/>
    <b v="0"/>
    <n v="15"/>
    <b v="0"/>
    <s v="publishing/children's books"/>
    <n v="0.25545454545454543"/>
    <n v="93.666666666666671"/>
    <x v="20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failed"/>
    <x v="0"/>
    <s v="USD"/>
    <n v="1448204621"/>
    <n v="1445609021"/>
    <d v="2015-10-23T14:03:41"/>
    <x v="2775"/>
    <b v="0"/>
    <n v="1"/>
    <b v="0"/>
    <s v="publishing/children's books"/>
    <n v="2.12E-2"/>
    <n v="53"/>
    <x v="20"/>
    <x v="39"/>
    <x v="0"/>
  </r>
  <r>
    <n v="2780"/>
    <s v="Travel with baby"/>
    <s v="Turn the World with my kids, and then write a book with the advice for traveling with baby"/>
    <n v="100000"/>
    <n v="0"/>
    <x v="2"/>
    <s v="failed"/>
    <x v="13"/>
    <s v="EUR"/>
    <n v="1489142688"/>
    <n v="1486550688"/>
    <d v="2017-02-08T10:44:48"/>
    <x v="2776"/>
    <b v="0"/>
    <n v="0"/>
    <b v="0"/>
    <s v="publishing/children's books"/>
    <n v="0"/>
    <e v="#DIV/0!"/>
    <x v="20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successful"/>
    <x v="0"/>
    <s v="USD"/>
    <n v="1423724400"/>
    <n v="1421274954"/>
    <d v="2015-01-14T22:35:54"/>
    <x v="2777"/>
    <b v="0"/>
    <n v="28"/>
    <b v="1"/>
    <s v="theater/plays"/>
    <n v="1.0528"/>
    <n v="47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successful"/>
    <x v="0"/>
    <s v="USD"/>
    <n v="1424149140"/>
    <n v="1421964718"/>
    <d v="2015-01-22T22:11:58"/>
    <x v="2778"/>
    <b v="0"/>
    <n v="18"/>
    <b v="1"/>
    <s v="theater/plays"/>
    <n v="1.2"/>
    <n v="66.666666666666671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successful"/>
    <x v="1"/>
    <s v="GBP"/>
    <n v="1429793446"/>
    <n v="1428583846"/>
    <d v="2015-04-09T12:50:46"/>
    <x v="2779"/>
    <b v="0"/>
    <n v="61"/>
    <b v="1"/>
    <s v="theater/plays"/>
    <n v="1.145"/>
    <n v="18.770491803278688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successful"/>
    <x v="0"/>
    <s v="USD"/>
    <n v="1414608843"/>
    <n v="1412794443"/>
    <d v="2014-10-08T18:54:03"/>
    <x v="2780"/>
    <b v="0"/>
    <n v="108"/>
    <b v="1"/>
    <s v="theater/plays"/>
    <n v="1.19"/>
    <n v="66.111111111111114"/>
    <x v="1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s v="successful"/>
    <x v="0"/>
    <s v="USD"/>
    <n v="1470430800"/>
    <n v="1467865967"/>
    <d v="2016-07-07T04:32:47"/>
    <x v="2781"/>
    <b v="0"/>
    <n v="142"/>
    <b v="1"/>
    <s v="theater/plays"/>
    <n v="1.0468"/>
    <n v="36.859154929577464"/>
    <x v="1"/>
    <x v="6"/>
    <x v="2"/>
  </r>
  <r>
    <n v="2786"/>
    <s v="Fierce"/>
    <s v="A heart-melting farce about sex, art and the lovelorn lay-abouts of London-town."/>
    <n v="2500"/>
    <n v="2946"/>
    <x v="0"/>
    <s v="successful"/>
    <x v="1"/>
    <s v="GBP"/>
    <n v="1404913180"/>
    <n v="1403703580"/>
    <d v="2014-06-25T13:39:40"/>
    <x v="2782"/>
    <b v="0"/>
    <n v="74"/>
    <b v="1"/>
    <s v="theater/plays"/>
    <n v="1.1783999999999999"/>
    <n v="39.810810810810814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successful"/>
    <x v="0"/>
    <s v="USD"/>
    <n v="1405658752"/>
    <n v="1403066752"/>
    <d v="2014-06-18T04:45:52"/>
    <x v="2783"/>
    <b v="0"/>
    <n v="38"/>
    <b v="1"/>
    <s v="theater/plays"/>
    <n v="1.1970000000000001"/>
    <n v="31.5"/>
    <x v="1"/>
    <x v="6"/>
    <x v="3"/>
  </r>
  <r>
    <n v="2788"/>
    <s v="ACT Underground Theatre, TLDC"/>
    <s v="MOVING FORWARD! WE HAVE REACHED GOAL BUT HAVE MORE TIME!! PLEASE CONSIDER PLEDGING."/>
    <n v="2000"/>
    <n v="2050"/>
    <x v="0"/>
    <s v="successful"/>
    <x v="0"/>
    <s v="USD"/>
    <n v="1469811043"/>
    <n v="1467219043"/>
    <d v="2016-06-29T16:50:43"/>
    <x v="2784"/>
    <b v="0"/>
    <n v="20"/>
    <b v="1"/>
    <s v="theater/plays"/>
    <n v="1.0249999999999999"/>
    <n v="102.5"/>
    <x v="1"/>
    <x v="6"/>
    <x v="2"/>
  </r>
  <r>
    <n v="2789"/>
    <s v="The Adventurers Club"/>
    <s v="BNT's Biggest Adventure So Far: Our 2015 full length production!"/>
    <n v="3000"/>
    <n v="3035"/>
    <x v="0"/>
    <s v="successful"/>
    <x v="0"/>
    <s v="USD"/>
    <n v="1426132800"/>
    <n v="1424477934"/>
    <d v="2015-02-21T00:18:54"/>
    <x v="2785"/>
    <b v="0"/>
    <n v="24"/>
    <b v="1"/>
    <s v="theater/plays"/>
    <n v="1.0116666666666667"/>
    <n v="126.45833333333333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successful"/>
    <x v="0"/>
    <s v="USD"/>
    <n v="1423693903"/>
    <n v="1421101903"/>
    <d v="2015-01-12T22:31:43"/>
    <x v="2786"/>
    <b v="0"/>
    <n v="66"/>
    <b v="1"/>
    <s v="theater/plays"/>
    <n v="1.0533333333333332"/>
    <n v="47.878787878787875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successful"/>
    <x v="0"/>
    <s v="USD"/>
    <n v="1473393600"/>
    <n v="1470778559"/>
    <d v="2016-08-09T21:35:59"/>
    <x v="2787"/>
    <b v="0"/>
    <n v="28"/>
    <b v="1"/>
    <s v="theater/plays"/>
    <n v="1.0249999999999999"/>
    <n v="73.214285714285708"/>
    <x v="1"/>
    <x v="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successful"/>
    <x v="0"/>
    <s v="USD"/>
    <n v="1439357559"/>
    <n v="1435469559"/>
    <d v="2015-06-28T05:32:39"/>
    <x v="2788"/>
    <b v="0"/>
    <n v="24"/>
    <b v="1"/>
    <s v="theater/plays"/>
    <n v="1.0760000000000001"/>
    <n v="89.666666666666671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successful"/>
    <x v="2"/>
    <s v="AUD"/>
    <n v="1437473005"/>
    <n v="1434881005"/>
    <d v="2015-06-21T10:03:25"/>
    <x v="2789"/>
    <b v="0"/>
    <n v="73"/>
    <b v="1"/>
    <s v="theater/plays"/>
    <n v="1.105675"/>
    <n v="151.4623287671233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successful"/>
    <x v="1"/>
    <s v="GBP"/>
    <n v="1457031600"/>
    <n v="1455640559"/>
    <d v="2016-02-16T16:35:59"/>
    <x v="2790"/>
    <b v="0"/>
    <n v="3"/>
    <b v="1"/>
    <s v="theater/plays"/>
    <n v="1.5"/>
    <n v="25"/>
    <x v="1"/>
    <x v="6"/>
    <x v="2"/>
  </r>
  <r>
    <n v="2795"/>
    <s v="Good Men Wanted at ANT Fest"/>
    <s v="A new play about five bad bitches who fought in the Civil War disguised as men, premiering at Ars Nova's ANT Fest."/>
    <n v="700"/>
    <n v="730"/>
    <x v="0"/>
    <s v="successful"/>
    <x v="0"/>
    <s v="USD"/>
    <n v="1402095600"/>
    <n v="1400675841"/>
    <d v="2014-05-21T12:37:21"/>
    <x v="2791"/>
    <b v="0"/>
    <n v="20"/>
    <b v="1"/>
    <s v="theater/plays"/>
    <n v="1.0428571428571429"/>
    <n v="36.5"/>
    <x v="1"/>
    <x v="6"/>
    <x v="3"/>
  </r>
  <r>
    <n v="2796"/>
    <s v="Fishcakes"/>
    <s v="Fishcakes is a piece of new writing for the Camden Fringe that explores a story of love, loss, and all the â€˜little things'."/>
    <n v="800"/>
    <n v="924"/>
    <x v="0"/>
    <s v="successful"/>
    <x v="1"/>
    <s v="GBP"/>
    <n v="1404564028"/>
    <n v="1401972028"/>
    <d v="2014-06-05T12:40:28"/>
    <x v="2792"/>
    <b v="0"/>
    <n v="21"/>
    <b v="1"/>
    <s v="theater/plays"/>
    <n v="1.155"/>
    <n v="44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successful"/>
    <x v="1"/>
    <s v="GBP"/>
    <n v="1404858840"/>
    <n v="1402266840"/>
    <d v="2014-06-08T22:34:00"/>
    <x v="2793"/>
    <b v="0"/>
    <n v="94"/>
    <b v="1"/>
    <s v="theater/plays"/>
    <n v="1.02645125"/>
    <n v="87.357553191489373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successful"/>
    <x v="1"/>
    <s v="GBP"/>
    <n v="1438358400"/>
    <n v="1437063121"/>
    <d v="2015-07-16T16:12:01"/>
    <x v="2794"/>
    <b v="0"/>
    <n v="139"/>
    <b v="1"/>
    <s v="theater/plays"/>
    <n v="1.014"/>
    <n v="36.474820143884891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successful"/>
    <x v="1"/>
    <s v="GBP"/>
    <n v="1466179200"/>
    <n v="1463466070"/>
    <d v="2016-05-17T06:21:10"/>
    <x v="2795"/>
    <b v="0"/>
    <n v="130"/>
    <b v="1"/>
    <s v="theater/plays"/>
    <n v="1.1663479999999999"/>
    <n v="44.859538461538463"/>
    <x v="1"/>
    <x v="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successful"/>
    <x v="1"/>
    <s v="GBP"/>
    <n v="1420377366"/>
    <n v="1415193366"/>
    <d v="2014-11-05T13:16:06"/>
    <x v="2796"/>
    <b v="0"/>
    <n v="31"/>
    <b v="1"/>
    <s v="theater/plays"/>
    <n v="1.33"/>
    <n v="42.903225806451616"/>
    <x v="1"/>
    <x v="6"/>
    <x v="0"/>
  </r>
  <r>
    <n v="2801"/>
    <s v="A Dream Play"/>
    <s v="Arise Theatre Company's production of August Strindberg's expressionist masterpiece 'A Dream Play'."/>
    <n v="500"/>
    <n v="666"/>
    <x v="0"/>
    <s v="successful"/>
    <x v="2"/>
    <s v="AUD"/>
    <n v="1412938800"/>
    <n v="1411019409"/>
    <d v="2014-09-18T05:50:09"/>
    <x v="2797"/>
    <b v="0"/>
    <n v="13"/>
    <b v="1"/>
    <s v="theater/plays"/>
    <n v="1.3320000000000001"/>
    <n v="51.230769230769234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successful"/>
    <x v="1"/>
    <s v="GBP"/>
    <n v="1438875107"/>
    <n v="1436283107"/>
    <d v="2015-07-07T15:31:47"/>
    <x v="2798"/>
    <b v="0"/>
    <n v="90"/>
    <b v="1"/>
    <s v="theater/plays"/>
    <n v="1.0183333333333333"/>
    <n v="33.944444444444443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successful"/>
    <x v="0"/>
    <s v="USD"/>
    <n v="1437004800"/>
    <n v="1433295276"/>
    <d v="2015-06-03T01:34:36"/>
    <x v="2799"/>
    <b v="0"/>
    <n v="141"/>
    <b v="1"/>
    <s v="theater/plays"/>
    <n v="1.2795000000000001"/>
    <n v="90.744680851063833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successful"/>
    <x v="1"/>
    <s v="GBP"/>
    <n v="1411987990"/>
    <n v="1409395990"/>
    <d v="2014-08-30T10:53:10"/>
    <x v="2800"/>
    <b v="0"/>
    <n v="23"/>
    <b v="1"/>
    <s v="theater/plays"/>
    <n v="1.1499999999999999"/>
    <n v="50"/>
    <x v="1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successful"/>
    <x v="1"/>
    <s v="GBP"/>
    <n v="1440245273"/>
    <n v="1438085273"/>
    <d v="2015-07-28T12:07:53"/>
    <x v="2801"/>
    <b v="0"/>
    <n v="18"/>
    <b v="1"/>
    <s v="theater/plays"/>
    <n v="1.1000000000000001"/>
    <n v="24.444444444444443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s v="successful"/>
    <x v="1"/>
    <s v="GBP"/>
    <n v="1438772400"/>
    <n v="1435645490"/>
    <d v="2015-06-30T06:24:50"/>
    <x v="2802"/>
    <b v="0"/>
    <n v="76"/>
    <b v="1"/>
    <s v="theater/plays"/>
    <n v="1.121"/>
    <n v="44.25"/>
    <x v="1"/>
    <x v="6"/>
    <x v="0"/>
  </r>
  <r>
    <n v="2807"/>
    <s v="The Commission Theatre Co."/>
    <s v="Bringing Shakespeare back to the Playwrights"/>
    <n v="5000"/>
    <n v="6300"/>
    <x v="0"/>
    <s v="successful"/>
    <x v="0"/>
    <s v="USD"/>
    <n v="1435611438"/>
    <n v="1433019438"/>
    <d v="2015-05-30T20:57:18"/>
    <x v="2803"/>
    <b v="0"/>
    <n v="93"/>
    <b v="1"/>
    <s v="theater/plays"/>
    <n v="1.26"/>
    <n v="67.741935483870961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successful"/>
    <x v="0"/>
    <s v="USD"/>
    <n v="1440274735"/>
    <n v="1437682735"/>
    <d v="2015-07-23T20:18:55"/>
    <x v="2804"/>
    <b v="0"/>
    <n v="69"/>
    <b v="1"/>
    <s v="theater/plays"/>
    <n v="1.0024444444444445"/>
    <n v="65.376811594202906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successful"/>
    <x v="0"/>
    <s v="USD"/>
    <n v="1459348740"/>
    <n v="1458647725"/>
    <d v="2016-03-22T11:55:25"/>
    <x v="2805"/>
    <b v="0"/>
    <n v="21"/>
    <b v="1"/>
    <s v="theater/plays"/>
    <n v="1.024"/>
    <n v="121.9047619047619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successful"/>
    <x v="0"/>
    <s v="USD"/>
    <n v="1401595140"/>
    <n v="1398828064"/>
    <d v="2014-04-30T03:21:04"/>
    <x v="2806"/>
    <b v="0"/>
    <n v="57"/>
    <b v="1"/>
    <s v="theater/plays"/>
    <n v="1.0820000000000001"/>
    <n v="47.456140350877192"/>
    <x v="1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successful"/>
    <x v="1"/>
    <s v="GBP"/>
    <n v="1424692503"/>
    <n v="1422100503"/>
    <d v="2015-01-24T11:55:03"/>
    <x v="2807"/>
    <b v="0"/>
    <n v="108"/>
    <b v="1"/>
    <s v="theater/plays"/>
    <n v="1.0026999999999999"/>
    <n v="92.842592592592595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successful"/>
    <x v="5"/>
    <s v="CAD"/>
    <n v="1428292800"/>
    <n v="1424368298"/>
    <d v="2015-02-19T17:51:38"/>
    <x v="2808"/>
    <b v="0"/>
    <n v="83"/>
    <b v="1"/>
    <s v="theater/plays"/>
    <n v="1.133"/>
    <n v="68.253012048192772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successful"/>
    <x v="0"/>
    <s v="USD"/>
    <n v="1481737761"/>
    <n v="1479577761"/>
    <d v="2016-11-19T17:49:21"/>
    <x v="2809"/>
    <b v="0"/>
    <n v="96"/>
    <b v="1"/>
    <s v="theater/plays"/>
    <n v="1.2757571428571428"/>
    <n v="37.209583333333335"/>
    <x v="1"/>
    <x v="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successful"/>
    <x v="1"/>
    <s v="GBP"/>
    <n v="1431164115"/>
    <n v="1428572115"/>
    <d v="2015-04-09T09:35:15"/>
    <x v="2810"/>
    <b v="0"/>
    <n v="64"/>
    <b v="1"/>
    <s v="theater/plays"/>
    <n v="1.0773333333333333"/>
    <n v="25.25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successful"/>
    <x v="5"/>
    <s v="CAD"/>
    <n v="1470595109"/>
    <n v="1468003109"/>
    <d v="2016-07-08T18:38:29"/>
    <x v="2811"/>
    <b v="0"/>
    <n v="14"/>
    <b v="1"/>
    <s v="theater/plays"/>
    <n v="2.42"/>
    <n v="43.214285714285715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successful"/>
    <x v="1"/>
    <s v="GBP"/>
    <n v="1438531200"/>
    <n v="1435921992"/>
    <d v="2015-07-03T11:13:12"/>
    <x v="2812"/>
    <b v="0"/>
    <n v="169"/>
    <b v="1"/>
    <s v="theater/plays"/>
    <n v="1.4156666666666666"/>
    <n v="25.130177514792898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successful"/>
    <x v="1"/>
    <s v="GBP"/>
    <n v="1425136462"/>
    <n v="1421680462"/>
    <d v="2015-01-19T15:14:22"/>
    <x v="2813"/>
    <b v="0"/>
    <n v="33"/>
    <b v="1"/>
    <s v="theater/plays"/>
    <n v="1.3"/>
    <n v="23.636363636363637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s v="successful"/>
    <x v="0"/>
    <s v="USD"/>
    <n v="1443018086"/>
    <n v="1441290086"/>
    <d v="2015-09-03T14:21:26"/>
    <x v="2814"/>
    <b v="0"/>
    <n v="102"/>
    <b v="1"/>
    <s v="theater/plays"/>
    <n v="1.0603"/>
    <n v="103.95098039215686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successful"/>
    <x v="1"/>
    <s v="GBP"/>
    <n v="1434285409"/>
    <n v="1431693409"/>
    <d v="2015-05-15T12:36:49"/>
    <x v="2815"/>
    <b v="0"/>
    <n v="104"/>
    <b v="1"/>
    <s v="theater/plays"/>
    <n v="1.048"/>
    <n v="50.384615384615387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successful"/>
    <x v="1"/>
    <s v="GBP"/>
    <n v="1456444800"/>
    <n v="1454337589"/>
    <d v="2016-02-01T14:39:49"/>
    <x v="2816"/>
    <b v="0"/>
    <n v="20"/>
    <b v="1"/>
    <s v="theater/plays"/>
    <n v="1.36"/>
    <n v="13.6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successful"/>
    <x v="1"/>
    <s v="GBP"/>
    <n v="1411510135"/>
    <n v="1408918135"/>
    <d v="2014-08-24T22:08:55"/>
    <x v="2817"/>
    <b v="0"/>
    <n v="35"/>
    <b v="1"/>
    <s v="theater/plays"/>
    <n v="1"/>
    <n v="28.571428571428573"/>
    <x v="1"/>
    <x v="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successful"/>
    <x v="0"/>
    <s v="USD"/>
    <n v="1427469892"/>
    <n v="1424881492"/>
    <d v="2015-02-25T16:24:52"/>
    <x v="2818"/>
    <b v="0"/>
    <n v="94"/>
    <b v="1"/>
    <s v="theater/plays"/>
    <n v="1"/>
    <n v="63.829787234042556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successful"/>
    <x v="1"/>
    <s v="GBP"/>
    <n v="1427842740"/>
    <n v="1425428206"/>
    <d v="2015-03-04T00:16:46"/>
    <x v="2819"/>
    <b v="0"/>
    <n v="14"/>
    <b v="1"/>
    <s v="theater/plays"/>
    <n v="1.24"/>
    <n v="8.8571428571428577"/>
    <x v="1"/>
    <x v="6"/>
    <x v="0"/>
  </r>
  <r>
    <n v="2824"/>
    <s v="The Rooftop"/>
    <s v="I wrote a One Act play called The Rooftop for a Female Playwright's festival. Every little bit helps!"/>
    <n v="650"/>
    <n v="760"/>
    <x v="0"/>
    <s v="successful"/>
    <x v="0"/>
    <s v="USD"/>
    <n v="1434159780"/>
    <n v="1431412196"/>
    <d v="2015-05-12T06:29:56"/>
    <x v="2820"/>
    <b v="0"/>
    <n v="15"/>
    <b v="1"/>
    <s v="theater/plays"/>
    <n v="1.1692307692307693"/>
    <n v="50.666666666666664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successful"/>
    <x v="1"/>
    <s v="GBP"/>
    <n v="1449255686"/>
    <n v="1446663686"/>
    <d v="2015-11-04T19:01:26"/>
    <x v="2821"/>
    <b v="0"/>
    <n v="51"/>
    <b v="1"/>
    <s v="theater/plays"/>
    <n v="1.0333333333333334"/>
    <n v="60.784313725490193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successful"/>
    <x v="0"/>
    <s v="USD"/>
    <n v="1436511600"/>
    <n v="1434415812"/>
    <d v="2015-06-16T00:50:12"/>
    <x v="2822"/>
    <b v="0"/>
    <n v="19"/>
    <b v="1"/>
    <s v="theater/plays"/>
    <n v="1.0774999999999999"/>
    <n v="113.42105263157895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successful"/>
    <x v="0"/>
    <s v="USD"/>
    <n v="1464971400"/>
    <n v="1462379066"/>
    <d v="2016-05-04T16:24:26"/>
    <x v="2823"/>
    <b v="0"/>
    <n v="23"/>
    <b v="1"/>
    <s v="theater/plays"/>
    <n v="1.2024999999999999"/>
    <n v="104.56521739130434"/>
    <x v="1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successful"/>
    <x v="1"/>
    <s v="GBP"/>
    <n v="1443826800"/>
    <n v="1441606869"/>
    <d v="2015-09-07T06:21:09"/>
    <x v="2824"/>
    <b v="0"/>
    <n v="97"/>
    <b v="1"/>
    <s v="theater/plays"/>
    <n v="1.0037894736842106"/>
    <n v="98.30927835051547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successful"/>
    <x v="1"/>
    <s v="GBP"/>
    <n v="1464863118"/>
    <n v="1462443918"/>
    <d v="2016-05-05T10:25:18"/>
    <x v="2825"/>
    <b v="0"/>
    <n v="76"/>
    <b v="1"/>
    <s v="theater/plays"/>
    <n v="1.0651999999999999"/>
    <n v="35.039473684210527"/>
    <x v="1"/>
    <x v="6"/>
    <x v="2"/>
  </r>
  <r>
    <n v="2830"/>
    <s v="Nakhtik and Avalon"/>
    <s v="Avalon is a new South African Township play and Nakhtik is a  danced political lecture."/>
    <n v="3000"/>
    <n v="3000"/>
    <x v="0"/>
    <s v="successful"/>
    <x v="0"/>
    <s v="USD"/>
    <n v="1399867140"/>
    <n v="1398802148"/>
    <d v="2014-04-29T20:09:08"/>
    <x v="2826"/>
    <b v="0"/>
    <n v="11"/>
    <b v="1"/>
    <s v="theater/plays"/>
    <n v="1"/>
    <n v="272.72727272727275"/>
    <x v="1"/>
    <x v="6"/>
    <x v="3"/>
  </r>
  <r>
    <n v="2831"/>
    <s v="Tackett &amp; Pyke put on a Play"/>
    <s v="We each wrote a play and would like to produce them for you for nothing more than art's sake!"/>
    <n v="3000"/>
    <n v="3320"/>
    <x v="0"/>
    <s v="successful"/>
    <x v="0"/>
    <s v="USD"/>
    <n v="1437076070"/>
    <n v="1434484070"/>
    <d v="2015-06-16T19:47:50"/>
    <x v="2827"/>
    <b v="0"/>
    <n v="52"/>
    <b v="1"/>
    <s v="theater/plays"/>
    <n v="1.1066666666666667"/>
    <n v="63.846153846153847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successful"/>
    <x v="1"/>
    <s v="GBP"/>
    <n v="1416780000"/>
    <n v="1414342894"/>
    <d v="2014-10-26T17:01:34"/>
    <x v="2828"/>
    <b v="0"/>
    <n v="95"/>
    <b v="1"/>
    <s v="theater/plays"/>
    <n v="1.1471959999999999"/>
    <n v="30.189368421052631"/>
    <x v="1"/>
    <x v="6"/>
    <x v="3"/>
  </r>
  <r>
    <n v="2833"/>
    <s v="Star Man Rocket Man"/>
    <s v="A new play about exploring outer space"/>
    <n v="2700"/>
    <n v="2923"/>
    <x v="0"/>
    <s v="successful"/>
    <x v="0"/>
    <s v="USD"/>
    <n v="1444528800"/>
    <n v="1442804633"/>
    <d v="2015-09-21T03:03:53"/>
    <x v="2829"/>
    <b v="0"/>
    <n v="35"/>
    <b v="1"/>
    <s v="theater/plays"/>
    <n v="1.0825925925925926"/>
    <n v="83.51428571428572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successful"/>
    <x v="1"/>
    <s v="GBP"/>
    <n v="1422658930"/>
    <n v="1421362930"/>
    <d v="2015-01-15T23:02:10"/>
    <x v="2830"/>
    <b v="0"/>
    <n v="21"/>
    <b v="1"/>
    <s v="theater/plays"/>
    <n v="1.7"/>
    <n v="64.761904761904759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successful"/>
    <x v="1"/>
    <s v="GBP"/>
    <n v="1449273600"/>
    <n v="1446742417"/>
    <d v="2015-11-05T16:53:37"/>
    <x v="2831"/>
    <b v="0"/>
    <n v="93"/>
    <b v="1"/>
    <s v="theater/plays"/>
    <n v="1.8709899999999999"/>
    <n v="20.118172043010752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successful"/>
    <x v="0"/>
    <s v="USD"/>
    <n v="1487393940"/>
    <n v="1484115418"/>
    <d v="2017-01-11T06:16:58"/>
    <x v="2832"/>
    <b v="0"/>
    <n v="11"/>
    <b v="1"/>
    <s v="theater/plays"/>
    <n v="1.0777777777777777"/>
    <n v="44.090909090909093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successful"/>
    <x v="5"/>
    <s v="CAD"/>
    <n v="1449701284"/>
    <n v="1446241684"/>
    <d v="2015-10-30T21:48:04"/>
    <x v="2833"/>
    <b v="0"/>
    <n v="21"/>
    <b v="1"/>
    <s v="theater/plays"/>
    <n v="1"/>
    <n v="40.476190476190474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successful"/>
    <x v="0"/>
    <s v="USD"/>
    <n v="1407967200"/>
    <n v="1406039696"/>
    <d v="2014-07-22T14:34:56"/>
    <x v="2834"/>
    <b v="0"/>
    <n v="54"/>
    <b v="1"/>
    <s v="theater/plays"/>
    <n v="1.2024999999999999"/>
    <n v="44.537037037037038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successful"/>
    <x v="0"/>
    <s v="USD"/>
    <n v="1408942740"/>
    <n v="1406958354"/>
    <d v="2014-08-02T05:45:54"/>
    <x v="2835"/>
    <b v="0"/>
    <n v="31"/>
    <b v="1"/>
    <s v="theater/plays"/>
    <n v="1.1142857142857143"/>
    <n v="125.80645161290323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successful"/>
    <x v="1"/>
    <s v="GBP"/>
    <n v="1426698000"/>
    <n v="1424825479"/>
    <d v="2015-02-25T00:51:19"/>
    <x v="2836"/>
    <b v="0"/>
    <n v="132"/>
    <b v="1"/>
    <s v="theater/plays"/>
    <n v="1.04"/>
    <n v="19.696969696969695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failed"/>
    <x v="1"/>
    <s v="GBP"/>
    <n v="1450032297"/>
    <n v="1444844697"/>
    <d v="2015-10-14T17:44:57"/>
    <x v="2837"/>
    <b v="0"/>
    <n v="1"/>
    <b v="0"/>
    <s v="theater/plays"/>
    <n v="0.01"/>
    <n v="10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failed"/>
    <x v="1"/>
    <s v="GBP"/>
    <n v="1403348400"/>
    <n v="1401058295"/>
    <d v="2014-05-25T22:51:35"/>
    <x v="2838"/>
    <b v="0"/>
    <n v="0"/>
    <b v="0"/>
    <s v="theater/plays"/>
    <n v="0"/>
    <e v="#DIV/0!"/>
    <x v="1"/>
    <x v="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failed"/>
    <x v="0"/>
    <s v="USD"/>
    <n v="1465790400"/>
    <n v="1462210950"/>
    <d v="2016-05-02T17:42:30"/>
    <x v="2839"/>
    <b v="0"/>
    <n v="0"/>
    <b v="0"/>
    <s v="theater/plays"/>
    <n v="0"/>
    <e v="#DIV/0!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failed"/>
    <x v="15"/>
    <s v="EUR"/>
    <n v="1483535180"/>
    <n v="1480943180"/>
    <d v="2016-12-05T13:06:20"/>
    <x v="2840"/>
    <b v="0"/>
    <n v="1"/>
    <b v="0"/>
    <s v="theater/plays"/>
    <n v="5.4545454545454543E-2"/>
    <n v="30"/>
    <x v="1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failed"/>
    <x v="0"/>
    <s v="USD"/>
    <n v="1433723033"/>
    <n v="1428539033"/>
    <d v="2015-04-09T00:23:53"/>
    <x v="2841"/>
    <b v="0"/>
    <n v="39"/>
    <b v="0"/>
    <s v="theater/plays"/>
    <n v="0.31546666666666667"/>
    <n v="60.666666666666664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failed"/>
    <x v="0"/>
    <s v="USD"/>
    <n v="1432917394"/>
    <n v="1429029394"/>
    <d v="2015-04-14T16:36:34"/>
    <x v="2842"/>
    <b v="0"/>
    <n v="0"/>
    <b v="0"/>
    <s v="theater/plays"/>
    <n v="0"/>
    <e v="#DIV/0!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failed"/>
    <x v="0"/>
    <s v="USD"/>
    <n v="1464031265"/>
    <n v="1458847265"/>
    <d v="2016-03-24T19:21:05"/>
    <x v="2843"/>
    <b v="0"/>
    <n v="0"/>
    <b v="0"/>
    <s v="theater/plays"/>
    <n v="0"/>
    <e v="#DIV/0!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failed"/>
    <x v="0"/>
    <s v="USD"/>
    <n v="1432913659"/>
    <n v="1430321659"/>
    <d v="2015-04-29T15:34:19"/>
    <x v="2844"/>
    <b v="0"/>
    <n v="3"/>
    <b v="0"/>
    <s v="theater/plays"/>
    <n v="2E-3"/>
    <n v="23.333333333333332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failed"/>
    <x v="1"/>
    <s v="GBP"/>
    <n v="1461406600"/>
    <n v="1458814600"/>
    <d v="2016-03-24T10:16:40"/>
    <x v="2845"/>
    <b v="0"/>
    <n v="1"/>
    <b v="0"/>
    <s v="theater/plays"/>
    <n v="0.01"/>
    <n v="5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failed"/>
    <x v="0"/>
    <s v="USD"/>
    <n v="1409962211"/>
    <n v="1407370211"/>
    <d v="2014-08-07T00:10:11"/>
    <x v="2846"/>
    <b v="0"/>
    <n v="13"/>
    <b v="0"/>
    <s v="theater/plays"/>
    <n v="3.8875E-2"/>
    <n v="23.923076923076923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failed"/>
    <x v="17"/>
    <s v="EUR"/>
    <n v="1454109420"/>
    <n v="1453334629"/>
    <d v="2016-01-21T00:03:49"/>
    <x v="2847"/>
    <b v="0"/>
    <n v="0"/>
    <b v="0"/>
    <s v="theater/plays"/>
    <n v="0"/>
    <e v="#DIV/0!"/>
    <x v="1"/>
    <x v="6"/>
    <x v="2"/>
  </r>
  <r>
    <n v="2852"/>
    <s v="Freedom Train"/>
    <s v="Just one time back to the past on the Freedom Train will open your eyes and your lives will never ever be the same!"/>
    <n v="5000"/>
    <n v="95"/>
    <x v="2"/>
    <s v="failed"/>
    <x v="0"/>
    <s v="USD"/>
    <n v="1403312703"/>
    <n v="1400720703"/>
    <d v="2014-05-22T01:05:03"/>
    <x v="2848"/>
    <b v="0"/>
    <n v="6"/>
    <b v="0"/>
    <s v="theater/plays"/>
    <n v="1.9E-2"/>
    <n v="15.833333333333334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failed"/>
    <x v="5"/>
    <s v="CAD"/>
    <n v="1410669297"/>
    <n v="1405485297"/>
    <d v="2014-07-16T04:34:57"/>
    <x v="2849"/>
    <b v="0"/>
    <n v="0"/>
    <b v="0"/>
    <s v="theater/plays"/>
    <n v="0"/>
    <e v="#DIV/0!"/>
    <x v="1"/>
    <x v="6"/>
    <x v="3"/>
  </r>
  <r>
    <n v="2854"/>
    <s v="Ultimate Political Selfie!"/>
    <s v="Almost Random Theatre's play about a candidate - with no policies - who is seeking election in May 2015"/>
    <n v="1000"/>
    <n v="417"/>
    <x v="2"/>
    <s v="failed"/>
    <x v="1"/>
    <s v="GBP"/>
    <n v="1431018719"/>
    <n v="1429290719"/>
    <d v="2015-04-17T17:11:59"/>
    <x v="2850"/>
    <b v="0"/>
    <n v="14"/>
    <b v="0"/>
    <s v="theater/plays"/>
    <n v="0.41699999999999998"/>
    <n v="29.785714285714285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failed"/>
    <x v="0"/>
    <s v="USD"/>
    <n v="1454110440"/>
    <n v="1451607071"/>
    <d v="2016-01-01T00:11:11"/>
    <x v="2851"/>
    <b v="0"/>
    <n v="5"/>
    <b v="0"/>
    <s v="theater/plays"/>
    <n v="0.5"/>
    <n v="60"/>
    <x v="1"/>
    <x v="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failed"/>
    <x v="0"/>
    <s v="USD"/>
    <n v="1439069640"/>
    <n v="1433897647"/>
    <d v="2015-06-10T00:54:07"/>
    <x v="2852"/>
    <b v="0"/>
    <n v="6"/>
    <b v="0"/>
    <s v="theater/plays"/>
    <n v="4.8666666666666664E-2"/>
    <n v="24.333333333333332"/>
    <x v="1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failed"/>
    <x v="14"/>
    <s v="MXN"/>
    <n v="1487613600"/>
    <n v="1482444295"/>
    <d v="2016-12-22T22:04:55"/>
    <x v="2853"/>
    <b v="0"/>
    <n v="15"/>
    <b v="0"/>
    <s v="theater/plays"/>
    <n v="0.19736842105263158"/>
    <n v="500"/>
    <x v="1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failed"/>
    <x v="9"/>
    <s v="EUR"/>
    <n v="1417778880"/>
    <n v="1415711095"/>
    <d v="2014-11-11T13:04:55"/>
    <x v="2854"/>
    <b v="0"/>
    <n v="0"/>
    <b v="0"/>
    <s v="theater/plays"/>
    <n v="0"/>
    <e v="#DIV/0!"/>
    <x v="1"/>
    <x v="6"/>
    <x v="3"/>
  </r>
  <r>
    <n v="2859"/>
    <s v="Grover Theatre Company (GTC)"/>
    <s v="A theatre company that will create works to inspire young people and get everyone involved."/>
    <n v="2000"/>
    <n v="35"/>
    <x v="2"/>
    <s v="failed"/>
    <x v="2"/>
    <s v="AUD"/>
    <n v="1444984904"/>
    <n v="1439800904"/>
    <d v="2015-08-17T08:41:44"/>
    <x v="2855"/>
    <b v="0"/>
    <n v="1"/>
    <b v="0"/>
    <s v="theater/plays"/>
    <n v="1.7500000000000002E-2"/>
    <n v="35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failed"/>
    <x v="0"/>
    <s v="USD"/>
    <n v="1466363576"/>
    <n v="1461179576"/>
    <d v="2016-04-20T19:12:56"/>
    <x v="2856"/>
    <b v="0"/>
    <n v="9"/>
    <b v="0"/>
    <s v="theater/plays"/>
    <n v="6.6500000000000004E-2"/>
    <n v="29.555555555555557"/>
    <x v="1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failed"/>
    <x v="2"/>
    <s v="AUD"/>
    <n v="1443103848"/>
    <n v="1441894248"/>
    <d v="2015-09-10T14:10:48"/>
    <x v="2857"/>
    <b v="0"/>
    <n v="3"/>
    <b v="0"/>
    <s v="theater/plays"/>
    <n v="0.32"/>
    <n v="26.666666666666668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failed"/>
    <x v="0"/>
    <s v="USD"/>
    <n v="1403636229"/>
    <n v="1401044229"/>
    <d v="2014-05-25T18:57:09"/>
    <x v="2858"/>
    <b v="0"/>
    <n v="3"/>
    <b v="0"/>
    <s v="theater/plays"/>
    <n v="4.3307086614173228E-3"/>
    <n v="18.333333333333332"/>
    <x v="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failed"/>
    <x v="0"/>
    <s v="USD"/>
    <n v="1410279123"/>
    <n v="1405095123"/>
    <d v="2014-07-11T16:12:03"/>
    <x v="2859"/>
    <b v="0"/>
    <n v="1"/>
    <b v="0"/>
    <s v="theater/plays"/>
    <n v="4.0000000000000002E-4"/>
    <n v="20"/>
    <x v="1"/>
    <x v="6"/>
    <x v="3"/>
  </r>
  <r>
    <n v="2864"/>
    <s v="'Haunting Julia' by Alan Ayckbourn"/>
    <s v="Accessible, original theatre for all!"/>
    <n v="2500"/>
    <n v="40"/>
    <x v="2"/>
    <s v="failed"/>
    <x v="1"/>
    <s v="GBP"/>
    <n v="1437139080"/>
    <n v="1434552207"/>
    <d v="2015-06-17T14:43:27"/>
    <x v="2860"/>
    <b v="0"/>
    <n v="3"/>
    <b v="0"/>
    <s v="theater/plays"/>
    <n v="1.6E-2"/>
    <n v="13.333333333333334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failed"/>
    <x v="0"/>
    <s v="USD"/>
    <n v="1420512259"/>
    <n v="1415328259"/>
    <d v="2014-11-07T02:44:19"/>
    <x v="2861"/>
    <b v="0"/>
    <n v="0"/>
    <b v="0"/>
    <s v="theater/plays"/>
    <n v="0"/>
    <e v="#DIV/0!"/>
    <x v="1"/>
    <x v="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failed"/>
    <x v="0"/>
    <s v="USD"/>
    <n v="1476482400"/>
    <n v="1473893721"/>
    <d v="2016-09-14T22:55:21"/>
    <x v="2862"/>
    <b v="0"/>
    <n v="2"/>
    <b v="0"/>
    <s v="theater/plays"/>
    <n v="8.9999999999999993E-3"/>
    <n v="22.5"/>
    <x v="1"/>
    <x v="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failed"/>
    <x v="0"/>
    <s v="USD"/>
    <n v="1467604800"/>
    <n v="1465533672"/>
    <d v="2016-06-10T04:41:12"/>
    <x v="2863"/>
    <b v="0"/>
    <n v="10"/>
    <b v="0"/>
    <s v="theater/plays"/>
    <n v="0.2016"/>
    <n v="50.4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failed"/>
    <x v="0"/>
    <s v="USD"/>
    <n v="1475697054"/>
    <n v="1473105054"/>
    <d v="2016-09-05T19:50:54"/>
    <x v="2864"/>
    <b v="0"/>
    <n v="60"/>
    <b v="0"/>
    <s v="theater/plays"/>
    <n v="0.42011733333333334"/>
    <n v="105.02933333333334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failed"/>
    <x v="0"/>
    <s v="USD"/>
    <n v="1468937681"/>
    <n v="1466345681"/>
    <d v="2016-06-19T14:14:41"/>
    <x v="2865"/>
    <b v="0"/>
    <n v="5"/>
    <b v="0"/>
    <s v="theater/plays"/>
    <n v="8.8500000000000002E-3"/>
    <n v="35.4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failed"/>
    <x v="0"/>
    <s v="USD"/>
    <n v="1400301165"/>
    <n v="1397709165"/>
    <d v="2014-04-17T04:32:45"/>
    <x v="2866"/>
    <b v="0"/>
    <n v="9"/>
    <b v="0"/>
    <s v="theater/plays"/>
    <n v="0.15"/>
    <n v="83.333333333333329"/>
    <x v="1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failed"/>
    <x v="0"/>
    <s v="USD"/>
    <n v="1419183813"/>
    <n v="1417455813"/>
    <d v="2014-12-01T17:43:33"/>
    <x v="2867"/>
    <b v="0"/>
    <n v="13"/>
    <b v="0"/>
    <s v="theater/plays"/>
    <n v="4.6699999999999998E-2"/>
    <n v="35.92307692307692"/>
    <x v="1"/>
    <x v="6"/>
    <x v="3"/>
  </r>
  <r>
    <n v="2872"/>
    <s v="Loud Arts"/>
    <s v="Local Theatre group in Loudoun County, Virginia. Looking for funds to start producing shows!"/>
    <n v="3000"/>
    <n v="0"/>
    <x v="2"/>
    <s v="failed"/>
    <x v="0"/>
    <s v="USD"/>
    <n v="1434768438"/>
    <n v="1429584438"/>
    <d v="2015-04-21T02:47:18"/>
    <x v="2868"/>
    <b v="0"/>
    <n v="0"/>
    <b v="0"/>
    <s v="theater/plays"/>
    <n v="0"/>
    <e v="#DIV/0!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failed"/>
    <x v="0"/>
    <s v="USD"/>
    <n v="1422473831"/>
    <n v="1419881831"/>
    <d v="2014-12-29T19:37:11"/>
    <x v="2869"/>
    <b v="0"/>
    <n v="8"/>
    <b v="0"/>
    <s v="theater/plays"/>
    <n v="0.38119999999999998"/>
    <n v="119.125"/>
    <x v="1"/>
    <x v="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failed"/>
    <x v="0"/>
    <s v="USD"/>
    <n v="1484684186"/>
    <n v="1482092186"/>
    <d v="2016-12-18T20:16:26"/>
    <x v="2870"/>
    <b v="0"/>
    <n v="3"/>
    <b v="0"/>
    <s v="theater/plays"/>
    <n v="5.4199999999999998E-2"/>
    <n v="90.333333333333329"/>
    <x v="1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failed"/>
    <x v="0"/>
    <s v="USD"/>
    <n v="1462417493"/>
    <n v="1459825493"/>
    <d v="2016-04-05T03:04:53"/>
    <x v="2871"/>
    <b v="0"/>
    <n v="3"/>
    <b v="0"/>
    <s v="theater/plays"/>
    <n v="3.5E-4"/>
    <n v="2.3333333333333335"/>
    <x v="1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failed"/>
    <x v="0"/>
    <s v="USD"/>
    <n v="1437069079"/>
    <n v="1434477079"/>
    <d v="2015-06-16T17:51:19"/>
    <x v="2872"/>
    <b v="0"/>
    <n v="0"/>
    <b v="0"/>
    <s v="theater/plays"/>
    <n v="0"/>
    <e v="#DIV/0!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failed"/>
    <x v="0"/>
    <s v="USD"/>
    <n v="1480525200"/>
    <n v="1477781724"/>
    <d v="2016-10-29T22:55:24"/>
    <x v="2873"/>
    <b v="0"/>
    <n v="6"/>
    <b v="0"/>
    <s v="theater/plays"/>
    <n v="0.10833333333333334"/>
    <n v="108.33333333333333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failed"/>
    <x v="1"/>
    <s v="GBP"/>
    <n v="1435934795"/>
    <n v="1430750795"/>
    <d v="2015-05-04T14:46:35"/>
    <x v="2874"/>
    <b v="0"/>
    <n v="4"/>
    <b v="0"/>
    <s v="theater/plays"/>
    <n v="2.1000000000000001E-2"/>
    <n v="15.75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failed"/>
    <x v="0"/>
    <s v="USD"/>
    <n v="1453310661"/>
    <n v="1450718661"/>
    <d v="2015-12-21T17:24:21"/>
    <x v="2875"/>
    <b v="0"/>
    <n v="1"/>
    <b v="0"/>
    <s v="theater/plays"/>
    <n v="2.5892857142857141E-3"/>
    <n v="29"/>
    <x v="1"/>
    <x v="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failed"/>
    <x v="0"/>
    <s v="USD"/>
    <n v="1440090300"/>
    <n v="1436305452"/>
    <d v="2015-07-07T21:44:12"/>
    <x v="2876"/>
    <b v="0"/>
    <n v="29"/>
    <b v="0"/>
    <s v="theater/plays"/>
    <n v="0.23333333333333334"/>
    <n v="96.551724137931032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failed"/>
    <x v="0"/>
    <s v="USD"/>
    <n v="1417620036"/>
    <n v="1412432436"/>
    <d v="2014-10-04T14:20:36"/>
    <x v="2877"/>
    <b v="0"/>
    <n v="0"/>
    <b v="0"/>
    <s v="theater/plays"/>
    <n v="0"/>
    <e v="#DIV/0!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failed"/>
    <x v="0"/>
    <s v="USD"/>
    <n v="1462112318"/>
    <n v="1459520318"/>
    <d v="2016-04-01T14:18:38"/>
    <x v="2878"/>
    <b v="0"/>
    <n v="4"/>
    <b v="0"/>
    <s v="theater/plays"/>
    <n v="0.33600000000000002"/>
    <n v="63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failed"/>
    <x v="0"/>
    <s v="USD"/>
    <n v="1454734740"/>
    <n v="1451684437"/>
    <d v="2016-01-01T21:40:37"/>
    <x v="2879"/>
    <b v="0"/>
    <n v="5"/>
    <b v="0"/>
    <s v="theater/plays"/>
    <n v="0.1908"/>
    <n v="381.6"/>
    <x v="1"/>
    <x v="6"/>
    <x v="2"/>
  </r>
  <r>
    <n v="2884"/>
    <s v="The Lizard King, a play by Jay Jeff Jones"/>
    <s v="Come explore the dream world of Jim Morrison, rock singer, mystic, poet, shaman."/>
    <n v="45000"/>
    <n v="185"/>
    <x v="2"/>
    <s v="failed"/>
    <x v="0"/>
    <s v="USD"/>
    <n v="1417800435"/>
    <n v="1415208435"/>
    <d v="2014-11-05T17:27:15"/>
    <x v="2880"/>
    <b v="0"/>
    <n v="4"/>
    <b v="0"/>
    <s v="theater/plays"/>
    <n v="4.1111111111111114E-3"/>
    <n v="46.25"/>
    <x v="1"/>
    <x v="6"/>
    <x v="3"/>
  </r>
  <r>
    <n v="2885"/>
    <s v="The Wedding"/>
    <s v="An historic and proud work of Polish nationalistic literature performed on stage."/>
    <n v="400"/>
    <n v="130"/>
    <x v="2"/>
    <s v="failed"/>
    <x v="0"/>
    <s v="USD"/>
    <n v="1426294201"/>
    <n v="1423705801"/>
    <d v="2015-02-12T01:50:01"/>
    <x v="2881"/>
    <b v="0"/>
    <n v="5"/>
    <b v="0"/>
    <s v="theater/plays"/>
    <n v="0.32500000000000001"/>
    <n v="26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failed"/>
    <x v="0"/>
    <s v="USD"/>
    <n v="1442635140"/>
    <n v="1442243484"/>
    <d v="2015-09-14T15:11:24"/>
    <x v="2882"/>
    <b v="0"/>
    <n v="1"/>
    <b v="0"/>
    <s v="theater/plays"/>
    <n v="0.05"/>
    <n v="10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failed"/>
    <x v="0"/>
    <s v="USD"/>
    <n v="1420971324"/>
    <n v="1418379324"/>
    <d v="2014-12-12T10:15:24"/>
    <x v="2883"/>
    <b v="0"/>
    <n v="1"/>
    <b v="0"/>
    <s v="theater/plays"/>
    <n v="1.6666666666666668E-3"/>
    <n v="5"/>
    <x v="1"/>
    <x v="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failed"/>
    <x v="0"/>
    <s v="USD"/>
    <n v="1413608340"/>
    <n v="1412945440"/>
    <d v="2014-10-10T12:50:40"/>
    <x v="2884"/>
    <b v="0"/>
    <n v="0"/>
    <b v="0"/>
    <s v="theater/plays"/>
    <n v="0"/>
    <e v="#DIV/0!"/>
    <x v="1"/>
    <x v="6"/>
    <x v="3"/>
  </r>
  <r>
    <n v="2889"/>
    <s v="Halfway, Nebraska"/>
    <s v="Halfway, Nebraska explores the limits of hope and what it means to love someone who may be too far damaged to save."/>
    <n v="3000"/>
    <n v="1142"/>
    <x v="2"/>
    <s v="failed"/>
    <x v="0"/>
    <s v="USD"/>
    <n v="1409344985"/>
    <n v="1406752985"/>
    <d v="2014-07-30T20:43:05"/>
    <x v="2885"/>
    <b v="0"/>
    <n v="14"/>
    <b v="0"/>
    <s v="theater/plays"/>
    <n v="0.38066666666666665"/>
    <n v="81.571428571428569"/>
    <x v="1"/>
    <x v="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failed"/>
    <x v="0"/>
    <s v="USD"/>
    <n v="1407553200"/>
    <n v="1405100992"/>
    <d v="2014-07-11T17:49:52"/>
    <x v="2886"/>
    <b v="0"/>
    <n v="3"/>
    <b v="0"/>
    <s v="theater/plays"/>
    <n v="1.0500000000000001E-2"/>
    <n v="7"/>
    <x v="1"/>
    <x v="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failed"/>
    <x v="0"/>
    <s v="USD"/>
    <n v="1460751128"/>
    <n v="1455570728"/>
    <d v="2016-02-15T21:12:08"/>
    <x v="2887"/>
    <b v="0"/>
    <n v="10"/>
    <b v="0"/>
    <s v="theater/plays"/>
    <n v="2.7300000000000001E-2"/>
    <n v="27.3"/>
    <x v="1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s v="failed"/>
    <x v="0"/>
    <s v="USD"/>
    <n v="1409000400"/>
    <n v="1408381704"/>
    <d v="2014-08-18T17:08:24"/>
    <x v="2888"/>
    <b v="0"/>
    <n v="17"/>
    <b v="0"/>
    <s v="theater/plays"/>
    <n v="9.0909090909090912E-2"/>
    <n v="29.411764705882351"/>
    <x v="1"/>
    <x v="6"/>
    <x v="3"/>
  </r>
  <r>
    <n v="2893"/>
    <s v="REDISCOVERING KIA THE PLAY"/>
    <s v="Fundraising for REDISCOVERING KIA THE PLAY"/>
    <n v="5000"/>
    <n v="25"/>
    <x v="2"/>
    <s v="failed"/>
    <x v="0"/>
    <s v="USD"/>
    <n v="1420768800"/>
    <n v="1415644395"/>
    <d v="2014-11-10T18:33:15"/>
    <x v="2889"/>
    <b v="0"/>
    <n v="2"/>
    <b v="0"/>
    <s v="theater/plays"/>
    <n v="5.0000000000000001E-3"/>
    <n v="12.5"/>
    <x v="1"/>
    <x v="6"/>
    <x v="0"/>
  </r>
  <r>
    <n v="2894"/>
    <s v="How Could You Do This To Me (The Stage Play)"/>
    <s v="This Is A Story About A Woman A Man And A Woman"/>
    <n v="50000"/>
    <n v="0"/>
    <x v="2"/>
    <s v="failed"/>
    <x v="0"/>
    <s v="USD"/>
    <n v="1428100815"/>
    <n v="1422920415"/>
    <d v="2015-02-02T23:40:15"/>
    <x v="2890"/>
    <b v="0"/>
    <n v="0"/>
    <b v="0"/>
    <s v="theater/plays"/>
    <n v="0"/>
    <e v="#DIV/0!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failed"/>
    <x v="0"/>
    <s v="USD"/>
    <n v="1403470800"/>
    <n v="1403356792"/>
    <d v="2014-06-21T13:19:52"/>
    <x v="2891"/>
    <b v="0"/>
    <n v="4"/>
    <b v="0"/>
    <s v="theater/plays"/>
    <n v="4.5999999999999999E-2"/>
    <n v="5.75"/>
    <x v="1"/>
    <x v="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failed"/>
    <x v="0"/>
    <s v="USD"/>
    <n v="1481522400"/>
    <n v="1480283321"/>
    <d v="2016-11-27T21:48:41"/>
    <x v="2892"/>
    <b v="0"/>
    <n v="12"/>
    <b v="0"/>
    <s v="theater/plays"/>
    <n v="0.20833333333333334"/>
    <n v="52.083333333333336"/>
    <x v="1"/>
    <x v="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failed"/>
    <x v="0"/>
    <s v="USD"/>
    <n v="1444577345"/>
    <n v="1441985458"/>
    <d v="2015-09-11T15:30:58"/>
    <x v="2893"/>
    <b v="0"/>
    <n v="3"/>
    <b v="0"/>
    <s v="theater/plays"/>
    <n v="4.583333333333333E-2"/>
    <n v="183.33333333333334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failed"/>
    <x v="0"/>
    <s v="USD"/>
    <n v="1446307053"/>
    <n v="1443715053"/>
    <d v="2015-10-01T15:57:33"/>
    <x v="2894"/>
    <b v="0"/>
    <n v="12"/>
    <b v="0"/>
    <s v="theater/plays"/>
    <n v="4.2133333333333335E-2"/>
    <n v="26.333333333333332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failed"/>
    <x v="0"/>
    <s v="USD"/>
    <n v="1469325158"/>
    <n v="1464141158"/>
    <d v="2016-05-25T01:52:38"/>
    <x v="2895"/>
    <b v="0"/>
    <n v="0"/>
    <b v="0"/>
    <s v="theater/plays"/>
    <n v="0"/>
    <e v="#DIV/0!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failed"/>
    <x v="0"/>
    <s v="USD"/>
    <n v="1407562632"/>
    <n v="1404970632"/>
    <d v="2014-07-10T05:37:12"/>
    <x v="2896"/>
    <b v="0"/>
    <n v="7"/>
    <b v="0"/>
    <s v="theater/plays"/>
    <n v="0.61909090909090914"/>
    <n v="486.42857142857144"/>
    <x v="1"/>
    <x v="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failed"/>
    <x v="0"/>
    <s v="USD"/>
    <n v="1423345339"/>
    <n v="1418161339"/>
    <d v="2014-12-09T21:42:19"/>
    <x v="2897"/>
    <b v="0"/>
    <n v="2"/>
    <b v="0"/>
    <s v="theater/plays"/>
    <n v="8.0000000000000002E-3"/>
    <n v="3"/>
    <x v="1"/>
    <x v="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failed"/>
    <x v="0"/>
    <s v="USD"/>
    <n v="1440412396"/>
    <n v="1437820396"/>
    <d v="2015-07-25T10:33:16"/>
    <x v="2898"/>
    <b v="0"/>
    <n v="1"/>
    <b v="0"/>
    <s v="theater/plays"/>
    <n v="1.6666666666666666E-4"/>
    <n v="25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failed"/>
    <x v="0"/>
    <s v="USD"/>
    <n v="1441771218"/>
    <n v="1436587218"/>
    <d v="2015-07-11T04:00:18"/>
    <x v="2899"/>
    <b v="0"/>
    <n v="4"/>
    <b v="0"/>
    <s v="theater/plays"/>
    <n v="7.7999999999999996E-3"/>
    <n v="9.75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failed"/>
    <x v="1"/>
    <s v="GBP"/>
    <n v="1415534400"/>
    <n v="1414538031"/>
    <d v="2014-10-28T23:13:51"/>
    <x v="2900"/>
    <b v="0"/>
    <n v="4"/>
    <b v="0"/>
    <s v="theater/plays"/>
    <n v="0.05"/>
    <n v="18.75"/>
    <x v="1"/>
    <x v="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failed"/>
    <x v="0"/>
    <s v="USD"/>
    <n v="1473211313"/>
    <n v="1472001713"/>
    <d v="2016-08-24T01:21:53"/>
    <x v="2901"/>
    <b v="0"/>
    <n v="17"/>
    <b v="0"/>
    <s v="theater/plays"/>
    <n v="0.17771428571428571"/>
    <n v="36.588235294117645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failed"/>
    <x v="0"/>
    <s v="USD"/>
    <n v="1438390800"/>
    <n v="1436888066"/>
    <d v="2015-07-14T15:34:26"/>
    <x v="2902"/>
    <b v="0"/>
    <n v="7"/>
    <b v="0"/>
    <s v="theater/plays"/>
    <n v="9.4166666666666662E-2"/>
    <n v="80.714285714285708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failed"/>
    <x v="0"/>
    <s v="USD"/>
    <n v="1463259837"/>
    <n v="1458075837"/>
    <d v="2016-03-15T21:03:57"/>
    <x v="2903"/>
    <b v="0"/>
    <n v="2"/>
    <b v="0"/>
    <s v="theater/plays"/>
    <n v="8.0000000000000004E-4"/>
    <n v="1"/>
    <x v="1"/>
    <x v="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failed"/>
    <x v="0"/>
    <s v="USD"/>
    <n v="1465407219"/>
    <n v="1462815219"/>
    <d v="2016-05-09T17:33:39"/>
    <x v="2904"/>
    <b v="0"/>
    <n v="5"/>
    <b v="0"/>
    <s v="theater/plays"/>
    <n v="2.75E-2"/>
    <n v="52.8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failed"/>
    <x v="0"/>
    <s v="USD"/>
    <n v="1416944760"/>
    <n v="1413527001"/>
    <d v="2014-10-17T06:23:21"/>
    <x v="2905"/>
    <b v="0"/>
    <n v="1"/>
    <b v="0"/>
    <s v="theater/plays"/>
    <n v="1.1111111111111112E-4"/>
    <n v="20"/>
    <x v="1"/>
    <x v="6"/>
    <x v="3"/>
  </r>
  <r>
    <n v="2910"/>
    <s v="Strive"/>
    <s v="Free drama, dance and singing workshops for disadvantaged young people to inspire, create and help them follow their dreams."/>
    <n v="30000"/>
    <n v="1"/>
    <x v="2"/>
    <s v="failed"/>
    <x v="1"/>
    <s v="GBP"/>
    <n v="1434139887"/>
    <n v="1428955887"/>
    <d v="2015-04-13T20:11:27"/>
    <x v="2906"/>
    <b v="0"/>
    <n v="1"/>
    <b v="0"/>
    <s v="theater/plays"/>
    <n v="3.3333333333333335E-5"/>
    <n v="1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failed"/>
    <x v="0"/>
    <s v="USD"/>
    <n v="1435429626"/>
    <n v="1431973626"/>
    <d v="2015-05-18T18:27:06"/>
    <x v="2907"/>
    <b v="0"/>
    <n v="14"/>
    <b v="0"/>
    <s v="theater/plays"/>
    <n v="0.36499999999999999"/>
    <n v="46.928571428571431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failed"/>
    <x v="0"/>
    <s v="USD"/>
    <n v="1452827374"/>
    <n v="1450235374"/>
    <d v="2015-12-16T03:09:34"/>
    <x v="2908"/>
    <b v="0"/>
    <n v="26"/>
    <b v="0"/>
    <s v="theater/plays"/>
    <n v="0.14058171745152354"/>
    <n v="78.07692307692308"/>
    <x v="1"/>
    <x v="6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failed"/>
    <x v="0"/>
    <s v="USD"/>
    <n v="1410041339"/>
    <n v="1404857339"/>
    <d v="2014-07-08T22:08:59"/>
    <x v="2909"/>
    <b v="0"/>
    <n v="2"/>
    <b v="0"/>
    <s v="theater/plays"/>
    <n v="2.0000000000000001E-4"/>
    <n v="1"/>
    <x v="1"/>
    <x v="6"/>
    <x v="3"/>
  </r>
  <r>
    <n v="2914"/>
    <s v="Hercules the Panto"/>
    <s v="Hercules must complete four challenges in order to meet the father he never knew"/>
    <n v="25000"/>
    <n v="1"/>
    <x v="2"/>
    <s v="failed"/>
    <x v="1"/>
    <s v="GBP"/>
    <n v="1426365994"/>
    <n v="1421185594"/>
    <d v="2015-01-13T21:46:34"/>
    <x v="2910"/>
    <b v="0"/>
    <n v="1"/>
    <b v="0"/>
    <s v="theater/plays"/>
    <n v="4.0000000000000003E-5"/>
    <n v="1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failed"/>
    <x v="1"/>
    <s v="GBP"/>
    <n v="1458117190"/>
    <n v="1455528790"/>
    <d v="2016-02-15T09:33:10"/>
    <x v="2911"/>
    <b v="0"/>
    <n v="3"/>
    <b v="0"/>
    <s v="theater/plays"/>
    <n v="0.61099999999999999"/>
    <n v="203.66666666666666"/>
    <x v="1"/>
    <x v="6"/>
    <x v="2"/>
  </r>
  <r>
    <n v="2916"/>
    <s v="An Interview With Gaddafi - The Stage Play"/>
    <s v="The moving dramatisation of one man's journey to find the truth behind the Libyan regime change."/>
    <n v="1850"/>
    <n v="145"/>
    <x v="2"/>
    <s v="failed"/>
    <x v="1"/>
    <s v="GBP"/>
    <n v="1400498789"/>
    <n v="1398511589"/>
    <d v="2014-04-26T11:26:29"/>
    <x v="2912"/>
    <b v="0"/>
    <n v="7"/>
    <b v="0"/>
    <s v="theater/plays"/>
    <n v="7.8378378378378383E-2"/>
    <n v="20.714285714285715"/>
    <x v="1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failed"/>
    <x v="0"/>
    <s v="USD"/>
    <n v="1442381847"/>
    <n v="1440826647"/>
    <d v="2015-08-29T05:37:27"/>
    <x v="2913"/>
    <b v="0"/>
    <n v="9"/>
    <b v="0"/>
    <s v="theater/plays"/>
    <n v="0.2185"/>
    <n v="48.555555555555557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failed"/>
    <x v="0"/>
    <s v="USD"/>
    <n v="1446131207"/>
    <n v="1443712007"/>
    <d v="2015-10-01T15:06:47"/>
    <x v="2914"/>
    <b v="0"/>
    <n v="20"/>
    <b v="0"/>
    <s v="theater/plays"/>
    <n v="0.27239999999999998"/>
    <n v="68.099999999999994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s v="failed"/>
    <x v="0"/>
    <s v="USD"/>
    <n v="1407250329"/>
    <n v="1404658329"/>
    <d v="2014-07-06T14:52:09"/>
    <x v="2915"/>
    <b v="0"/>
    <n v="6"/>
    <b v="0"/>
    <s v="theater/plays"/>
    <n v="8.5000000000000006E-2"/>
    <n v="8.5"/>
    <x v="1"/>
    <x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failed"/>
    <x v="5"/>
    <s v="CAD"/>
    <n v="1427306470"/>
    <n v="1424718070"/>
    <d v="2015-02-23T19:01:10"/>
    <x v="2916"/>
    <b v="0"/>
    <n v="13"/>
    <b v="0"/>
    <s v="theater/plays"/>
    <n v="0.26840000000000003"/>
    <n v="51.615384615384613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successful"/>
    <x v="0"/>
    <s v="USD"/>
    <n v="1411679804"/>
    <n v="1409087804"/>
    <d v="2014-08-26T21:16:44"/>
    <x v="2917"/>
    <b v="0"/>
    <n v="3"/>
    <b v="1"/>
    <s v="theater/musical"/>
    <n v="1.29"/>
    <n v="43"/>
    <x v="1"/>
    <x v="4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successful"/>
    <x v="1"/>
    <s v="GBP"/>
    <n v="1431982727"/>
    <n v="1428094727"/>
    <d v="2015-04-03T20:58:47"/>
    <x v="2918"/>
    <b v="0"/>
    <n v="6"/>
    <b v="1"/>
    <s v="theater/musical"/>
    <n v="1"/>
    <n v="83.333333333333329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s v="successful"/>
    <x v="0"/>
    <s v="USD"/>
    <n v="1422068400"/>
    <n v="1420774779"/>
    <d v="2015-01-09T03:39:39"/>
    <x v="2919"/>
    <b v="0"/>
    <n v="10"/>
    <b v="1"/>
    <s v="theater/musical"/>
    <n v="1"/>
    <n v="30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successful"/>
    <x v="0"/>
    <s v="USD"/>
    <n v="1431143940"/>
    <n v="1428585710"/>
    <d v="2015-04-09T13:21:50"/>
    <x v="2920"/>
    <b v="0"/>
    <n v="147"/>
    <b v="1"/>
    <s v="theater/musical"/>
    <n v="1.032"/>
    <n v="175.51020408163265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successful"/>
    <x v="0"/>
    <s v="USD"/>
    <n v="1410444068"/>
    <n v="1407852068"/>
    <d v="2014-08-12T14:01:08"/>
    <x v="2921"/>
    <b v="0"/>
    <n v="199"/>
    <b v="1"/>
    <s v="theater/musical"/>
    <n v="1.0244597777777777"/>
    <n v="231.66175879396985"/>
    <x v="1"/>
    <x v="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successful"/>
    <x v="0"/>
    <s v="USD"/>
    <n v="1424715779"/>
    <n v="1423506179"/>
    <d v="2015-02-09T18:22:59"/>
    <x v="2922"/>
    <b v="0"/>
    <n v="50"/>
    <b v="1"/>
    <s v="theater/musical"/>
    <n v="1.25"/>
    <n v="75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successful"/>
    <x v="0"/>
    <s v="USD"/>
    <n v="1405400400"/>
    <n v="1402934629"/>
    <d v="2014-06-16T16:03:49"/>
    <x v="2923"/>
    <b v="0"/>
    <n v="21"/>
    <b v="1"/>
    <s v="theater/musical"/>
    <n v="1.3083333333333333"/>
    <n v="112.14285714285714"/>
    <x v="1"/>
    <x v="40"/>
    <x v="3"/>
  </r>
  <r>
    <n v="2928"/>
    <s v="Music Theatre of Idaho Presents &quot;A Year with Frog and Toad"/>
    <s v="This is a touring production for schools in the Treasure Valley!"/>
    <n v="1000"/>
    <n v="1000"/>
    <x v="0"/>
    <s v="successful"/>
    <x v="0"/>
    <s v="USD"/>
    <n v="1457135846"/>
    <n v="1454543846"/>
    <d v="2016-02-03T23:57:26"/>
    <x v="2924"/>
    <b v="0"/>
    <n v="24"/>
    <b v="1"/>
    <s v="theater/musical"/>
    <n v="1"/>
    <n v="41.666666666666664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successful"/>
    <x v="0"/>
    <s v="USD"/>
    <n v="1401024758"/>
    <n v="1398432758"/>
    <d v="2014-04-25T13:32:38"/>
    <x v="2925"/>
    <b v="0"/>
    <n v="32"/>
    <b v="1"/>
    <s v="theater/musical"/>
    <n v="1.02069375"/>
    <n v="255.17343750000001"/>
    <x v="1"/>
    <x v="4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successful"/>
    <x v="1"/>
    <s v="GBP"/>
    <n v="1431007264"/>
    <n v="1428415264"/>
    <d v="2015-04-07T14:01:04"/>
    <x v="2926"/>
    <b v="0"/>
    <n v="62"/>
    <b v="1"/>
    <s v="theater/musical"/>
    <n v="1.0092000000000001"/>
    <n v="162.7741935483871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successful"/>
    <x v="5"/>
    <s v="CAD"/>
    <n v="1410761280"/>
    <n v="1408604363"/>
    <d v="2014-08-21T06:59:23"/>
    <x v="2927"/>
    <b v="0"/>
    <n v="9"/>
    <b v="1"/>
    <s v="theater/musical"/>
    <n v="1.06"/>
    <n v="88.333333333333329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successful"/>
    <x v="2"/>
    <s v="AUD"/>
    <n v="1424516400"/>
    <n v="1421812637"/>
    <d v="2015-01-21T03:57:17"/>
    <x v="2928"/>
    <b v="0"/>
    <n v="38"/>
    <b v="1"/>
    <s v="theater/musical"/>
    <n v="1.0509677419354839"/>
    <n v="85.736842105263165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successful"/>
    <x v="0"/>
    <s v="USD"/>
    <n v="1465081053"/>
    <n v="1462489053"/>
    <d v="2016-05-05T22:57:33"/>
    <x v="2929"/>
    <b v="0"/>
    <n v="54"/>
    <b v="1"/>
    <s v="theater/musical"/>
    <n v="1.0276000000000001"/>
    <n v="47.574074074074076"/>
    <x v="1"/>
    <x v="40"/>
    <x v="2"/>
  </r>
  <r>
    <n v="2934"/>
    <s v="Songs for a New World"/>
    <s v="Powerful community theatre production of Jason Robert Brown's &quot;Songs for a New World&quot; in London, Ontario."/>
    <n v="2500"/>
    <n v="2700"/>
    <x v="0"/>
    <s v="successful"/>
    <x v="5"/>
    <s v="CAD"/>
    <n v="1402845364"/>
    <n v="1400253364"/>
    <d v="2014-05-16T15:16:04"/>
    <x v="2930"/>
    <b v="0"/>
    <n v="37"/>
    <b v="1"/>
    <s v="theater/musical"/>
    <n v="1.08"/>
    <n v="72.972972972972968"/>
    <x v="1"/>
    <x v="4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successful"/>
    <x v="0"/>
    <s v="USD"/>
    <n v="1472490000"/>
    <n v="1467468008"/>
    <d v="2016-07-02T14:00:08"/>
    <x v="2931"/>
    <b v="0"/>
    <n v="39"/>
    <b v="1"/>
    <s v="theater/musical"/>
    <n v="1.0088571428571429"/>
    <n v="90.538461538461533"/>
    <x v="1"/>
    <x v="4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successful"/>
    <x v="0"/>
    <s v="USD"/>
    <n v="1413176340"/>
    <n v="1412091423"/>
    <d v="2014-09-30T15:37:03"/>
    <x v="2932"/>
    <b v="0"/>
    <n v="34"/>
    <b v="1"/>
    <s v="theater/musical"/>
    <n v="1.28"/>
    <n v="37.647058823529413"/>
    <x v="1"/>
    <x v="40"/>
    <x v="3"/>
  </r>
  <r>
    <n v="2937"/>
    <s v="UCAS"/>
    <s v="UCAS is a new British musical premiering at the Edinburgh Fringe Festival 2014."/>
    <n v="1500"/>
    <n v="2000"/>
    <x v="0"/>
    <s v="successful"/>
    <x v="1"/>
    <s v="GBP"/>
    <n v="1405249113"/>
    <n v="1402657113"/>
    <d v="2014-06-13T10:58:33"/>
    <x v="2933"/>
    <b v="0"/>
    <n v="55"/>
    <b v="1"/>
    <s v="theater/musical"/>
    <n v="1.3333333333333333"/>
    <n v="36.363636363636367"/>
    <x v="1"/>
    <x v="4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successful"/>
    <x v="0"/>
    <s v="USD"/>
    <n v="1422636814"/>
    <n v="1420044814"/>
    <d v="2014-12-31T16:53:34"/>
    <x v="2934"/>
    <b v="0"/>
    <n v="32"/>
    <b v="1"/>
    <s v="theater/musical"/>
    <n v="1.0137499999999999"/>
    <n v="126.71875"/>
    <x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successful"/>
    <x v="0"/>
    <s v="USD"/>
    <n v="1409187600"/>
    <n v="1406316312"/>
    <d v="2014-07-25T19:25:12"/>
    <x v="2935"/>
    <b v="0"/>
    <n v="25"/>
    <b v="1"/>
    <s v="theater/musical"/>
    <n v="1.0287500000000001"/>
    <n v="329.2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successful"/>
    <x v="0"/>
    <s v="USD"/>
    <n v="1421606018"/>
    <n v="1418150018"/>
    <d v="2014-12-09T18:33:38"/>
    <x v="2936"/>
    <b v="0"/>
    <n v="33"/>
    <b v="1"/>
    <s v="theater/musical"/>
    <n v="1.0724"/>
    <n v="81.242424242424249"/>
    <x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failed"/>
    <x v="0"/>
    <s v="USD"/>
    <n v="1425250955"/>
    <n v="1422658955"/>
    <d v="2015-01-30T23:02:35"/>
    <x v="2937"/>
    <b v="0"/>
    <n v="1"/>
    <b v="0"/>
    <s v="theater/spaces"/>
    <n v="4.0000000000000003E-5"/>
    <n v="1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failed"/>
    <x v="5"/>
    <s v="CAD"/>
    <n v="1450297080"/>
    <n v="1448565459"/>
    <d v="2015-11-26T19:17:39"/>
    <x v="2938"/>
    <b v="0"/>
    <n v="202"/>
    <b v="0"/>
    <s v="theater/spaces"/>
    <n v="0.20424999999999999"/>
    <n v="202.22772277227722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failed"/>
    <x v="0"/>
    <s v="USD"/>
    <n v="1428894380"/>
    <n v="1426302380"/>
    <d v="2015-03-14T03:06:20"/>
    <x v="2939"/>
    <b v="0"/>
    <n v="0"/>
    <b v="0"/>
    <s v="theater/spaces"/>
    <n v="0"/>
    <e v="#DIV/0!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failed"/>
    <x v="0"/>
    <s v="USD"/>
    <n v="1433714198"/>
    <n v="1431122198"/>
    <d v="2015-05-08T21:56:38"/>
    <x v="2940"/>
    <b v="0"/>
    <n v="1"/>
    <b v="0"/>
    <s v="theater/spaces"/>
    <n v="0.01"/>
    <n v="100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failed"/>
    <x v="0"/>
    <s v="USD"/>
    <n v="1432437660"/>
    <n v="1429845660"/>
    <d v="2015-04-24T03:21:00"/>
    <x v="2941"/>
    <b v="0"/>
    <n v="0"/>
    <b v="0"/>
    <s v="theater/spaces"/>
    <n v="0"/>
    <e v="#DIV/0!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failed"/>
    <x v="1"/>
    <s v="GBP"/>
    <n v="1471265092"/>
    <n v="1468673092"/>
    <d v="2016-07-16T12:44:52"/>
    <x v="2942"/>
    <b v="0"/>
    <n v="2"/>
    <b v="0"/>
    <s v="theater/spaces"/>
    <n v="1E-3"/>
    <n v="1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failed"/>
    <x v="0"/>
    <s v="USD"/>
    <n v="1480007460"/>
    <n v="1475760567"/>
    <d v="2016-10-06T13:29:27"/>
    <x v="2943"/>
    <b v="0"/>
    <n v="13"/>
    <b v="0"/>
    <s v="theater/spaces"/>
    <n v="4.2880000000000001E-2"/>
    <n v="82.461538461538467"/>
    <x v="1"/>
    <x v="3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failed"/>
    <x v="0"/>
    <s v="USD"/>
    <n v="1433259293"/>
    <n v="1428075293"/>
    <d v="2015-04-03T15:34:53"/>
    <x v="2944"/>
    <b v="0"/>
    <n v="9"/>
    <b v="0"/>
    <s v="theater/spaces"/>
    <n v="4.8000000000000001E-5"/>
    <n v="2.6666666666666665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failed"/>
    <x v="0"/>
    <s v="USD"/>
    <n v="1447965917"/>
    <n v="1445370317"/>
    <d v="2015-10-20T19:45:17"/>
    <x v="2945"/>
    <b v="0"/>
    <n v="2"/>
    <b v="0"/>
    <s v="theater/spaces"/>
    <n v="2.5000000000000001E-2"/>
    <n v="12.5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failed"/>
    <x v="0"/>
    <s v="USD"/>
    <n v="1453538752"/>
    <n v="1450946752"/>
    <d v="2015-12-24T08:45:52"/>
    <x v="2946"/>
    <b v="0"/>
    <n v="0"/>
    <b v="0"/>
    <s v="theater/spaces"/>
    <n v="0"/>
    <e v="#DIV/0!"/>
    <x v="1"/>
    <x v="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canceled"/>
    <x v="0"/>
    <s v="USD"/>
    <n v="1412536573"/>
    <n v="1408648573"/>
    <d v="2014-08-21T19:16:13"/>
    <x v="2947"/>
    <b v="0"/>
    <n v="58"/>
    <b v="0"/>
    <s v="theater/spaces"/>
    <n v="2.1919999999999999E-2"/>
    <n v="18.896551724137932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canceled"/>
    <x v="0"/>
    <s v="USD"/>
    <n v="1476676800"/>
    <n v="1473957239"/>
    <d v="2016-09-15T16:33:59"/>
    <x v="2948"/>
    <b v="0"/>
    <n v="8"/>
    <b v="0"/>
    <s v="theater/spaces"/>
    <n v="8.0250000000000002E-2"/>
    <n v="200.625"/>
    <x v="1"/>
    <x v="3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canceled"/>
    <x v="0"/>
    <s v="USD"/>
    <n v="1444330821"/>
    <n v="1441738821"/>
    <d v="2015-09-08T19:00:21"/>
    <x v="2949"/>
    <b v="0"/>
    <n v="3"/>
    <b v="0"/>
    <s v="theater/spaces"/>
    <n v="1.5125E-3"/>
    <n v="201.66666666666666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canceled"/>
    <x v="0"/>
    <s v="USD"/>
    <n v="1489669203"/>
    <n v="1487944803"/>
    <d v="2017-02-24T14:00:03"/>
    <x v="2950"/>
    <b v="0"/>
    <n v="0"/>
    <b v="0"/>
    <s v="theater/spaces"/>
    <n v="0"/>
    <e v="#DIV/0!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s v="canceled"/>
    <x v="0"/>
    <s v="USD"/>
    <n v="1434476849"/>
    <n v="1431884849"/>
    <d v="2015-05-17T17:47:29"/>
    <x v="2951"/>
    <b v="0"/>
    <n v="11"/>
    <b v="0"/>
    <s v="theater/spaces"/>
    <n v="0.59583333333333333"/>
    <n v="6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canceled"/>
    <x v="0"/>
    <s v="USD"/>
    <n v="1462402850"/>
    <n v="1459810850"/>
    <d v="2016-04-04T23:00:50"/>
    <x v="2952"/>
    <b v="0"/>
    <n v="20"/>
    <b v="0"/>
    <s v="theater/spaces"/>
    <n v="0.16734177215189874"/>
    <n v="66.099999999999994"/>
    <x v="1"/>
    <x v="3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canceled"/>
    <x v="0"/>
    <s v="USD"/>
    <n v="1427498172"/>
    <n v="1422317772"/>
    <d v="2015-01-27T00:16:12"/>
    <x v="2953"/>
    <b v="0"/>
    <n v="3"/>
    <b v="0"/>
    <s v="theater/spaces"/>
    <n v="1.8666666666666668E-2"/>
    <n v="93.333333333333329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s v="canceled"/>
    <x v="0"/>
    <s v="USD"/>
    <n v="1462729317"/>
    <n v="1457548917"/>
    <d v="2016-03-09T18:41:57"/>
    <x v="2954"/>
    <b v="0"/>
    <n v="0"/>
    <b v="0"/>
    <s v="theater/spaces"/>
    <n v="0"/>
    <e v="#DIV/0!"/>
    <x v="1"/>
    <x v="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canceled"/>
    <x v="1"/>
    <s v="GBP"/>
    <n v="1465258325"/>
    <n v="1462666325"/>
    <d v="2016-05-08T00:12:05"/>
    <x v="2955"/>
    <b v="0"/>
    <n v="0"/>
    <b v="0"/>
    <s v="theater/spaces"/>
    <n v="0"/>
    <e v="#DIV/0!"/>
    <x v="1"/>
    <x v="3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canceled"/>
    <x v="0"/>
    <s v="USD"/>
    <n v="1410459023"/>
    <n v="1407867023"/>
    <d v="2014-08-12T18:10:23"/>
    <x v="2956"/>
    <b v="0"/>
    <n v="0"/>
    <b v="0"/>
    <s v="theater/spaces"/>
    <n v="0"/>
    <e v="#DIV/0!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successful"/>
    <x v="0"/>
    <s v="USD"/>
    <n v="1427342400"/>
    <n v="1424927159"/>
    <d v="2015-02-26T05:05:59"/>
    <x v="2957"/>
    <b v="0"/>
    <n v="108"/>
    <b v="1"/>
    <s v="theater/plays"/>
    <n v="1.0962000000000001"/>
    <n v="50.75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successful"/>
    <x v="0"/>
    <s v="USD"/>
    <n v="1425193140"/>
    <n v="1422769906"/>
    <d v="2015-02-01T05:51:46"/>
    <x v="2958"/>
    <b v="0"/>
    <n v="20"/>
    <b v="1"/>
    <s v="theater/plays"/>
    <n v="1.218"/>
    <n v="60.9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successful"/>
    <x v="0"/>
    <s v="USD"/>
    <n v="1435835824"/>
    <n v="1433243824"/>
    <d v="2015-06-02T11:17:04"/>
    <x v="2959"/>
    <b v="0"/>
    <n v="98"/>
    <b v="1"/>
    <s v="theater/plays"/>
    <n v="1.0685"/>
    <n v="109.03061224489795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successful"/>
    <x v="0"/>
    <s v="USD"/>
    <n v="1407360720"/>
    <n v="1404769819"/>
    <d v="2014-07-07T21:50:19"/>
    <x v="2960"/>
    <b v="0"/>
    <n v="196"/>
    <b v="1"/>
    <s v="theater/plays"/>
    <n v="1.0071379999999999"/>
    <n v="25.692295918367346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successful"/>
    <x v="0"/>
    <s v="USD"/>
    <n v="1436290233"/>
    <n v="1433698233"/>
    <d v="2015-06-07T17:30:33"/>
    <x v="2961"/>
    <b v="0"/>
    <n v="39"/>
    <b v="1"/>
    <s v="theater/plays"/>
    <n v="1.0900000000000001"/>
    <n v="41.92307692307692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successful"/>
    <x v="0"/>
    <s v="USD"/>
    <n v="1442425412"/>
    <n v="1439833412"/>
    <d v="2015-08-17T17:43:32"/>
    <x v="2962"/>
    <b v="0"/>
    <n v="128"/>
    <b v="1"/>
    <s v="theater/plays"/>
    <n v="1.1363000000000001"/>
    <n v="88.7734375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successful"/>
    <x v="0"/>
    <s v="USD"/>
    <n v="1425872692"/>
    <n v="1423284292"/>
    <d v="2015-02-07T04:44:52"/>
    <x v="2963"/>
    <b v="0"/>
    <n v="71"/>
    <b v="1"/>
    <s v="theater/plays"/>
    <n v="1.1392"/>
    <n v="80.225352112676063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s v="successful"/>
    <x v="0"/>
    <s v="USD"/>
    <n v="1471406340"/>
    <n v="1470227660"/>
    <d v="2016-08-03T12:34:20"/>
    <x v="2964"/>
    <b v="0"/>
    <n v="47"/>
    <b v="1"/>
    <s v="theater/plays"/>
    <n v="1.06"/>
    <n v="78.936170212765958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successful"/>
    <x v="5"/>
    <s v="CAD"/>
    <n v="1430693460"/>
    <n v="1428087153"/>
    <d v="2015-04-03T18:52:33"/>
    <x v="2965"/>
    <b v="0"/>
    <n v="17"/>
    <b v="1"/>
    <s v="theater/plays"/>
    <n v="1.625"/>
    <n v="95.588235294117652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successful"/>
    <x v="0"/>
    <s v="USD"/>
    <n v="1405699451"/>
    <n v="1403107451"/>
    <d v="2014-06-18T16:04:11"/>
    <x v="2966"/>
    <b v="0"/>
    <n v="91"/>
    <b v="1"/>
    <s v="theater/plays"/>
    <n v="1.06"/>
    <n v="69.890109890109883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successful"/>
    <x v="0"/>
    <s v="USD"/>
    <n v="1409500078"/>
    <n v="1406908078"/>
    <d v="2014-08-01T15:47:58"/>
    <x v="2967"/>
    <b v="0"/>
    <n v="43"/>
    <b v="1"/>
    <s v="theater/plays"/>
    <n v="1.0015624999999999"/>
    <n v="74.534883720930239"/>
    <x v="1"/>
    <x v="6"/>
    <x v="3"/>
  </r>
  <r>
    <n v="2972"/>
    <s v="A Bad Plan"/>
    <s v="A group of artists. A mythical art piece. A harrowing quest. And some margaritas."/>
    <n v="2000"/>
    <n v="2107"/>
    <x v="0"/>
    <s v="successful"/>
    <x v="0"/>
    <s v="USD"/>
    <n v="1480899600"/>
    <n v="1479609520"/>
    <d v="2016-11-20T02:38:40"/>
    <x v="2968"/>
    <b v="0"/>
    <n v="17"/>
    <b v="1"/>
    <s v="theater/plays"/>
    <n v="1.0535000000000001"/>
    <n v="123.94117647058823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successful"/>
    <x v="0"/>
    <s v="USD"/>
    <n v="1451620800"/>
    <n v="1449171508"/>
    <d v="2015-12-03T19:38:28"/>
    <x v="2969"/>
    <b v="0"/>
    <n v="33"/>
    <b v="1"/>
    <s v="theater/plays"/>
    <n v="1.748"/>
    <n v="264.84848484848487"/>
    <x v="1"/>
    <x v="6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successful"/>
    <x v="0"/>
    <s v="USD"/>
    <n v="1411695300"/>
    <n v="1409275671"/>
    <d v="2014-08-29T01:27:51"/>
    <x v="2970"/>
    <b v="0"/>
    <n v="87"/>
    <b v="1"/>
    <s v="theater/plays"/>
    <n v="1.02"/>
    <n v="58.620689655172413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successful"/>
    <x v="0"/>
    <s v="USD"/>
    <n v="1417057200"/>
    <n v="1414599886"/>
    <d v="2014-10-29T16:24:46"/>
    <x v="2971"/>
    <b v="0"/>
    <n v="113"/>
    <b v="1"/>
    <s v="theater/plays"/>
    <n v="1.00125"/>
    <n v="70.884955752212392"/>
    <x v="1"/>
    <x v="6"/>
    <x v="3"/>
  </r>
  <r>
    <n v="2976"/>
    <s v="Pizza Delique"/>
    <s v="A play that addresses an important social issue, brought to light by members of the UoM Drama Society."/>
    <n v="70"/>
    <n v="120"/>
    <x v="0"/>
    <s v="successful"/>
    <x v="1"/>
    <s v="GBP"/>
    <n v="1457870400"/>
    <n v="1456421530"/>
    <d v="2016-02-25T17:32:10"/>
    <x v="2972"/>
    <b v="0"/>
    <n v="14"/>
    <b v="1"/>
    <s v="theater/plays"/>
    <n v="1.7142857142857142"/>
    <n v="8.5714285714285712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successful"/>
    <x v="0"/>
    <s v="USD"/>
    <n v="1427076840"/>
    <n v="1421960934"/>
    <d v="2015-01-22T21:08:54"/>
    <x v="2973"/>
    <b v="0"/>
    <n v="30"/>
    <b v="1"/>
    <s v="theater/plays"/>
    <n v="1.1356666666666666"/>
    <n v="113.56666666666666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successful"/>
    <x v="0"/>
    <s v="USD"/>
    <n v="1413784740"/>
    <n v="1412954547"/>
    <d v="2014-10-10T15:22:27"/>
    <x v="2974"/>
    <b v="0"/>
    <n v="16"/>
    <b v="1"/>
    <s v="theater/plays"/>
    <n v="1.2946666666666666"/>
    <n v="60.6875"/>
    <x v="1"/>
    <x v="6"/>
    <x v="3"/>
  </r>
  <r>
    <n v="2979"/>
    <s v="'ART'"/>
    <s v="Dear Stone returns with Yasmina Reza's 'ART', a compelling, clever exploration of friendship under duress. Thanks for watching!"/>
    <n v="5000"/>
    <n v="5070"/>
    <x v="0"/>
    <s v="successful"/>
    <x v="0"/>
    <s v="USD"/>
    <n v="1420524000"/>
    <n v="1419104823"/>
    <d v="2014-12-20T19:47:03"/>
    <x v="2975"/>
    <b v="0"/>
    <n v="46"/>
    <b v="1"/>
    <s v="theater/plays"/>
    <n v="1.014"/>
    <n v="110.21739130434783"/>
    <x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s v="successful"/>
    <x v="0"/>
    <s v="USD"/>
    <n v="1440381600"/>
    <n v="1438639130"/>
    <d v="2015-08-03T21:58:50"/>
    <x v="2976"/>
    <b v="0"/>
    <n v="24"/>
    <b v="1"/>
    <s v="theater/plays"/>
    <n v="1.0916666666666666"/>
    <n v="136.45833333333334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successful"/>
    <x v="17"/>
    <s v="EUR"/>
    <n v="1443014756"/>
    <n v="1439126756"/>
    <d v="2015-08-09T13:25:56"/>
    <x v="2977"/>
    <b v="1"/>
    <n v="97"/>
    <b v="1"/>
    <s v="theater/spaces"/>
    <n v="1.28925"/>
    <n v="53.164948453608247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successful"/>
    <x v="1"/>
    <s v="GBP"/>
    <n v="1455208143"/>
    <n v="1452616143"/>
    <d v="2016-01-12T16:29:03"/>
    <x v="2978"/>
    <b v="1"/>
    <n v="59"/>
    <b v="1"/>
    <s v="theater/spaces"/>
    <n v="1.0206"/>
    <n v="86.491525423728817"/>
    <x v="1"/>
    <x v="3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successful"/>
    <x v="0"/>
    <s v="USD"/>
    <n v="1415722236"/>
    <n v="1410534636"/>
    <d v="2014-09-12T15:10:36"/>
    <x v="2979"/>
    <b v="1"/>
    <n v="1095"/>
    <b v="1"/>
    <s v="theater/spaces"/>
    <n v="1.465395775862069"/>
    <n v="155.23827397260274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successful"/>
    <x v="0"/>
    <s v="USD"/>
    <n v="1472020881"/>
    <n v="1469428881"/>
    <d v="2016-07-25T06:41:21"/>
    <x v="2980"/>
    <b v="1"/>
    <n v="218"/>
    <b v="1"/>
    <s v="theater/spaces"/>
    <n v="1.00352"/>
    <n v="115.08256880733946"/>
    <x v="1"/>
    <x v="3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successful"/>
    <x v="4"/>
    <s v="NZD"/>
    <n v="1477886400"/>
    <n v="1476228128"/>
    <d v="2016-10-11T23:22:08"/>
    <x v="2981"/>
    <b v="0"/>
    <n v="111"/>
    <b v="1"/>
    <s v="theater/spaces"/>
    <n v="1.2164999999999999"/>
    <n v="109.5945945945946"/>
    <x v="1"/>
    <x v="3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successful"/>
    <x v="1"/>
    <s v="GBP"/>
    <n v="1462100406"/>
    <n v="1456920006"/>
    <d v="2016-03-02T12:00:06"/>
    <x v="2982"/>
    <b v="0"/>
    <n v="56"/>
    <b v="1"/>
    <s v="theater/spaces"/>
    <n v="1.0549999999999999"/>
    <n v="45.214285714285715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successful"/>
    <x v="0"/>
    <s v="USD"/>
    <n v="1476316800"/>
    <n v="1473837751"/>
    <d v="2016-09-14T07:22:31"/>
    <x v="2983"/>
    <b v="0"/>
    <n v="265"/>
    <b v="1"/>
    <s v="theater/spaces"/>
    <n v="1.1040080000000001"/>
    <n v="104.15169811320754"/>
    <x v="1"/>
    <x v="3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successful"/>
    <x v="1"/>
    <s v="GBP"/>
    <n v="1466412081"/>
    <n v="1463820081"/>
    <d v="2016-05-21T08:41:21"/>
    <x v="2984"/>
    <b v="0"/>
    <n v="28"/>
    <b v="1"/>
    <s v="theater/spaces"/>
    <n v="1"/>
    <n v="35.714285714285715"/>
    <x v="1"/>
    <x v="38"/>
    <x v="2"/>
  </r>
  <r>
    <n v="2989"/>
    <s v="Let's Light Up The Gem!"/>
    <s v="Bring the movies back to Bethel, Maine."/>
    <n v="20000"/>
    <n v="35307"/>
    <x v="0"/>
    <s v="successful"/>
    <x v="0"/>
    <s v="USD"/>
    <n v="1450673940"/>
    <n v="1448756962"/>
    <d v="2015-11-29T00:29:22"/>
    <x v="2985"/>
    <b v="0"/>
    <n v="364"/>
    <b v="1"/>
    <s v="theater/spaces"/>
    <n v="1.76535"/>
    <n v="96.997252747252745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successful"/>
    <x v="0"/>
    <s v="USD"/>
    <n v="1452174420"/>
    <n v="1449150420"/>
    <d v="2015-12-03T13:47:00"/>
    <x v="2986"/>
    <b v="0"/>
    <n v="27"/>
    <b v="1"/>
    <s v="theater/spaces"/>
    <n v="1"/>
    <n v="370.37037037037038"/>
    <x v="1"/>
    <x v="3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successful"/>
    <x v="0"/>
    <s v="USD"/>
    <n v="1485547530"/>
    <n v="1483646730"/>
    <d v="2017-01-05T20:05:30"/>
    <x v="2987"/>
    <b v="0"/>
    <n v="93"/>
    <b v="1"/>
    <s v="theater/spaces"/>
    <n v="1.0329411764705883"/>
    <n v="94.408602150537632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successful"/>
    <x v="0"/>
    <s v="USD"/>
    <n v="1476037510"/>
    <n v="1473445510"/>
    <d v="2016-09-09T18:25:10"/>
    <x v="2988"/>
    <b v="0"/>
    <n v="64"/>
    <b v="1"/>
    <s v="theater/spaces"/>
    <n v="1.0449999999999999"/>
    <n v="48.984375"/>
    <x v="1"/>
    <x v="38"/>
    <x v="2"/>
  </r>
  <r>
    <n v="2993"/>
    <s v="TRUE WEST: Think, Dog! Productions"/>
    <s v="Help us build the Kitchen from Hell!"/>
    <n v="1000"/>
    <n v="1003"/>
    <x v="0"/>
    <s v="successful"/>
    <x v="0"/>
    <s v="USD"/>
    <n v="1455998867"/>
    <n v="1453406867"/>
    <d v="2016-01-21T20:07:47"/>
    <x v="2989"/>
    <b v="0"/>
    <n v="22"/>
    <b v="1"/>
    <s v="theater/spaces"/>
    <n v="1.0029999999999999"/>
    <n v="45.590909090909093"/>
    <x v="1"/>
    <x v="38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successful"/>
    <x v="1"/>
    <s v="GBP"/>
    <n v="1412335772"/>
    <n v="1409743772"/>
    <d v="2014-09-03T11:29:32"/>
    <x v="2990"/>
    <b v="0"/>
    <n v="59"/>
    <b v="1"/>
    <s v="theater/spaces"/>
    <n v="4.577466666666667"/>
    <n v="23.275254237288134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successful"/>
    <x v="0"/>
    <s v="USD"/>
    <n v="1484841471"/>
    <n v="1482249471"/>
    <d v="2016-12-20T15:57:51"/>
    <x v="2991"/>
    <b v="0"/>
    <n v="249"/>
    <b v="1"/>
    <s v="theater/spaces"/>
    <n v="1.0496000000000001"/>
    <n v="63.2289156626506"/>
    <x v="1"/>
    <x v="38"/>
    <x v="1"/>
  </r>
  <r>
    <n v="2996"/>
    <s v="Sea Tea Improv's Comedy Theater in Hartford, CT"/>
    <s v="A permanent home for comedy in Connecticut in the heart of downtown Hartford."/>
    <n v="35000"/>
    <n v="60180"/>
    <x v="0"/>
    <s v="successful"/>
    <x v="0"/>
    <s v="USD"/>
    <n v="1432677240"/>
    <n v="1427493240"/>
    <d v="2015-03-27T21:54:00"/>
    <x v="2992"/>
    <b v="0"/>
    <n v="392"/>
    <b v="1"/>
    <s v="theater/spaces"/>
    <n v="1.7194285714285715"/>
    <n v="153.5204081632653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successful"/>
    <x v="0"/>
    <s v="USD"/>
    <n v="1488171540"/>
    <n v="1486661793"/>
    <d v="2017-02-09T17:36:33"/>
    <x v="2993"/>
    <b v="0"/>
    <n v="115"/>
    <b v="1"/>
    <s v="theater/spaces"/>
    <n v="1.0373000000000001"/>
    <n v="90.2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successful"/>
    <x v="0"/>
    <s v="USD"/>
    <n v="1402892700"/>
    <n v="1400474329"/>
    <d v="2014-05-19T04:38:49"/>
    <x v="2994"/>
    <b v="0"/>
    <n v="433"/>
    <b v="1"/>
    <s v="theater/spaces"/>
    <n v="1.0302899999999999"/>
    <n v="118.97113163972287"/>
    <x v="1"/>
    <x v="3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successful"/>
    <x v="0"/>
    <s v="USD"/>
    <n v="1488333600"/>
    <n v="1487094360"/>
    <d v="2017-02-14T17:46:00"/>
    <x v="807"/>
    <b v="0"/>
    <n v="20"/>
    <b v="1"/>
    <s v="theater/spaces"/>
    <n v="1.1888888888888889"/>
    <n v="80.25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successful"/>
    <x v="0"/>
    <s v="USD"/>
    <n v="1485885600"/>
    <n v="1484682670"/>
    <d v="2017-01-17T19:51:10"/>
    <x v="2995"/>
    <b v="0"/>
    <n v="8"/>
    <b v="1"/>
    <s v="theater/spaces"/>
    <n v="1"/>
    <n v="62.5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successful"/>
    <x v="0"/>
    <s v="USD"/>
    <n v="1468445382"/>
    <n v="1465853382"/>
    <d v="2016-06-13T21:29:42"/>
    <x v="2996"/>
    <b v="0"/>
    <n v="175"/>
    <b v="1"/>
    <s v="theater/spaces"/>
    <n v="3.1869988910451896"/>
    <n v="131.37719999999999"/>
    <x v="1"/>
    <x v="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successful"/>
    <x v="0"/>
    <s v="USD"/>
    <n v="1356552252"/>
    <n v="1353960252"/>
    <d v="2012-11-26T20:04:12"/>
    <x v="2997"/>
    <b v="0"/>
    <n v="104"/>
    <b v="1"/>
    <s v="theater/spaces"/>
    <n v="1.0850614285714286"/>
    <n v="73.032980769230775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successful"/>
    <x v="0"/>
    <s v="USD"/>
    <n v="1456811940"/>
    <n v="1454098976"/>
    <d v="2016-01-29T20:22:56"/>
    <x v="2998"/>
    <b v="0"/>
    <n v="17"/>
    <b v="1"/>
    <s v="theater/spaces"/>
    <n v="1.0116666666666667"/>
    <n v="178.52941176470588"/>
    <x v="1"/>
    <x v="3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successful"/>
    <x v="0"/>
    <s v="USD"/>
    <n v="1416089324"/>
    <n v="1413493724"/>
    <d v="2014-10-16T21:08:44"/>
    <x v="2999"/>
    <b v="0"/>
    <n v="277"/>
    <b v="1"/>
    <s v="theater/spaces"/>
    <n v="1.12815"/>
    <n v="162.90974729241879"/>
    <x v="1"/>
    <x v="3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successful"/>
    <x v="0"/>
    <s v="USD"/>
    <n v="1412611905"/>
    <n v="1410019905"/>
    <d v="2014-09-06T16:11:45"/>
    <x v="3000"/>
    <b v="0"/>
    <n v="118"/>
    <b v="1"/>
    <s v="theater/spaces"/>
    <n v="1.2049622641509434"/>
    <n v="108.24237288135593"/>
    <x v="1"/>
    <x v="38"/>
    <x v="3"/>
  </r>
  <r>
    <n v="3006"/>
    <s v="ONTARIO STREET THEATRE in Port Hope."/>
    <s v="We're an affordable theatre and rental space that can be molded into anything by anyone."/>
    <n v="8000"/>
    <n v="8620"/>
    <x v="0"/>
    <s v="successful"/>
    <x v="5"/>
    <s v="CAD"/>
    <n v="1418580591"/>
    <n v="1415988591"/>
    <d v="2014-11-14T18:09:51"/>
    <x v="3001"/>
    <b v="0"/>
    <n v="97"/>
    <b v="1"/>
    <s v="theater/spaces"/>
    <n v="1.0774999999999999"/>
    <n v="88.865979381443296"/>
    <x v="1"/>
    <x v="38"/>
    <x v="3"/>
  </r>
  <r>
    <n v="3007"/>
    <s v="Bethlem"/>
    <s v="Consuite for 2015 CoreCon.  An adventure into insanity."/>
    <n v="600"/>
    <n v="1080"/>
    <x v="0"/>
    <s v="successful"/>
    <x v="0"/>
    <s v="USD"/>
    <n v="1429938683"/>
    <n v="1428124283"/>
    <d v="2015-04-04T05:11:23"/>
    <x v="3002"/>
    <b v="0"/>
    <n v="20"/>
    <b v="1"/>
    <s v="theater/spaces"/>
    <n v="1.8"/>
    <n v="54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successful"/>
    <x v="0"/>
    <s v="USD"/>
    <n v="1453352719"/>
    <n v="1450760719"/>
    <d v="2015-12-22T05:05:19"/>
    <x v="3003"/>
    <b v="0"/>
    <n v="26"/>
    <b v="1"/>
    <s v="theater/spaces"/>
    <n v="1.0116666666666667"/>
    <n v="116.73076923076923"/>
    <x v="1"/>
    <x v="3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successful"/>
    <x v="0"/>
    <s v="USD"/>
    <n v="1417012840"/>
    <n v="1414417240"/>
    <d v="2014-10-27T13:40:40"/>
    <x v="3004"/>
    <b v="0"/>
    <n v="128"/>
    <b v="1"/>
    <s v="theater/spaces"/>
    <n v="1.19756"/>
    <n v="233.8984375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successful"/>
    <x v="0"/>
    <s v="USD"/>
    <n v="1424548719"/>
    <n v="1419364719"/>
    <d v="2014-12-23T19:58:39"/>
    <x v="3005"/>
    <b v="0"/>
    <n v="15"/>
    <b v="1"/>
    <s v="theater/spaces"/>
    <n v="1.58"/>
    <n v="158"/>
    <x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successful"/>
    <x v="3"/>
    <s v="EUR"/>
    <n v="1450911540"/>
    <n v="1448536516"/>
    <d v="2015-11-26T11:15:16"/>
    <x v="3006"/>
    <b v="0"/>
    <n v="25"/>
    <b v="1"/>
    <s v="theater/spaces"/>
    <n v="1.2366666666666666"/>
    <n v="14.84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s v="successful"/>
    <x v="0"/>
    <s v="USD"/>
    <n v="1423587130"/>
    <n v="1421772730"/>
    <d v="2015-01-20T16:52:10"/>
    <x v="3007"/>
    <b v="0"/>
    <n v="55"/>
    <b v="1"/>
    <s v="theater/spaces"/>
    <n v="1.1712499999999999"/>
    <n v="85.181818181818187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successful"/>
    <x v="0"/>
    <s v="USD"/>
    <n v="1434917049"/>
    <n v="1432325049"/>
    <d v="2015-05-22T20:04:09"/>
    <x v="3008"/>
    <b v="0"/>
    <n v="107"/>
    <b v="1"/>
    <s v="theater/spaces"/>
    <n v="1.5696000000000001"/>
    <n v="146.69158878504672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successful"/>
    <x v="0"/>
    <s v="USD"/>
    <n v="1415163600"/>
    <n v="1412737080"/>
    <d v="2014-10-08T02:58:00"/>
    <x v="3009"/>
    <b v="0"/>
    <n v="557"/>
    <b v="1"/>
    <s v="theater/spaces"/>
    <n v="1.13104"/>
    <n v="50.764811490125673"/>
    <x v="1"/>
    <x v="38"/>
    <x v="3"/>
  </r>
  <r>
    <n v="3015"/>
    <s v="A Sign for 34 West"/>
    <s v="We're turning an old yogurt shop into a live theater in downtown Charleston.   Please help us hang our sign!"/>
    <n v="3400"/>
    <n v="3508"/>
    <x v="0"/>
    <s v="successful"/>
    <x v="0"/>
    <s v="USD"/>
    <n v="1402459200"/>
    <n v="1401125238"/>
    <d v="2014-05-26T17:27:18"/>
    <x v="3010"/>
    <b v="0"/>
    <n v="40"/>
    <b v="1"/>
    <s v="theater/spaces"/>
    <n v="1.0317647058823529"/>
    <n v="87.7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successful"/>
    <x v="0"/>
    <s v="USD"/>
    <n v="1405688952"/>
    <n v="1400504952"/>
    <d v="2014-05-19T13:09:12"/>
    <x v="3011"/>
    <b v="0"/>
    <n v="36"/>
    <b v="1"/>
    <s v="theater/spaces"/>
    <n v="1.0261176470588236"/>
    <n v="242.27777777777777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successful"/>
    <x v="0"/>
    <s v="USD"/>
    <n v="1408566243"/>
    <n v="1405974243"/>
    <d v="2014-07-21T20:24:03"/>
    <x v="3012"/>
    <b v="0"/>
    <n v="159"/>
    <b v="1"/>
    <s v="theater/spaces"/>
    <n v="1.0584090909090909"/>
    <n v="146.44654088050314"/>
    <x v="1"/>
    <x v="3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successful"/>
    <x v="6"/>
    <s v="EUR"/>
    <n v="1437429600"/>
    <n v="1433747376"/>
    <d v="2015-06-08T07:09:36"/>
    <x v="3013"/>
    <b v="0"/>
    <n v="41"/>
    <b v="1"/>
    <s v="theater/spaces"/>
    <n v="1.0071428571428571"/>
    <n v="103.17073170731707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successful"/>
    <x v="0"/>
    <s v="USD"/>
    <n v="1401159600"/>
    <n v="1398801620"/>
    <d v="2014-04-29T20:00:20"/>
    <x v="3014"/>
    <b v="0"/>
    <n v="226"/>
    <b v="1"/>
    <s v="theater/spaces"/>
    <n v="1.2123333333333333"/>
    <n v="80.464601769911511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successful"/>
    <x v="0"/>
    <s v="USD"/>
    <n v="1439583533"/>
    <n v="1434399533"/>
    <d v="2015-06-15T20:18:53"/>
    <x v="3015"/>
    <b v="0"/>
    <n v="30"/>
    <b v="1"/>
    <s v="theater/spaces"/>
    <n v="1.0057142857142858"/>
    <n v="234.66666666666666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successful"/>
    <x v="0"/>
    <s v="USD"/>
    <n v="1479794340"/>
    <n v="1476715869"/>
    <d v="2016-10-17T14:51:09"/>
    <x v="3016"/>
    <b v="0"/>
    <n v="103"/>
    <b v="1"/>
    <s v="theater/spaces"/>
    <n v="1.1602222222222223"/>
    <n v="50.689320388349515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successful"/>
    <x v="0"/>
    <s v="USD"/>
    <n v="1472338409"/>
    <n v="1468450409"/>
    <d v="2016-07-13T22:53:29"/>
    <x v="3017"/>
    <b v="0"/>
    <n v="62"/>
    <b v="1"/>
    <s v="theater/spaces"/>
    <n v="1.0087999999999999"/>
    <n v="162.70967741935485"/>
    <x v="1"/>
    <x v="3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successful"/>
    <x v="1"/>
    <s v="GBP"/>
    <n v="1434039186"/>
    <n v="1430151186"/>
    <d v="2015-04-27T16:13:06"/>
    <x v="3018"/>
    <b v="0"/>
    <n v="6"/>
    <b v="1"/>
    <s v="theater/spaces"/>
    <n v="1.03"/>
    <n v="120.16666666666667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successful"/>
    <x v="0"/>
    <s v="USD"/>
    <n v="1349567475"/>
    <n v="1346975475"/>
    <d v="2012-09-06T23:51:15"/>
    <x v="3019"/>
    <b v="0"/>
    <n v="182"/>
    <b v="1"/>
    <s v="theater/spaces"/>
    <n v="2.4641999999999999"/>
    <n v="67.697802197802204"/>
    <x v="1"/>
    <x v="3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successful"/>
    <x v="1"/>
    <s v="GBP"/>
    <n v="1401465600"/>
    <n v="1399032813"/>
    <d v="2014-05-02T12:13:33"/>
    <x v="3020"/>
    <b v="0"/>
    <n v="145"/>
    <b v="1"/>
    <s v="theater/spaces"/>
    <n v="3.0219999999999998"/>
    <n v="52.103448275862071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successful"/>
    <x v="1"/>
    <s v="GBP"/>
    <n v="1488538892"/>
    <n v="1487329292"/>
    <d v="2017-02-17T11:01:32"/>
    <x v="3021"/>
    <b v="0"/>
    <n v="25"/>
    <b v="1"/>
    <s v="theater/spaces"/>
    <n v="1.4333333333333333"/>
    <n v="51.6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successful"/>
    <x v="0"/>
    <s v="USD"/>
    <n v="1426866851"/>
    <n v="1424278451"/>
    <d v="2015-02-18T16:54:11"/>
    <x v="3022"/>
    <b v="0"/>
    <n v="320"/>
    <b v="1"/>
    <s v="theater/spaces"/>
    <n v="1.3144"/>
    <n v="164.3"/>
    <x v="1"/>
    <x v="38"/>
    <x v="0"/>
  </r>
  <r>
    <n v="3028"/>
    <s v="A Home for Vegas Theatre Hub"/>
    <s v="We have a space! Help us fill it with a stage, chairs, gear and audiences' laughter!"/>
    <n v="5000"/>
    <n v="8401"/>
    <x v="0"/>
    <s v="successful"/>
    <x v="0"/>
    <s v="USD"/>
    <n v="1471242025"/>
    <n v="1468650025"/>
    <d v="2016-07-16T06:20:25"/>
    <x v="3023"/>
    <b v="0"/>
    <n v="99"/>
    <b v="1"/>
    <s v="theater/spaces"/>
    <n v="1.6801999999999999"/>
    <n v="84.858585858585855"/>
    <x v="1"/>
    <x v="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successful"/>
    <x v="0"/>
    <s v="USD"/>
    <n v="1416285300"/>
    <n v="1413824447"/>
    <d v="2014-10-20T17:00:47"/>
    <x v="3024"/>
    <b v="0"/>
    <n v="348"/>
    <b v="1"/>
    <s v="theater/spaces"/>
    <n v="1.0967666666666667"/>
    <n v="94.548850574712645"/>
    <x v="1"/>
    <x v="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successful"/>
    <x v="0"/>
    <s v="USD"/>
    <n v="1442426171"/>
    <n v="1439834171"/>
    <d v="2015-08-17T17:56:11"/>
    <x v="3025"/>
    <b v="0"/>
    <n v="41"/>
    <b v="1"/>
    <s v="theater/spaces"/>
    <n v="1.0668571428571429"/>
    <n v="45.536585365853661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successful"/>
    <x v="0"/>
    <s v="USD"/>
    <n v="1476479447"/>
    <n v="1471295447"/>
    <d v="2016-08-15T21:10:47"/>
    <x v="3026"/>
    <b v="0"/>
    <n v="29"/>
    <b v="1"/>
    <s v="theater/spaces"/>
    <n v="1"/>
    <n v="51.724137931034484"/>
    <x v="1"/>
    <x v="3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successful"/>
    <x v="0"/>
    <s v="USD"/>
    <n v="1441933459"/>
    <n v="1439341459"/>
    <d v="2015-08-12T01:04:19"/>
    <x v="3027"/>
    <b v="0"/>
    <n v="25"/>
    <b v="1"/>
    <s v="theater/spaces"/>
    <n v="1.272"/>
    <n v="50.88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successful"/>
    <x v="0"/>
    <s v="USD"/>
    <n v="1471487925"/>
    <n v="1468895925"/>
    <d v="2016-07-19T02:38:45"/>
    <x v="3028"/>
    <b v="0"/>
    <n v="23"/>
    <b v="1"/>
    <s v="theater/spaces"/>
    <n v="1.4653333333333334"/>
    <n v="191.13043478260869"/>
    <x v="1"/>
    <x v="3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successful"/>
    <x v="0"/>
    <s v="USD"/>
    <n v="1477972740"/>
    <n v="1475326255"/>
    <d v="2016-10-01T12:50:55"/>
    <x v="3029"/>
    <b v="0"/>
    <n v="1260"/>
    <b v="1"/>
    <s v="theater/spaces"/>
    <n v="1.1253599999999999"/>
    <n v="89.314285714285717"/>
    <x v="1"/>
    <x v="38"/>
    <x v="2"/>
  </r>
  <r>
    <n v="3035"/>
    <s v="The Coalition Theater"/>
    <s v="Help create a permanent home for live comedy shows and classes in Downtown RVA."/>
    <n v="25000"/>
    <n v="27196.71"/>
    <x v="0"/>
    <s v="successful"/>
    <x v="0"/>
    <s v="USD"/>
    <n v="1367674009"/>
    <n v="1365082009"/>
    <d v="2013-04-04T13:26:49"/>
    <x v="3030"/>
    <b v="0"/>
    <n v="307"/>
    <b v="1"/>
    <s v="theater/spaces"/>
    <n v="1.0878684000000001"/>
    <n v="88.588631921824103"/>
    <x v="1"/>
    <x v="3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successful"/>
    <x v="0"/>
    <s v="USD"/>
    <n v="1376654340"/>
    <n v="1373568644"/>
    <d v="2013-07-11T18:50:44"/>
    <x v="3031"/>
    <b v="0"/>
    <n v="329"/>
    <b v="1"/>
    <s v="theater/spaces"/>
    <n v="1.26732"/>
    <n v="96.300911854103347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successful"/>
    <x v="0"/>
    <s v="USD"/>
    <n v="1285995540"/>
    <n v="1279574773"/>
    <d v="2010-07-19T21:26:13"/>
    <x v="3032"/>
    <b v="0"/>
    <n v="32"/>
    <b v="1"/>
    <s v="theater/spaces"/>
    <n v="2.1320000000000001"/>
    <n v="33.3125"/>
    <x v="1"/>
    <x v="3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successful"/>
    <x v="0"/>
    <s v="USD"/>
    <n v="1457071397"/>
    <n v="1451887397"/>
    <d v="2016-01-04T06:03:17"/>
    <x v="3033"/>
    <b v="0"/>
    <n v="27"/>
    <b v="1"/>
    <s v="theater/spaces"/>
    <n v="1.0049999999999999"/>
    <n v="37.222222222222221"/>
    <x v="1"/>
    <x v="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successful"/>
    <x v="0"/>
    <s v="USD"/>
    <n v="1388303940"/>
    <n v="1386011038"/>
    <d v="2013-12-02T19:03:58"/>
    <x v="3034"/>
    <b v="0"/>
    <n v="236"/>
    <b v="1"/>
    <s v="theater/spaces"/>
    <n v="1.0871389999999999"/>
    <n v="92.130423728813554"/>
    <x v="1"/>
    <x v="38"/>
    <x v="4"/>
  </r>
  <r>
    <n v="3040"/>
    <s v="Jayhawk Makeover"/>
    <s v="48 hours of deck screws, dry wall, hard hats and needed renovation to help the Jayhawk rise from the ashes."/>
    <n v="3000"/>
    <n v="3225"/>
    <x v="0"/>
    <s v="successful"/>
    <x v="0"/>
    <s v="USD"/>
    <n v="1435359600"/>
    <n v="1434999621"/>
    <d v="2015-06-22T19:00:21"/>
    <x v="3035"/>
    <b v="0"/>
    <n v="42"/>
    <b v="1"/>
    <s v="theater/spaces"/>
    <n v="1.075"/>
    <n v="76.785714285714292"/>
    <x v="1"/>
    <x v="38"/>
    <x v="0"/>
  </r>
  <r>
    <n v="3041"/>
    <s v="Lend a Hand in Our Home"/>
    <s v="Privet! Hello! Bon Jour! We are the Arlekin Players Theatre and we need a home."/>
    <n v="8300"/>
    <n v="9170"/>
    <x v="0"/>
    <s v="successful"/>
    <x v="0"/>
    <s v="USD"/>
    <n v="1453323048"/>
    <n v="1450731048"/>
    <d v="2015-12-21T20:50:48"/>
    <x v="3036"/>
    <b v="0"/>
    <n v="95"/>
    <b v="1"/>
    <s v="theater/spaces"/>
    <n v="1.1048192771084338"/>
    <n v="96.526315789473685"/>
    <x v="1"/>
    <x v="3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successful"/>
    <x v="1"/>
    <s v="GBP"/>
    <n v="1444149047"/>
    <n v="1441557047"/>
    <d v="2015-09-06T16:30:47"/>
    <x v="3037"/>
    <b v="0"/>
    <n v="37"/>
    <b v="1"/>
    <s v="theater/spaces"/>
    <n v="1.28"/>
    <n v="51.891891891891895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successful"/>
    <x v="5"/>
    <s v="CAD"/>
    <n v="1429152600"/>
    <n v="1426815699"/>
    <d v="2015-03-20T01:41:39"/>
    <x v="3038"/>
    <b v="0"/>
    <n v="128"/>
    <b v="1"/>
    <s v="theater/spaces"/>
    <n v="1.1000666666666667"/>
    <n v="128.9140625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successful"/>
    <x v="0"/>
    <s v="USD"/>
    <n v="1454433998"/>
    <n v="1453137998"/>
    <d v="2016-01-18T17:26:38"/>
    <x v="3039"/>
    <b v="0"/>
    <n v="156"/>
    <b v="1"/>
    <s v="theater/spaces"/>
    <n v="1.0934166666666667"/>
    <n v="84.108974358974365"/>
    <x v="1"/>
    <x v="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successful"/>
    <x v="0"/>
    <s v="USD"/>
    <n v="1408679055"/>
    <n v="1406087055"/>
    <d v="2014-07-23T03:44:15"/>
    <x v="3040"/>
    <b v="0"/>
    <n v="64"/>
    <b v="1"/>
    <s v="theater/spaces"/>
    <n v="1.3270650000000002"/>
    <n v="82.941562500000003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successful"/>
    <x v="0"/>
    <s v="USD"/>
    <n v="1410324720"/>
    <n v="1407784586"/>
    <d v="2014-08-11T19:16:26"/>
    <x v="3041"/>
    <b v="0"/>
    <n v="58"/>
    <b v="1"/>
    <s v="theater/spaces"/>
    <n v="1.9084810126582279"/>
    <n v="259.94827586206895"/>
    <x v="1"/>
    <x v="38"/>
    <x v="3"/>
  </r>
  <r>
    <n v="3047"/>
    <s v="Acting V Senior Showcase"/>
    <s v="Hi! We're the Graduating Seniors Acting V Seniors at Temple University! Welcome to our Kick starter Page!"/>
    <n v="500"/>
    <n v="745"/>
    <x v="0"/>
    <s v="successful"/>
    <x v="0"/>
    <s v="USD"/>
    <n v="1461762960"/>
    <n v="1457999054"/>
    <d v="2016-03-14T23:44:14"/>
    <x v="3042"/>
    <b v="0"/>
    <n v="20"/>
    <b v="1"/>
    <s v="theater/spaces"/>
    <n v="1.49"/>
    <n v="37.25"/>
    <x v="1"/>
    <x v="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successful"/>
    <x v="0"/>
    <s v="USD"/>
    <n v="1420060920"/>
    <n v="1417556262"/>
    <d v="2014-12-02T21:37:42"/>
    <x v="3043"/>
    <b v="0"/>
    <n v="47"/>
    <b v="1"/>
    <s v="theater/spaces"/>
    <n v="1.6639999999999999"/>
    <n v="177.02127659574469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successful"/>
    <x v="0"/>
    <s v="USD"/>
    <n v="1434241255"/>
    <n v="1431649255"/>
    <d v="2015-05-15T00:20:55"/>
    <x v="3044"/>
    <b v="0"/>
    <n v="54"/>
    <b v="1"/>
    <s v="theater/spaces"/>
    <n v="1.0666666666666667"/>
    <n v="74.074074074074076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s v="successful"/>
    <x v="0"/>
    <s v="USD"/>
    <n v="1462420960"/>
    <n v="1459828960"/>
    <d v="2016-04-05T04:02:40"/>
    <x v="3045"/>
    <b v="0"/>
    <n v="9"/>
    <b v="1"/>
    <s v="theater/spaces"/>
    <n v="1.06"/>
    <n v="70.666666666666671"/>
    <x v="1"/>
    <x v="38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failed"/>
    <x v="1"/>
    <s v="GBP"/>
    <n v="1486547945"/>
    <n v="1483955945"/>
    <d v="2017-01-09T09:59:05"/>
    <x v="3046"/>
    <b v="1"/>
    <n v="35"/>
    <b v="0"/>
    <s v="theater/spaces"/>
    <n v="0.23628571428571429"/>
    <n v="23.62857142857143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failed"/>
    <x v="0"/>
    <s v="USD"/>
    <n v="1432828740"/>
    <n v="1430237094"/>
    <d v="2015-04-28T16:04:54"/>
    <x v="3047"/>
    <b v="0"/>
    <n v="2"/>
    <b v="0"/>
    <s v="theater/spaces"/>
    <n v="1.5E-3"/>
    <n v="37.5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failed"/>
    <x v="0"/>
    <s v="USD"/>
    <n v="1412222340"/>
    <n v="1407781013"/>
    <d v="2014-08-11T18:16:53"/>
    <x v="3048"/>
    <b v="0"/>
    <n v="3"/>
    <b v="0"/>
    <s v="theater/spaces"/>
    <n v="4.0000000000000001E-3"/>
    <n v="13.333333333333334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failed"/>
    <x v="0"/>
    <s v="USD"/>
    <n v="1425258240"/>
    <n v="1422043154"/>
    <d v="2015-01-23T19:59:14"/>
    <x v="3049"/>
    <b v="0"/>
    <n v="0"/>
    <b v="0"/>
    <s v="theater/spaces"/>
    <n v="0"/>
    <e v="#DIV/0!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failed"/>
    <x v="0"/>
    <s v="USD"/>
    <n v="1420844390"/>
    <n v="1415660390"/>
    <d v="2014-11-10T22:59:50"/>
    <x v="3050"/>
    <b v="0"/>
    <n v="1"/>
    <b v="0"/>
    <s v="theater/spaces"/>
    <n v="5.0000000000000002E-5"/>
    <n v="1"/>
    <x v="1"/>
    <x v="38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failed"/>
    <x v="0"/>
    <s v="USD"/>
    <n v="1412003784"/>
    <n v="1406819784"/>
    <d v="2014-07-31T15:16:24"/>
    <x v="3051"/>
    <b v="0"/>
    <n v="0"/>
    <b v="0"/>
    <s v="theater/spaces"/>
    <n v="0"/>
    <e v="#DIV/0!"/>
    <x v="1"/>
    <x v="3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failed"/>
    <x v="1"/>
    <s v="GBP"/>
    <n v="1459694211"/>
    <n v="1457105811"/>
    <d v="2016-03-04T15:36:51"/>
    <x v="3052"/>
    <b v="0"/>
    <n v="0"/>
    <b v="0"/>
    <s v="theater/spaces"/>
    <n v="0"/>
    <e v="#DIV/0!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failed"/>
    <x v="13"/>
    <s v="EUR"/>
    <n v="1463734740"/>
    <n v="1459414740"/>
    <d v="2016-03-31T08:59:00"/>
    <x v="3053"/>
    <b v="0"/>
    <n v="3"/>
    <b v="0"/>
    <s v="theater/spaces"/>
    <n v="1.6666666666666666E-4"/>
    <n v="1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failed"/>
    <x v="0"/>
    <s v="USD"/>
    <n v="1407536846"/>
    <n v="1404944846"/>
    <d v="2014-07-09T22:27:26"/>
    <x v="3054"/>
    <b v="0"/>
    <n v="11"/>
    <b v="0"/>
    <s v="theater/spaces"/>
    <n v="3.0066666666666665E-2"/>
    <n v="41"/>
    <x v="1"/>
    <x v="38"/>
    <x v="3"/>
  </r>
  <r>
    <n v="3060"/>
    <s v="Save the Roxy Theatre in Bremerton WA"/>
    <s v="Save the historic Roxy theatre in Bremerton WA from being repurposed as office space."/>
    <n v="220000"/>
    <n v="335"/>
    <x v="2"/>
    <s v="failed"/>
    <x v="0"/>
    <s v="USD"/>
    <n v="1443422134"/>
    <n v="1440830134"/>
    <d v="2015-08-29T06:35:34"/>
    <x v="3055"/>
    <b v="0"/>
    <n v="6"/>
    <b v="0"/>
    <s v="theater/spaces"/>
    <n v="1.5227272727272728E-3"/>
    <n v="55.833333333333336"/>
    <x v="1"/>
    <x v="38"/>
    <x v="0"/>
  </r>
  <r>
    <n v="3061"/>
    <s v="Help Save Parkway Cinemas!"/>
    <s v="Save a historic Local theater."/>
    <n v="1000000"/>
    <n v="0"/>
    <x v="2"/>
    <s v="failed"/>
    <x v="0"/>
    <s v="USD"/>
    <n v="1407955748"/>
    <n v="1405363748"/>
    <d v="2014-07-14T18:49:08"/>
    <x v="3056"/>
    <b v="0"/>
    <n v="0"/>
    <b v="0"/>
    <s v="theater/spaces"/>
    <n v="0"/>
    <e v="#DIV/0!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failed"/>
    <x v="0"/>
    <s v="USD"/>
    <n v="1443636000"/>
    <n v="1441111892"/>
    <d v="2015-09-01T12:51:32"/>
    <x v="3057"/>
    <b v="0"/>
    <n v="67"/>
    <b v="0"/>
    <s v="theater/spaces"/>
    <n v="0.66839999999999999"/>
    <n v="99.761194029850742"/>
    <x v="1"/>
    <x v="38"/>
    <x v="0"/>
  </r>
  <r>
    <n v="3063"/>
    <s v="Spec Haus"/>
    <s v="Members of the local Miami music scene are putting together a venue/creative space in Kendall!"/>
    <n v="3000"/>
    <n v="587"/>
    <x v="2"/>
    <s v="failed"/>
    <x v="0"/>
    <s v="USD"/>
    <n v="1477174138"/>
    <n v="1474150138"/>
    <d v="2016-09-17T22:08:58"/>
    <x v="3058"/>
    <b v="0"/>
    <n v="23"/>
    <b v="0"/>
    <s v="theater/spaces"/>
    <n v="0.19566666666666666"/>
    <n v="25.521739130434781"/>
    <x v="1"/>
    <x v="38"/>
    <x v="2"/>
  </r>
  <r>
    <n v="3064"/>
    <s v="Kickstart the Crossroads Community"/>
    <s v="An epicenter for connection, creation and expression of the community."/>
    <n v="75000"/>
    <n v="8471"/>
    <x v="2"/>
    <s v="failed"/>
    <x v="0"/>
    <s v="USD"/>
    <n v="1448175540"/>
    <n v="1445483246"/>
    <d v="2015-10-22T03:07:26"/>
    <x v="3059"/>
    <b v="0"/>
    <n v="72"/>
    <b v="0"/>
    <s v="theater/spaces"/>
    <n v="0.11294666666666667"/>
    <n v="117.65277777777777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failed"/>
    <x v="0"/>
    <s v="USD"/>
    <n v="1406683172"/>
    <n v="1404523172"/>
    <d v="2014-07-05T01:19:32"/>
    <x v="3060"/>
    <b v="0"/>
    <n v="2"/>
    <b v="0"/>
    <s v="theater/spaces"/>
    <n v="4.0000000000000002E-4"/>
    <n v="5"/>
    <x v="1"/>
    <x v="3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failed"/>
    <x v="2"/>
    <s v="AUD"/>
    <n v="1468128537"/>
    <n v="1465536537"/>
    <d v="2016-06-10T05:28:57"/>
    <x v="3061"/>
    <b v="0"/>
    <n v="15"/>
    <b v="0"/>
    <s v="theater/spaces"/>
    <n v="0.11985714285714286"/>
    <n v="2796.6666666666665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failed"/>
    <x v="4"/>
    <s v="NZD"/>
    <n v="1441837879"/>
    <n v="1439245879"/>
    <d v="2015-08-10T22:31:19"/>
    <x v="3062"/>
    <b v="0"/>
    <n v="1"/>
    <b v="0"/>
    <s v="theater/spaces"/>
    <n v="2.5000000000000001E-2"/>
    <n v="200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failed"/>
    <x v="0"/>
    <s v="USD"/>
    <n v="1445013352"/>
    <n v="1442421352"/>
    <d v="2015-09-16T16:35:52"/>
    <x v="3063"/>
    <b v="0"/>
    <n v="2"/>
    <b v="0"/>
    <s v="theater/spaces"/>
    <n v="6.9999999999999999E-4"/>
    <n v="87.5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failed"/>
    <x v="0"/>
    <s v="USD"/>
    <n v="1418587234"/>
    <n v="1415995234"/>
    <d v="2014-11-14T20:00:34"/>
    <x v="3064"/>
    <b v="0"/>
    <n v="7"/>
    <b v="0"/>
    <s v="theater/spaces"/>
    <n v="0.14099999999999999"/>
    <n v="20.142857142857142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failed"/>
    <x v="1"/>
    <s v="GBP"/>
    <n v="1481132169"/>
    <n v="1479317769"/>
    <d v="2016-11-16T17:36:09"/>
    <x v="3065"/>
    <b v="0"/>
    <n v="16"/>
    <b v="0"/>
    <s v="theater/spaces"/>
    <n v="3.3399999999999999E-2"/>
    <n v="20.875"/>
    <x v="1"/>
    <x v="38"/>
    <x v="2"/>
  </r>
  <r>
    <n v="3071"/>
    <s v="The Echo Theatre 2015"/>
    <s v="Anyone can create. They just need a place and an opportunity. The Echo Theatre (Provo) provides that opportunity."/>
    <n v="12000"/>
    <n v="7173"/>
    <x v="2"/>
    <s v="failed"/>
    <x v="0"/>
    <s v="USD"/>
    <n v="1429595940"/>
    <n v="1428082481"/>
    <d v="2015-04-03T17:34:41"/>
    <x v="3066"/>
    <b v="0"/>
    <n v="117"/>
    <b v="0"/>
    <s v="theater/spaces"/>
    <n v="0.59775"/>
    <n v="61.307692307692307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failed"/>
    <x v="0"/>
    <s v="USD"/>
    <n v="1477791960"/>
    <n v="1476549262"/>
    <d v="2016-10-15T16:34:22"/>
    <x v="3067"/>
    <b v="0"/>
    <n v="2"/>
    <b v="0"/>
    <s v="theater/spaces"/>
    <n v="1.6666666666666666E-4"/>
    <n v="1"/>
    <x v="1"/>
    <x v="3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failed"/>
    <x v="0"/>
    <s v="USD"/>
    <n v="1434309540"/>
    <n v="1429287900"/>
    <d v="2015-04-17T16:25:00"/>
    <x v="3068"/>
    <b v="0"/>
    <n v="7"/>
    <b v="0"/>
    <s v="theater/spaces"/>
    <n v="2.3035714285714285E-4"/>
    <n v="92.142857142857139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ailed"/>
    <x v="6"/>
    <s v="EUR"/>
    <n v="1457617359"/>
    <n v="1455025359"/>
    <d v="2016-02-09T13:42:39"/>
    <x v="3069"/>
    <b v="0"/>
    <n v="3"/>
    <b v="0"/>
    <s v="theater/spaces"/>
    <n v="8.8000000000000003E-4"/>
    <n v="7.333333333333333"/>
    <x v="1"/>
    <x v="38"/>
    <x v="2"/>
  </r>
  <r>
    <n v="3075"/>
    <s v="The Little MAGIC Theatre"/>
    <s v="Magic Morgan &amp; Liliana are raising funds to expand their famed traveling magic show to a theater of magic."/>
    <n v="15000"/>
    <n v="1296"/>
    <x v="2"/>
    <s v="failed"/>
    <x v="0"/>
    <s v="USD"/>
    <n v="1471573640"/>
    <n v="1467253640"/>
    <d v="2016-06-30T02:27:20"/>
    <x v="3070"/>
    <b v="0"/>
    <n v="20"/>
    <b v="0"/>
    <s v="theater/spaces"/>
    <n v="8.6400000000000005E-2"/>
    <n v="64.8"/>
    <x v="1"/>
    <x v="38"/>
    <x v="2"/>
  </r>
  <r>
    <n v="3076"/>
    <s v="10,000 Hours"/>
    <s v="Helping female comedians get in their 10,000 Hours of practice!"/>
    <n v="10000"/>
    <n v="1506"/>
    <x v="2"/>
    <s v="failed"/>
    <x v="0"/>
    <s v="USD"/>
    <n v="1444405123"/>
    <n v="1439221123"/>
    <d v="2015-08-10T15:38:43"/>
    <x v="3071"/>
    <b v="0"/>
    <n v="50"/>
    <b v="0"/>
    <s v="theater/spaces"/>
    <n v="0.15060000000000001"/>
    <n v="30.12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failed"/>
    <x v="5"/>
    <s v="CAD"/>
    <n v="1488495478"/>
    <n v="1485903478"/>
    <d v="2017-01-31T22:57:58"/>
    <x v="3072"/>
    <b v="0"/>
    <n v="2"/>
    <b v="0"/>
    <s v="theater/spaces"/>
    <n v="4.7727272727272731E-3"/>
    <n v="52.5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failed"/>
    <x v="0"/>
    <s v="USD"/>
    <n v="1424920795"/>
    <n v="1422328795"/>
    <d v="2015-01-27T03:19:55"/>
    <x v="3073"/>
    <b v="0"/>
    <n v="3"/>
    <b v="0"/>
    <s v="theater/spaces"/>
    <n v="1.1833333333333333E-3"/>
    <n v="23.666666666666668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failed"/>
    <x v="0"/>
    <s v="USD"/>
    <n v="1427040435"/>
    <n v="1424452035"/>
    <d v="2015-02-20T17:07:15"/>
    <x v="3074"/>
    <b v="0"/>
    <n v="27"/>
    <b v="0"/>
    <s v="theater/spaces"/>
    <n v="8.4173998587352451E-3"/>
    <n v="415.77777777777777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failed"/>
    <x v="0"/>
    <s v="USD"/>
    <n v="1419644444"/>
    <n v="1414456844"/>
    <d v="2014-10-28T00:40:44"/>
    <x v="3075"/>
    <b v="0"/>
    <n v="7"/>
    <b v="0"/>
    <s v="theater/spaces"/>
    <n v="1.8799999999999999E-4"/>
    <n v="53.714285714285715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failed"/>
    <x v="0"/>
    <s v="USD"/>
    <n v="1442722891"/>
    <n v="1440130891"/>
    <d v="2015-08-21T04:21:31"/>
    <x v="3076"/>
    <b v="0"/>
    <n v="5"/>
    <b v="0"/>
    <s v="theater/spaces"/>
    <n v="2.1029999999999998E-3"/>
    <n v="420.6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failed"/>
    <x v="0"/>
    <s v="USD"/>
    <n v="1447628946"/>
    <n v="1445033346"/>
    <d v="2015-10-16T22:09:06"/>
    <x v="3077"/>
    <b v="0"/>
    <n v="0"/>
    <b v="0"/>
    <s v="theater/spaces"/>
    <n v="0"/>
    <e v="#DIV/0!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failed"/>
    <x v="0"/>
    <s v="USD"/>
    <n v="1409547600"/>
    <n v="1406986278"/>
    <d v="2014-08-02T13:31:18"/>
    <x v="3078"/>
    <b v="0"/>
    <n v="3"/>
    <b v="0"/>
    <s v="theater/spaces"/>
    <n v="2.8E-3"/>
    <n v="18.666666666666668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failed"/>
    <x v="0"/>
    <s v="USD"/>
    <n v="1430851680"/>
    <n v="1428340931"/>
    <d v="2015-04-06T17:22:11"/>
    <x v="3079"/>
    <b v="0"/>
    <n v="6"/>
    <b v="0"/>
    <s v="theater/spaces"/>
    <n v="0.11579206701157921"/>
    <n v="78.333333333333329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failed"/>
    <x v="0"/>
    <s v="USD"/>
    <n v="1443561159"/>
    <n v="1440969159"/>
    <d v="2015-08-30T21:12:39"/>
    <x v="3080"/>
    <b v="0"/>
    <n v="9"/>
    <b v="0"/>
    <s v="theater/spaces"/>
    <n v="2.4400000000000002E-2"/>
    <n v="67.777777777777771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failed"/>
    <x v="13"/>
    <s v="EUR"/>
    <n v="1439827559"/>
    <n v="1434643559"/>
    <d v="2015-06-18T16:05:59"/>
    <x v="3081"/>
    <b v="0"/>
    <n v="3"/>
    <b v="0"/>
    <s v="theater/spaces"/>
    <n v="2.5000000000000001E-3"/>
    <n v="16.666666666666668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failed"/>
    <x v="0"/>
    <s v="USD"/>
    <n v="1482294990"/>
    <n v="1477107390"/>
    <d v="2016-10-22T03:36:30"/>
    <x v="3082"/>
    <b v="0"/>
    <n v="2"/>
    <b v="0"/>
    <s v="theater/spaces"/>
    <n v="6.2500000000000003E-3"/>
    <n v="62.5"/>
    <x v="1"/>
    <x v="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failed"/>
    <x v="0"/>
    <s v="USD"/>
    <n v="1420724460"/>
    <n v="1418046247"/>
    <d v="2014-12-08T13:44:07"/>
    <x v="3083"/>
    <b v="0"/>
    <n v="3"/>
    <b v="0"/>
    <s v="theater/spaces"/>
    <n v="1.9384615384615384E-3"/>
    <n v="42"/>
    <x v="1"/>
    <x v="3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failed"/>
    <x v="0"/>
    <s v="USD"/>
    <n v="1468029540"/>
    <n v="1465304483"/>
    <d v="2016-06-07T13:01:23"/>
    <x v="3084"/>
    <b v="0"/>
    <n v="45"/>
    <b v="0"/>
    <s v="theater/spaces"/>
    <n v="0.23416000000000001"/>
    <n v="130.0888888888889"/>
    <x v="1"/>
    <x v="3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failed"/>
    <x v="0"/>
    <s v="USD"/>
    <n v="1430505545"/>
    <n v="1425325145"/>
    <d v="2015-03-02T19:39:05"/>
    <x v="3085"/>
    <b v="0"/>
    <n v="9"/>
    <b v="0"/>
    <s v="theater/spaces"/>
    <n v="5.080888888888889E-2"/>
    <n v="1270.2222222222222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failed"/>
    <x v="0"/>
    <s v="USD"/>
    <n v="1471214743"/>
    <n v="1468622743"/>
    <d v="2016-07-15T22:45:43"/>
    <x v="3086"/>
    <b v="0"/>
    <n v="9"/>
    <b v="0"/>
    <s v="theater/spaces"/>
    <n v="0.15920000000000001"/>
    <n v="88.444444444444443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failed"/>
    <x v="0"/>
    <s v="USD"/>
    <n v="1444946400"/>
    <n v="1441723912"/>
    <d v="2015-09-08T14:51:52"/>
    <x v="3087"/>
    <b v="0"/>
    <n v="21"/>
    <b v="0"/>
    <s v="theater/spaces"/>
    <n v="1.1831900000000001E-2"/>
    <n v="56.342380952380957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failed"/>
    <x v="5"/>
    <s v="CAD"/>
    <n v="1401595140"/>
    <n v="1398980941"/>
    <d v="2014-05-01T21:49:01"/>
    <x v="2806"/>
    <b v="0"/>
    <n v="17"/>
    <b v="0"/>
    <s v="theater/spaces"/>
    <n v="0.22750000000000001"/>
    <n v="53.529411764705884"/>
    <x v="1"/>
    <x v="38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failed"/>
    <x v="0"/>
    <s v="USD"/>
    <n v="1442775956"/>
    <n v="1437591956"/>
    <d v="2015-07-22T19:05:56"/>
    <x v="3088"/>
    <b v="0"/>
    <n v="1"/>
    <b v="0"/>
    <s v="theater/spaces"/>
    <n v="2.5000000000000001E-4"/>
    <n v="25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failed"/>
    <x v="0"/>
    <s v="USD"/>
    <n v="1470011780"/>
    <n v="1464827780"/>
    <d v="2016-06-02T00:36:20"/>
    <x v="3089"/>
    <b v="0"/>
    <n v="1"/>
    <b v="0"/>
    <s v="theater/spaces"/>
    <n v="3.351206434316354E-3"/>
    <n v="50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failed"/>
    <x v="0"/>
    <s v="USD"/>
    <n v="1432151326"/>
    <n v="1429559326"/>
    <d v="2015-04-20T19:48:46"/>
    <x v="3090"/>
    <b v="0"/>
    <n v="14"/>
    <b v="0"/>
    <s v="theater/spaces"/>
    <n v="3.9750000000000001E-2"/>
    <n v="56.785714285714285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failed"/>
    <x v="1"/>
    <s v="GBP"/>
    <n v="1475848800"/>
    <n v="1474027501"/>
    <d v="2016-09-16T12:05:01"/>
    <x v="3091"/>
    <b v="0"/>
    <n v="42"/>
    <b v="0"/>
    <s v="theater/spaces"/>
    <n v="0.17150000000000001"/>
    <n v="40.833333333333336"/>
    <x v="1"/>
    <x v="3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failed"/>
    <x v="0"/>
    <s v="USD"/>
    <n v="1454890620"/>
    <n v="1450724449"/>
    <d v="2015-12-21T19:00:49"/>
    <x v="3092"/>
    <b v="0"/>
    <n v="27"/>
    <b v="0"/>
    <s v="theater/spaces"/>
    <n v="3.608004104669061E-2"/>
    <n v="65.111111111111114"/>
    <x v="1"/>
    <x v="3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failed"/>
    <x v="0"/>
    <s v="USD"/>
    <n v="1455251591"/>
    <n v="1452659591"/>
    <d v="2016-01-13T04:33:11"/>
    <x v="3093"/>
    <b v="0"/>
    <n v="5"/>
    <b v="0"/>
    <s v="theater/spaces"/>
    <n v="0.13900000000000001"/>
    <n v="55.6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failed"/>
    <x v="0"/>
    <s v="USD"/>
    <n v="1413816975"/>
    <n v="1411224975"/>
    <d v="2014-09-20T14:56:15"/>
    <x v="3094"/>
    <b v="0"/>
    <n v="13"/>
    <b v="0"/>
    <s v="theater/spaces"/>
    <n v="0.15225"/>
    <n v="140.53846153846155"/>
    <x v="1"/>
    <x v="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ailed"/>
    <x v="6"/>
    <s v="EUR"/>
    <n v="1437033360"/>
    <n v="1434445937"/>
    <d v="2015-06-16T09:12:17"/>
    <x v="3095"/>
    <b v="0"/>
    <n v="12"/>
    <b v="0"/>
    <s v="theater/spaces"/>
    <n v="0.12"/>
    <n v="25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failed"/>
    <x v="1"/>
    <s v="GBP"/>
    <n v="1471939818"/>
    <n v="1467619818"/>
    <d v="2016-07-04T08:10:18"/>
    <x v="3096"/>
    <b v="0"/>
    <n v="90"/>
    <b v="0"/>
    <s v="theater/spaces"/>
    <n v="0.391125"/>
    <n v="69.533333333333331"/>
    <x v="1"/>
    <x v="38"/>
    <x v="2"/>
  </r>
  <r>
    <n v="3103"/>
    <s v="Professional Venue for local artists!!"/>
    <s v="Creating a place for local artists to perform, at substantially less cost for them"/>
    <n v="4100"/>
    <n v="11"/>
    <x v="2"/>
    <s v="failed"/>
    <x v="0"/>
    <s v="USD"/>
    <n v="1434080706"/>
    <n v="1428896706"/>
    <d v="2015-04-13T03:45:06"/>
    <x v="3097"/>
    <b v="0"/>
    <n v="2"/>
    <b v="0"/>
    <s v="theater/spaces"/>
    <n v="2.6829268292682929E-3"/>
    <n v="5.5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failed"/>
    <x v="2"/>
    <s v="AUD"/>
    <n v="1422928800"/>
    <n v="1420235311"/>
    <d v="2015-01-02T21:48:31"/>
    <x v="3098"/>
    <b v="0"/>
    <n v="5"/>
    <b v="0"/>
    <s v="theater/spaces"/>
    <n v="0.29625000000000001"/>
    <n v="237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failed"/>
    <x v="0"/>
    <s v="USD"/>
    <n v="1413694800"/>
    <n v="1408986916"/>
    <d v="2014-08-25T17:15:16"/>
    <x v="3099"/>
    <b v="0"/>
    <n v="31"/>
    <b v="0"/>
    <s v="theater/spaces"/>
    <n v="0.4236099230111206"/>
    <n v="79.870967741935488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failed"/>
    <x v="1"/>
    <s v="GBP"/>
    <n v="1442440800"/>
    <n v="1440497876"/>
    <d v="2015-08-25T10:17:56"/>
    <x v="3100"/>
    <b v="0"/>
    <n v="4"/>
    <b v="0"/>
    <s v="theater/spaces"/>
    <n v="4.1000000000000002E-2"/>
    <n v="10.25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s v="failed"/>
    <x v="0"/>
    <s v="USD"/>
    <n v="1431372751"/>
    <n v="1430767951"/>
    <d v="2015-05-04T19:32:31"/>
    <x v="3101"/>
    <b v="0"/>
    <n v="29"/>
    <b v="0"/>
    <s v="theater/spaces"/>
    <n v="0.197625"/>
    <n v="272.58620689655174"/>
    <x v="1"/>
    <x v="38"/>
    <x v="0"/>
  </r>
  <r>
    <n v="3108"/>
    <s v="Funding a home for our Children's Theater"/>
    <s v="We need a permanent home for the theater!"/>
    <n v="50000"/>
    <n v="26"/>
    <x v="2"/>
    <s v="failed"/>
    <x v="0"/>
    <s v="USD"/>
    <n v="1430234394"/>
    <n v="1425053994"/>
    <d v="2015-02-27T16:19:54"/>
    <x v="3102"/>
    <b v="0"/>
    <n v="2"/>
    <b v="0"/>
    <s v="theater/spaces"/>
    <n v="5.1999999999999995E-4"/>
    <n v="13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failed"/>
    <x v="0"/>
    <s v="USD"/>
    <n v="1409194810"/>
    <n v="1406170810"/>
    <d v="2014-07-24T03:00:10"/>
    <x v="3103"/>
    <b v="0"/>
    <n v="114"/>
    <b v="0"/>
    <s v="theater/spaces"/>
    <n v="0.25030188679245285"/>
    <n v="58.184210526315788"/>
    <x v="1"/>
    <x v="38"/>
    <x v="3"/>
  </r>
  <r>
    <n v="3110"/>
    <s v="Hip Justice Catmunity Center"/>
    <s v="Cat People Unite! It's time we get a space of our own to relax, socialize and learn! Join the Catmunity!"/>
    <n v="25000"/>
    <n v="10"/>
    <x v="2"/>
    <s v="failed"/>
    <x v="0"/>
    <s v="USD"/>
    <n v="1487465119"/>
    <n v="1484009119"/>
    <d v="2017-01-10T00:45:19"/>
    <x v="3104"/>
    <b v="0"/>
    <n v="1"/>
    <b v="0"/>
    <s v="theater/spaces"/>
    <n v="4.0000000000000002E-4"/>
    <n v="10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s v="failed"/>
    <x v="0"/>
    <s v="USD"/>
    <n v="1412432220"/>
    <n v="1409753820"/>
    <d v="2014-09-03T14:17:00"/>
    <x v="3105"/>
    <b v="0"/>
    <n v="76"/>
    <b v="0"/>
    <s v="theater/spaces"/>
    <n v="0.26640000000000003"/>
    <n v="70.10526315789474"/>
    <x v="1"/>
    <x v="3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failed"/>
    <x v="0"/>
    <s v="USD"/>
    <n v="1477968934"/>
    <n v="1472784934"/>
    <d v="2016-09-02T02:55:34"/>
    <x v="3106"/>
    <b v="0"/>
    <n v="9"/>
    <b v="0"/>
    <s v="theater/spaces"/>
    <n v="4.7363636363636365E-2"/>
    <n v="57.888888888888886"/>
    <x v="1"/>
    <x v="3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failed"/>
    <x v="0"/>
    <s v="USD"/>
    <n v="1429291982"/>
    <n v="1426699982"/>
    <d v="2015-03-18T17:33:02"/>
    <x v="3107"/>
    <b v="0"/>
    <n v="37"/>
    <b v="0"/>
    <s v="theater/spaces"/>
    <n v="4.2435339894712751E-2"/>
    <n v="125.27027027027027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failed"/>
    <x v="0"/>
    <s v="USD"/>
    <n v="1411312250"/>
    <n v="1406128250"/>
    <d v="2014-07-23T15:10:50"/>
    <x v="3108"/>
    <b v="0"/>
    <n v="0"/>
    <b v="0"/>
    <s v="theater/spaces"/>
    <n v="0"/>
    <e v="#DIV/0!"/>
    <x v="1"/>
    <x v="38"/>
    <x v="3"/>
  </r>
  <r>
    <n v="3115"/>
    <s v="spoken word pop-up:"/>
    <s v="We are creating a mobile community devoted to the spreading and sharing of spoken word and other kinds of storytelling."/>
    <n v="10000"/>
    <n v="300"/>
    <x v="2"/>
    <s v="failed"/>
    <x v="11"/>
    <s v="SEK"/>
    <n v="1465123427"/>
    <n v="1462531427"/>
    <d v="2016-05-06T10:43:47"/>
    <x v="3109"/>
    <b v="0"/>
    <n v="1"/>
    <b v="0"/>
    <s v="theater/spaces"/>
    <n v="0.03"/>
    <n v="300"/>
    <x v="1"/>
    <x v="38"/>
    <x v="2"/>
  </r>
  <r>
    <n v="3116"/>
    <s v="CoreCon Asylum"/>
    <s v="Creating a consuite for CoreCon. A focus on the insanity of asylums and early medical practices from history."/>
    <n v="750"/>
    <n v="430"/>
    <x v="2"/>
    <s v="failed"/>
    <x v="0"/>
    <s v="USD"/>
    <n v="1427890925"/>
    <n v="1426681325"/>
    <d v="2015-03-18T12:22:05"/>
    <x v="3110"/>
    <b v="0"/>
    <n v="10"/>
    <b v="0"/>
    <s v="theater/spaces"/>
    <n v="0.57333333333333336"/>
    <n v="43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s v="failed"/>
    <x v="1"/>
    <s v="GBP"/>
    <n v="1464354720"/>
    <n v="1463648360"/>
    <d v="2016-05-19T08:59:20"/>
    <x v="3111"/>
    <b v="0"/>
    <n v="1"/>
    <b v="0"/>
    <s v="theater/spaces"/>
    <n v="1E-3"/>
    <n v="1"/>
    <x v="1"/>
    <x v="38"/>
    <x v="2"/>
  </r>
  <r>
    <n v="3118"/>
    <s v="Garden Eden, theatre, meeting, culture, music, art"/>
    <s v="a magical place for all kind of people, like a fairytaile in all colours"/>
    <n v="500000"/>
    <n v="1550"/>
    <x v="2"/>
    <s v="failed"/>
    <x v="11"/>
    <s v="SEK"/>
    <n v="1467473723"/>
    <n v="1465832123"/>
    <d v="2016-06-13T15:35:23"/>
    <x v="3112"/>
    <b v="0"/>
    <n v="2"/>
    <b v="0"/>
    <s v="theater/spaces"/>
    <n v="3.0999999999999999E-3"/>
    <n v="775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failed"/>
    <x v="0"/>
    <s v="USD"/>
    <n v="1427414732"/>
    <n v="1424826332"/>
    <d v="2015-02-25T01:05:32"/>
    <x v="3113"/>
    <b v="0"/>
    <n v="1"/>
    <b v="0"/>
    <s v="theater/spaces"/>
    <n v="5.0000000000000001E-4"/>
    <n v="5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s v="failed"/>
    <x v="9"/>
    <s v="EUR"/>
    <n v="1462484196"/>
    <n v="1457303796"/>
    <d v="2016-03-06T22:36:36"/>
    <x v="3114"/>
    <b v="0"/>
    <n v="10"/>
    <b v="0"/>
    <s v="theater/spaces"/>
    <n v="9.8461538461538464E-5"/>
    <n v="12.8"/>
    <x v="1"/>
    <x v="38"/>
    <x v="2"/>
  </r>
  <r>
    <n v="3121"/>
    <s v="Ant Farm Theatre Project (Canceled)"/>
    <s v="I going to build a theatre for a local ant farm so that Ants can put on their theatre productions."/>
    <n v="1500"/>
    <n v="10"/>
    <x v="1"/>
    <s v="canceled"/>
    <x v="5"/>
    <s v="CAD"/>
    <n v="1411748335"/>
    <n v="1406564335"/>
    <d v="2014-07-28T16:18:55"/>
    <x v="3115"/>
    <b v="0"/>
    <n v="1"/>
    <b v="0"/>
    <s v="theater/spaces"/>
    <n v="6.6666666666666671E-3"/>
    <n v="10"/>
    <x v="1"/>
    <x v="38"/>
    <x v="3"/>
  </r>
  <r>
    <n v="3122"/>
    <s v="be back soon (Canceled)"/>
    <s v="cancelled until further notice"/>
    <n v="199"/>
    <n v="116"/>
    <x v="1"/>
    <s v="canceled"/>
    <x v="0"/>
    <s v="USD"/>
    <n v="1478733732"/>
    <n v="1478298132"/>
    <d v="2016-11-04T22:22:12"/>
    <x v="3116"/>
    <b v="0"/>
    <n v="2"/>
    <b v="0"/>
    <s v="theater/spaces"/>
    <n v="0.58291457286432158"/>
    <n v="58"/>
    <x v="1"/>
    <x v="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canceled"/>
    <x v="0"/>
    <s v="USD"/>
    <n v="1468108198"/>
    <n v="1465516198"/>
    <d v="2016-06-09T23:49:58"/>
    <x v="3117"/>
    <b v="0"/>
    <n v="348"/>
    <b v="0"/>
    <s v="theater/spaces"/>
    <n v="0.68153600000000003"/>
    <n v="244.80459770114942"/>
    <x v="1"/>
    <x v="3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canceled"/>
    <x v="0"/>
    <s v="USD"/>
    <n v="1422902601"/>
    <n v="1417718601"/>
    <d v="2014-12-04T18:43:21"/>
    <x v="3118"/>
    <b v="0"/>
    <n v="4"/>
    <b v="0"/>
    <s v="theater/spaces"/>
    <n v="3.2499999999999997E-5"/>
    <n v="6.5"/>
    <x v="1"/>
    <x v="38"/>
    <x v="0"/>
  </r>
  <r>
    <n v="3125"/>
    <s v="N/A (Canceled)"/>
    <s v="N/A"/>
    <n v="1500000"/>
    <n v="0"/>
    <x v="1"/>
    <s v="canceled"/>
    <x v="0"/>
    <s v="USD"/>
    <n v="1452142672"/>
    <n v="1449550672"/>
    <d v="2015-12-08T04:57:52"/>
    <x v="3119"/>
    <b v="0"/>
    <n v="0"/>
    <b v="0"/>
    <s v="theater/spaces"/>
    <n v="0"/>
    <e v="#DIV/0!"/>
    <x v="1"/>
    <x v="38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canceled"/>
    <x v="0"/>
    <s v="USD"/>
    <n v="1459121162"/>
    <n v="1456532762"/>
    <d v="2016-02-27T00:26:02"/>
    <x v="3120"/>
    <b v="0"/>
    <n v="17"/>
    <b v="0"/>
    <s v="theater/spaces"/>
    <n v="4.1599999999999998E-2"/>
    <n v="61.176470588235297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canceled"/>
    <x v="0"/>
    <s v="USD"/>
    <n v="1425242029"/>
    <n v="1422650029"/>
    <d v="2015-01-30T20:33:49"/>
    <x v="3121"/>
    <b v="0"/>
    <n v="0"/>
    <b v="0"/>
    <s v="theater/spaces"/>
    <n v="0"/>
    <e v="#DIV/0!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live"/>
    <x v="0"/>
    <s v="USD"/>
    <n v="1489690141"/>
    <n v="1487101741"/>
    <d v="2017-02-14T19:49:01"/>
    <x v="3122"/>
    <b v="0"/>
    <n v="117"/>
    <b v="0"/>
    <s v="theater/plays"/>
    <n v="1.0860666666666667"/>
    <n v="139.23931623931625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live"/>
    <x v="0"/>
    <s v="USD"/>
    <n v="1492542819"/>
    <n v="1489090419"/>
    <d v="2017-03-09T20:13:39"/>
    <x v="3123"/>
    <b v="0"/>
    <n v="1"/>
    <b v="0"/>
    <s v="theater/plays"/>
    <n v="8.0000000000000002E-3"/>
    <n v="10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s v="live"/>
    <x v="0"/>
    <s v="USD"/>
    <n v="1492145940"/>
    <n v="1489504916"/>
    <d v="2017-03-14T15:21:56"/>
    <x v="3124"/>
    <b v="0"/>
    <n v="4"/>
    <b v="0"/>
    <s v="theater/plays"/>
    <n v="3.7499999999999999E-2"/>
    <n v="93.75"/>
    <x v="1"/>
    <x v="6"/>
    <x v="1"/>
  </r>
  <r>
    <n v="3131"/>
    <s v="SNAKE EYES"/>
    <s v="A Staged Reading of &quot;Snake Eyes,&quot; a new play by Alex Rafala"/>
    <n v="4100"/>
    <n v="645"/>
    <x v="3"/>
    <s v="live"/>
    <x v="0"/>
    <s v="USD"/>
    <n v="1491656045"/>
    <n v="1489067645"/>
    <d v="2017-03-09T13:54:05"/>
    <x v="3125"/>
    <b v="0"/>
    <n v="12"/>
    <b v="0"/>
    <s v="theater/plays"/>
    <n v="0.15731707317073171"/>
    <n v="53.75"/>
    <x v="1"/>
    <x v="6"/>
    <x v="1"/>
  </r>
  <r>
    <n v="3132"/>
    <s v="A Bite of a Snake Play"/>
    <s v="Smells Like Money, Drips Like Honey, Taste Like Mocha, Better Run AWAY"/>
    <n v="30000"/>
    <n v="10"/>
    <x v="3"/>
    <s v="live"/>
    <x v="0"/>
    <s v="USD"/>
    <n v="1492759460"/>
    <n v="1487579060"/>
    <d v="2017-02-20T08:24:20"/>
    <x v="3126"/>
    <b v="0"/>
    <n v="1"/>
    <b v="0"/>
    <s v="theater/plays"/>
    <n v="3.3333333333333332E-4"/>
    <n v="10"/>
    <x v="1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live"/>
    <x v="1"/>
    <s v="GBP"/>
    <n v="1490358834"/>
    <n v="1487770434"/>
    <d v="2017-02-22T13:33:54"/>
    <x v="3127"/>
    <b v="0"/>
    <n v="16"/>
    <b v="0"/>
    <s v="theater/plays"/>
    <n v="1.08"/>
    <n v="33.75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live"/>
    <x v="1"/>
    <s v="GBP"/>
    <n v="1490631419"/>
    <n v="1488820619"/>
    <d v="2017-03-06T17:16:59"/>
    <x v="3128"/>
    <b v="0"/>
    <n v="12"/>
    <b v="0"/>
    <s v="theater/plays"/>
    <n v="0.22500000000000001"/>
    <n v="18.75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live"/>
    <x v="0"/>
    <s v="USD"/>
    <n v="1491277121"/>
    <n v="1489376321"/>
    <d v="2017-03-13T03:38:41"/>
    <x v="3129"/>
    <b v="0"/>
    <n v="7"/>
    <b v="0"/>
    <s v="theater/plays"/>
    <n v="0.20849420849420849"/>
    <n v="23.142857142857142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live"/>
    <x v="1"/>
    <s v="GBP"/>
    <n v="1491001140"/>
    <n v="1487847954"/>
    <d v="2017-02-23T11:05:54"/>
    <x v="3130"/>
    <b v="0"/>
    <n v="22"/>
    <b v="0"/>
    <s v="theater/plays"/>
    <n v="1.278"/>
    <n v="29.045454545454547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live"/>
    <x v="0"/>
    <s v="USD"/>
    <n v="1493838720"/>
    <n v="1489439669"/>
    <d v="2017-03-13T21:14:29"/>
    <x v="3131"/>
    <b v="0"/>
    <n v="1"/>
    <b v="0"/>
    <s v="theater/plays"/>
    <n v="3.3333333333333333E-2"/>
    <n v="50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live"/>
    <x v="1"/>
    <s v="GBP"/>
    <n v="1491233407"/>
    <n v="1489591807"/>
    <d v="2017-03-15T15:30:07"/>
    <x v="3132"/>
    <b v="0"/>
    <n v="0"/>
    <b v="0"/>
    <s v="theater/plays"/>
    <n v="0"/>
    <e v="#DIV/0!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live"/>
    <x v="14"/>
    <s v="MXN"/>
    <n v="1490416380"/>
    <n v="1487485760"/>
    <d v="2017-02-19T06:29:20"/>
    <x v="3133"/>
    <b v="0"/>
    <n v="6"/>
    <b v="0"/>
    <s v="theater/plays"/>
    <n v="5.3999999999999999E-2"/>
    <n v="450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live"/>
    <x v="6"/>
    <s v="EUR"/>
    <n v="1491581703"/>
    <n v="1488993303"/>
    <d v="2017-03-08T17:15:03"/>
    <x v="3134"/>
    <b v="0"/>
    <n v="4"/>
    <b v="0"/>
    <s v="theater/plays"/>
    <n v="9.5999999999999992E-3"/>
    <n v="24"/>
    <x v="1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live"/>
    <x v="9"/>
    <s v="EUR"/>
    <n v="1492372800"/>
    <n v="1488823488"/>
    <d v="2017-03-06T18:04:48"/>
    <x v="3135"/>
    <b v="0"/>
    <n v="8"/>
    <b v="0"/>
    <s v="theater/plays"/>
    <n v="0.51600000000000001"/>
    <n v="32.25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live"/>
    <x v="1"/>
    <s v="GBP"/>
    <n v="1489922339"/>
    <n v="1487333939"/>
    <d v="2017-02-17T12:18:59"/>
    <x v="3136"/>
    <b v="0"/>
    <n v="3"/>
    <b v="0"/>
    <s v="theater/plays"/>
    <n v="1.6363636363636365E-2"/>
    <n v="15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live"/>
    <x v="1"/>
    <s v="GBP"/>
    <n v="1491726956"/>
    <n v="1489480556"/>
    <d v="2017-03-14T08:35:56"/>
    <x v="3137"/>
    <b v="0"/>
    <n v="0"/>
    <b v="0"/>
    <s v="theater/plays"/>
    <n v="0"/>
    <e v="#DIV/0!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live"/>
    <x v="0"/>
    <s v="USD"/>
    <n v="1489903200"/>
    <n v="1488459307"/>
    <d v="2017-03-02T12:55:07"/>
    <x v="3138"/>
    <b v="0"/>
    <n v="30"/>
    <b v="0"/>
    <s v="theater/plays"/>
    <n v="0.754"/>
    <n v="251.33333333333334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s v="live"/>
    <x v="0"/>
    <s v="USD"/>
    <n v="1490659134"/>
    <n v="1485478734"/>
    <d v="2017-01-27T00:58:54"/>
    <x v="3139"/>
    <b v="0"/>
    <n v="0"/>
    <b v="0"/>
    <s v="theater/plays"/>
    <n v="0"/>
    <e v="#DIV/0!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s v="live"/>
    <x v="14"/>
    <s v="MXN"/>
    <n v="1492356166"/>
    <n v="1488471766"/>
    <d v="2017-03-02T16:22:46"/>
    <x v="3140"/>
    <b v="0"/>
    <n v="12"/>
    <b v="0"/>
    <s v="theater/plays"/>
    <n v="0.105"/>
    <n v="437.5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successful"/>
    <x v="0"/>
    <s v="USD"/>
    <n v="1415319355"/>
    <n v="1411859755"/>
    <d v="2014-09-27T23:15:55"/>
    <x v="3141"/>
    <b v="1"/>
    <n v="213"/>
    <b v="1"/>
    <s v="theater/plays"/>
    <n v="1.1752499999999999"/>
    <n v="110.35211267605634"/>
    <x v="1"/>
    <x v="6"/>
    <x v="3"/>
  </r>
  <r>
    <n v="3148"/>
    <s v="The Aurora Project: A Sci-Fi Epic by Bella Poynton"/>
    <s v="Help fund The Aurora Project, an immersive science fiction epic."/>
    <n v="1800"/>
    <n v="2361"/>
    <x v="0"/>
    <s v="successful"/>
    <x v="0"/>
    <s v="USD"/>
    <n v="1412136000"/>
    <n v="1410278284"/>
    <d v="2014-09-09T15:58:04"/>
    <x v="3142"/>
    <b v="1"/>
    <n v="57"/>
    <b v="1"/>
    <s v="theater/plays"/>
    <n v="1.3116666666666668"/>
    <n v="41.421052631578945"/>
    <x v="1"/>
    <x v="6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successful"/>
    <x v="0"/>
    <s v="USD"/>
    <n v="1354845600"/>
    <n v="1352766300"/>
    <d v="2012-11-13T00:25:00"/>
    <x v="3143"/>
    <b v="1"/>
    <n v="25"/>
    <b v="1"/>
    <s v="theater/plays"/>
    <n v="1.04"/>
    <n v="52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successful"/>
    <x v="0"/>
    <s v="USD"/>
    <n v="1295928000"/>
    <n v="1288160403"/>
    <d v="2010-10-27T06:20:03"/>
    <x v="3144"/>
    <b v="1"/>
    <n v="104"/>
    <b v="1"/>
    <s v="theater/plays"/>
    <n v="1.01"/>
    <n v="33.990384615384613"/>
    <x v="1"/>
    <x v="6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successful"/>
    <x v="0"/>
    <s v="USD"/>
    <n v="1410379774"/>
    <n v="1407787774"/>
    <d v="2014-08-11T20:09:34"/>
    <x v="3145"/>
    <b v="1"/>
    <n v="34"/>
    <b v="1"/>
    <s v="theater/plays"/>
    <n v="1.004"/>
    <n v="103.35294117647059"/>
    <x v="1"/>
    <x v="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successful"/>
    <x v="1"/>
    <s v="GBP"/>
    <n v="1383425367"/>
    <n v="1380833367"/>
    <d v="2013-10-03T20:49:27"/>
    <x v="3146"/>
    <b v="1"/>
    <n v="67"/>
    <b v="1"/>
    <s v="theater/plays"/>
    <n v="1.0595454545454546"/>
    <n v="34.791044776119406"/>
    <x v="1"/>
    <x v="6"/>
    <x v="4"/>
  </r>
  <r>
    <n v="3153"/>
    <s v="Terminator the Second"/>
    <s v="A stage production of Terminator 2: Judgment Day, composed entirely of the words of William Shakespeare"/>
    <n v="3000"/>
    <n v="10067.5"/>
    <x v="0"/>
    <s v="successful"/>
    <x v="0"/>
    <s v="USD"/>
    <n v="1304225940"/>
    <n v="1301542937"/>
    <d v="2011-03-31T03:42:17"/>
    <x v="3147"/>
    <b v="1"/>
    <n v="241"/>
    <b v="1"/>
    <s v="theater/plays"/>
    <n v="3.3558333333333334"/>
    <n v="41.773858921161825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successful"/>
    <x v="0"/>
    <s v="USD"/>
    <n v="1333310458"/>
    <n v="1330722058"/>
    <d v="2012-03-02T21:00:58"/>
    <x v="3148"/>
    <b v="1"/>
    <n v="123"/>
    <b v="1"/>
    <s v="theater/plays"/>
    <n v="1.1292857142857142"/>
    <n v="64.268292682926827"/>
    <x v="1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successful"/>
    <x v="1"/>
    <s v="GBP"/>
    <n v="1356004725"/>
    <n v="1353412725"/>
    <d v="2012-11-20T11:58:45"/>
    <x v="3149"/>
    <b v="1"/>
    <n v="302"/>
    <b v="1"/>
    <s v="theater/plays"/>
    <n v="1.885046"/>
    <n v="31.209370860927152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successful"/>
    <x v="0"/>
    <s v="USD"/>
    <n v="1338591144"/>
    <n v="1335567144"/>
    <d v="2012-04-27T22:52:24"/>
    <x v="3150"/>
    <b v="1"/>
    <n v="89"/>
    <b v="1"/>
    <s v="theater/plays"/>
    <n v="1.0181818181818181"/>
    <n v="62.921348314606739"/>
    <x v="1"/>
    <x v="6"/>
    <x v="5"/>
  </r>
  <r>
    <n v="3157"/>
    <s v="Summer FourPlay"/>
    <s v="Four Directors.  Four One Acts.  Four Genres.  For You."/>
    <n v="4000"/>
    <n v="4040"/>
    <x v="0"/>
    <s v="successful"/>
    <x v="0"/>
    <s v="USD"/>
    <n v="1405746000"/>
    <n v="1404932105"/>
    <d v="2014-07-09T18:55:05"/>
    <x v="3151"/>
    <b v="1"/>
    <n v="41"/>
    <b v="1"/>
    <s v="theater/plays"/>
    <n v="1.01"/>
    <n v="98.536585365853654"/>
    <x v="1"/>
    <x v="6"/>
    <x v="3"/>
  </r>
  <r>
    <n v="3158"/>
    <s v="Nursery Crimes"/>
    <s v="A 40s crime-noir play using nursery rhyme characters."/>
    <n v="5000"/>
    <n v="5700"/>
    <x v="0"/>
    <s v="successful"/>
    <x v="0"/>
    <s v="USD"/>
    <n v="1374523752"/>
    <n v="1371931752"/>
    <d v="2013-06-22T20:09:12"/>
    <x v="3152"/>
    <b v="1"/>
    <n v="69"/>
    <b v="1"/>
    <s v="theater/plays"/>
    <n v="1.1399999999999999"/>
    <n v="82.608695652173907"/>
    <x v="1"/>
    <x v="6"/>
    <x v="4"/>
  </r>
  <r>
    <n v="3159"/>
    <s v="Waxwing: A New Play"/>
    <s v="WAXWING is an exciting new world premiere of mythic (perhaps even apocalyptic!) proportions."/>
    <n v="1500"/>
    <n v="2002.22"/>
    <x v="0"/>
    <s v="successful"/>
    <x v="0"/>
    <s v="USD"/>
    <n v="1326927600"/>
    <n v="1323221761"/>
    <d v="2011-12-07T01:36:01"/>
    <x v="3153"/>
    <b v="1"/>
    <n v="52"/>
    <b v="1"/>
    <s v="theater/plays"/>
    <n v="1.3348133333333334"/>
    <n v="38.504230769230773"/>
    <x v="1"/>
    <x v="6"/>
    <x v="5"/>
  </r>
  <r>
    <n v="3160"/>
    <s v="We Play Chekhov"/>
    <s v="Two stories by Anton Chekhov adapted for the stage and performed back-to-back in a stunning live theatrical performance."/>
    <n v="4500"/>
    <n v="4569"/>
    <x v="0"/>
    <s v="successful"/>
    <x v="0"/>
    <s v="USD"/>
    <n v="1407905940"/>
    <n v="1405923687"/>
    <d v="2014-07-21T06:21:27"/>
    <x v="3154"/>
    <b v="1"/>
    <n v="57"/>
    <b v="1"/>
    <s v="theater/plays"/>
    <n v="1.0153333333333334"/>
    <n v="80.15789473684211"/>
    <x v="1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successful"/>
    <x v="1"/>
    <s v="GBP"/>
    <n v="1413377522"/>
    <n v="1410785522"/>
    <d v="2014-09-15T12:52:02"/>
    <x v="3155"/>
    <b v="1"/>
    <n v="74"/>
    <b v="1"/>
    <s v="theater/plays"/>
    <n v="1.0509999999999999"/>
    <n v="28.405405405405407"/>
    <x v="1"/>
    <x v="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successful"/>
    <x v="0"/>
    <s v="USD"/>
    <n v="1404698400"/>
    <n v="1402331262"/>
    <d v="2014-06-09T16:27:42"/>
    <x v="3156"/>
    <b v="1"/>
    <n v="63"/>
    <b v="1"/>
    <s v="theater/plays"/>
    <n v="1.2715000000000001"/>
    <n v="80.730158730158735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successful"/>
    <x v="0"/>
    <s v="USD"/>
    <n v="1402855525"/>
    <n v="1400263525"/>
    <d v="2014-05-16T18:05:25"/>
    <x v="3157"/>
    <b v="1"/>
    <n v="72"/>
    <b v="1"/>
    <s v="theater/plays"/>
    <n v="1.1115384615384616"/>
    <n v="200.69444444444446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successful"/>
    <x v="0"/>
    <s v="USD"/>
    <n v="1402341615"/>
    <n v="1399490415"/>
    <d v="2014-05-07T19:20:15"/>
    <x v="3158"/>
    <b v="1"/>
    <n v="71"/>
    <b v="1"/>
    <s v="theater/plays"/>
    <n v="1.0676000000000001"/>
    <n v="37.591549295774648"/>
    <x v="1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successful"/>
    <x v="0"/>
    <s v="USD"/>
    <n v="1304395140"/>
    <n v="1302493760"/>
    <d v="2011-04-11T03:49:20"/>
    <x v="73"/>
    <b v="1"/>
    <n v="21"/>
    <b v="1"/>
    <s v="theater/plays"/>
    <n v="1.6266666666666667"/>
    <n v="58.095238095238095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successful"/>
    <x v="0"/>
    <s v="USD"/>
    <n v="1416988740"/>
    <n v="1414514153"/>
    <d v="2014-10-28T16:35:53"/>
    <x v="3159"/>
    <b v="1"/>
    <n v="930"/>
    <b v="1"/>
    <s v="theater/plays"/>
    <n v="1.6022808571428573"/>
    <n v="60.300892473118282"/>
    <x v="1"/>
    <x v="6"/>
    <x v="3"/>
  </r>
  <r>
    <n v="3167"/>
    <s v="Destiny is Judd Nelson: a new play at FringeNYC"/>
    <s v="What is destiny? Explore it with us this August at FringeNYC."/>
    <n v="3000"/>
    <n v="3485"/>
    <x v="0"/>
    <s v="successful"/>
    <x v="0"/>
    <s v="USD"/>
    <n v="1406952781"/>
    <n v="1405743181"/>
    <d v="2014-07-19T04:13:01"/>
    <x v="3160"/>
    <b v="1"/>
    <n v="55"/>
    <b v="1"/>
    <s v="theater/plays"/>
    <n v="1.1616666666666666"/>
    <n v="63.363636363636367"/>
    <x v="1"/>
    <x v="6"/>
    <x v="3"/>
  </r>
  <r>
    <n v="3168"/>
    <s v="Cosmicomics"/>
    <s v="A dazzling aerial show that brings to life the whimsical and romantic short stories of beloved fantasy author Italo Calvino."/>
    <n v="2500"/>
    <n v="3105"/>
    <x v="0"/>
    <s v="successful"/>
    <x v="0"/>
    <s v="USD"/>
    <n v="1402696800"/>
    <n v="1399948353"/>
    <d v="2014-05-13T02:32:33"/>
    <x v="3161"/>
    <b v="1"/>
    <n v="61"/>
    <b v="1"/>
    <s v="theater/plays"/>
    <n v="1.242"/>
    <n v="50.901639344262293"/>
    <x v="1"/>
    <x v="6"/>
    <x v="3"/>
  </r>
  <r>
    <n v="3169"/>
    <s v="The Window"/>
    <s v="We're bringing The Window to the Cherry Lane Theater in January 2014."/>
    <n v="8000"/>
    <n v="8241"/>
    <x v="0"/>
    <s v="successful"/>
    <x v="0"/>
    <s v="USD"/>
    <n v="1386910740"/>
    <n v="1384364561"/>
    <d v="2013-11-13T17:42:41"/>
    <x v="3162"/>
    <b v="1"/>
    <n v="82"/>
    <b v="1"/>
    <s v="theater/plays"/>
    <n v="1.030125"/>
    <n v="100.5"/>
    <x v="1"/>
    <x v="6"/>
    <x v="4"/>
  </r>
  <r>
    <n v="3170"/>
    <s v="Ain't She Brave FringeNYC 2014 Project"/>
    <s v="An emotionally-charged journey through the history of black women in America told in reverse."/>
    <n v="2000"/>
    <n v="2245"/>
    <x v="0"/>
    <s v="successful"/>
    <x v="0"/>
    <s v="USD"/>
    <n v="1404273600"/>
    <n v="1401414944"/>
    <d v="2014-05-30T01:55:44"/>
    <x v="3163"/>
    <b v="1"/>
    <n v="71"/>
    <b v="1"/>
    <s v="theater/plays"/>
    <n v="1.1225000000000001"/>
    <n v="31.619718309859156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successful"/>
    <x v="1"/>
    <s v="GBP"/>
    <n v="1462545358"/>
    <n v="1459953358"/>
    <d v="2016-04-06T14:35:58"/>
    <x v="3164"/>
    <b v="1"/>
    <n v="117"/>
    <b v="1"/>
    <s v="theater/plays"/>
    <n v="1.0881428571428571"/>
    <n v="65.102564102564102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successful"/>
    <x v="0"/>
    <s v="USD"/>
    <n v="1329240668"/>
    <n v="1326648668"/>
    <d v="2012-01-15T17:31:08"/>
    <x v="3165"/>
    <b v="1"/>
    <n v="29"/>
    <b v="1"/>
    <s v="theater/plays"/>
    <n v="1.1499999999999999"/>
    <n v="79.310344827586206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successful"/>
    <x v="0"/>
    <s v="USD"/>
    <n v="1411765492"/>
    <n v="1409173492"/>
    <d v="2014-08-27T21:04:52"/>
    <x v="3166"/>
    <b v="1"/>
    <n v="74"/>
    <b v="1"/>
    <s v="theater/plays"/>
    <n v="1.03"/>
    <n v="139.18918918918919"/>
    <x v="1"/>
    <x v="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successful"/>
    <x v="0"/>
    <s v="USD"/>
    <n v="1408999508"/>
    <n v="1407789908"/>
    <d v="2014-08-11T20:45:08"/>
    <x v="3167"/>
    <b v="1"/>
    <n v="23"/>
    <b v="1"/>
    <s v="theater/plays"/>
    <n v="1.0113333333333334"/>
    <n v="131.91304347826087"/>
    <x v="1"/>
    <x v="6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successful"/>
    <x v="0"/>
    <s v="USD"/>
    <n v="1297977427"/>
    <n v="1292793427"/>
    <d v="2010-12-19T21:17:07"/>
    <x v="3168"/>
    <b v="1"/>
    <n v="60"/>
    <b v="1"/>
    <s v="theater/plays"/>
    <n v="1.0955999999999999"/>
    <n v="91.3"/>
    <x v="1"/>
    <x v="6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successful"/>
    <x v="0"/>
    <s v="USD"/>
    <n v="1376838000"/>
    <n v="1374531631"/>
    <d v="2013-07-22T22:20:31"/>
    <x v="3169"/>
    <b v="1"/>
    <n v="55"/>
    <b v="1"/>
    <s v="theater/plays"/>
    <n v="1.148421052631579"/>
    <n v="39.672727272727272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successful"/>
    <x v="0"/>
    <s v="USD"/>
    <n v="1403366409"/>
    <n v="1400774409"/>
    <d v="2014-05-22T16:00:09"/>
    <x v="3170"/>
    <b v="1"/>
    <n v="51"/>
    <b v="1"/>
    <s v="theater/plays"/>
    <n v="1.1739999999999999"/>
    <n v="57.549019607843135"/>
    <x v="1"/>
    <x v="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successful"/>
    <x v="1"/>
    <s v="GBP"/>
    <n v="1405521075"/>
    <n v="1402929075"/>
    <d v="2014-06-16T14:31:15"/>
    <x v="3171"/>
    <b v="1"/>
    <n v="78"/>
    <b v="1"/>
    <s v="theater/plays"/>
    <n v="1.7173333333333334"/>
    <n v="33.025641025641029"/>
    <x v="1"/>
    <x v="6"/>
    <x v="3"/>
  </r>
  <r>
    <n v="3179"/>
    <s v="I Do Wonder"/>
    <s v="A Sci-fi play in several vignettes that will narrate an alternate history in the mid-20th century."/>
    <n v="4200"/>
    <n v="4794.82"/>
    <x v="0"/>
    <s v="successful"/>
    <x v="0"/>
    <s v="USD"/>
    <n v="1367859071"/>
    <n v="1365699071"/>
    <d v="2013-04-11T16:51:11"/>
    <x v="3172"/>
    <b v="1"/>
    <n v="62"/>
    <b v="1"/>
    <s v="theater/plays"/>
    <n v="1.1416238095238094"/>
    <n v="77.335806451612896"/>
    <x v="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successful"/>
    <x v="1"/>
    <s v="GBP"/>
    <n v="1403258049"/>
    <n v="1400666049"/>
    <d v="2014-05-21T09:54:09"/>
    <x v="3173"/>
    <b v="1"/>
    <n v="45"/>
    <b v="1"/>
    <s v="theater/plays"/>
    <n v="1.1975"/>
    <n v="31.933333333333334"/>
    <x v="1"/>
    <x v="6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successful"/>
    <x v="1"/>
    <s v="GBP"/>
    <n v="1402848000"/>
    <n v="1400570787"/>
    <d v="2014-05-20T07:26:27"/>
    <x v="3174"/>
    <b v="1"/>
    <n v="15"/>
    <b v="1"/>
    <s v="theater/plays"/>
    <n v="1.0900000000000001"/>
    <n v="36.333333333333336"/>
    <x v="1"/>
    <x v="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successful"/>
    <x v="0"/>
    <s v="USD"/>
    <n v="1328029200"/>
    <n v="1323211621"/>
    <d v="2011-12-06T22:47:01"/>
    <x v="3175"/>
    <b v="1"/>
    <n v="151"/>
    <b v="1"/>
    <s v="theater/plays"/>
    <n v="1.0088571428571429"/>
    <n v="46.768211920529801"/>
    <x v="1"/>
    <x v="6"/>
    <x v="5"/>
  </r>
  <r>
    <n v="3183"/>
    <s v="The Seagull on The River"/>
    <s v="Anton Chekhov's The Seagull. An outdoor Amphitheater in Manhattan. Trees. A River. Daybreak."/>
    <n v="2500"/>
    <n v="2725"/>
    <x v="0"/>
    <s v="successful"/>
    <x v="0"/>
    <s v="USD"/>
    <n v="1377284669"/>
    <n v="1375729469"/>
    <d v="2013-08-05T19:04:29"/>
    <x v="3176"/>
    <b v="1"/>
    <n v="68"/>
    <b v="1"/>
    <s v="theater/plays"/>
    <n v="1.0900000000000001"/>
    <n v="40.073529411764703"/>
    <x v="1"/>
    <x v="6"/>
    <x v="4"/>
  </r>
  <r>
    <n v="3184"/>
    <s v="Equus at Frenetic Theatre"/>
    <s v="Equus is the story of a psychiatrist treating a teenaged boy who blinds six horses with a metal spike."/>
    <n v="4300"/>
    <n v="4610"/>
    <x v="0"/>
    <s v="successful"/>
    <x v="0"/>
    <s v="USD"/>
    <n v="1404258631"/>
    <n v="1401666631"/>
    <d v="2014-06-01T23:50:31"/>
    <x v="3177"/>
    <b v="1"/>
    <n v="46"/>
    <b v="1"/>
    <s v="theater/plays"/>
    <n v="1.0720930232558139"/>
    <n v="100.21739130434783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successful"/>
    <x v="1"/>
    <s v="GBP"/>
    <n v="1405553241"/>
    <n v="1404948441"/>
    <d v="2014-07-09T23:27:21"/>
    <x v="3178"/>
    <b v="1"/>
    <n v="24"/>
    <b v="1"/>
    <s v="theater/plays"/>
    <n v="1"/>
    <n v="41.666666666666664"/>
    <x v="1"/>
    <x v="6"/>
    <x v="3"/>
  </r>
  <r>
    <n v="3186"/>
    <s v="Honest"/>
    <s v="Honest is an exciting and dark new play by Bristol based writer Alice Nicholas, touring the South of England and London this October."/>
    <n v="3200"/>
    <n v="3270"/>
    <x v="0"/>
    <s v="successful"/>
    <x v="1"/>
    <s v="GBP"/>
    <n v="1410901200"/>
    <n v="1408313438"/>
    <d v="2014-08-17T22:10:38"/>
    <x v="3179"/>
    <b v="1"/>
    <n v="70"/>
    <b v="1"/>
    <s v="theater/plays"/>
    <n v="1.0218750000000001"/>
    <n v="46.714285714285715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successful"/>
    <x v="0"/>
    <s v="USD"/>
    <n v="1407167973"/>
    <n v="1405439973"/>
    <d v="2014-07-15T15:59:33"/>
    <x v="3180"/>
    <b v="1"/>
    <n v="244"/>
    <b v="1"/>
    <s v="theater/plays"/>
    <n v="1.1629333333333334"/>
    <n v="71.491803278688522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failed"/>
    <x v="1"/>
    <s v="GBP"/>
    <n v="1433930302"/>
    <n v="1432115902"/>
    <d v="2015-05-20T09:58:22"/>
    <x v="3181"/>
    <b v="0"/>
    <n v="9"/>
    <b v="0"/>
    <s v="theater/musical"/>
    <n v="0.65"/>
    <n v="14.444444444444445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failed"/>
    <x v="11"/>
    <s v="SEK"/>
    <n v="1432455532"/>
    <n v="1429863532"/>
    <d v="2015-04-24T08:18:52"/>
    <x v="3182"/>
    <b v="0"/>
    <n v="19"/>
    <b v="0"/>
    <s v="theater/musical"/>
    <n v="0.12327272727272727"/>
    <n v="356.84210526315792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failed"/>
    <x v="5"/>
    <s v="CAD"/>
    <n v="1481258275"/>
    <n v="1478662675"/>
    <d v="2016-11-09T03:37:55"/>
    <x v="3183"/>
    <b v="0"/>
    <n v="0"/>
    <b v="0"/>
    <s v="theater/musical"/>
    <n v="0"/>
    <e v="#DIV/0!"/>
    <x v="1"/>
    <x v="40"/>
    <x v="2"/>
  </r>
  <r>
    <n v="3191"/>
    <s v="Decree 770: Europa"/>
    <s v="A brand new musical about the ban of contraception and abortion in Romania and the revolution that ended it all in 1989."/>
    <n v="3750"/>
    <n v="151"/>
    <x v="2"/>
    <s v="failed"/>
    <x v="0"/>
    <s v="USD"/>
    <n v="1471370869"/>
    <n v="1466186869"/>
    <d v="2016-06-17T18:07:49"/>
    <x v="3184"/>
    <b v="0"/>
    <n v="4"/>
    <b v="0"/>
    <s v="theater/musical"/>
    <n v="4.0266666666666666E-2"/>
    <n v="37.75"/>
    <x v="1"/>
    <x v="4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failed"/>
    <x v="1"/>
    <s v="GBP"/>
    <n v="1425160800"/>
    <n v="1421274859"/>
    <d v="2015-01-14T22:34:19"/>
    <x v="3185"/>
    <b v="0"/>
    <n v="8"/>
    <b v="0"/>
    <s v="theater/musical"/>
    <n v="1.0200000000000001E-2"/>
    <n v="12.75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failed"/>
    <x v="1"/>
    <s v="GBP"/>
    <n v="1424474056"/>
    <n v="1420586056"/>
    <d v="2015-01-06T23:14:16"/>
    <x v="3186"/>
    <b v="0"/>
    <n v="24"/>
    <b v="0"/>
    <s v="theater/musical"/>
    <n v="0.1174"/>
    <n v="24.458333333333332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failed"/>
    <x v="0"/>
    <s v="USD"/>
    <n v="1437960598"/>
    <n v="1435368598"/>
    <d v="2015-06-27T01:29:58"/>
    <x v="3187"/>
    <b v="0"/>
    <n v="0"/>
    <b v="0"/>
    <s v="theater/musical"/>
    <n v="0"/>
    <e v="#DIV/0!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failed"/>
    <x v="0"/>
    <s v="USD"/>
    <n v="1423750542"/>
    <n v="1421158542"/>
    <d v="2015-01-13T14:15:42"/>
    <x v="3188"/>
    <b v="0"/>
    <n v="39"/>
    <b v="0"/>
    <s v="theater/musical"/>
    <n v="0.59142857142857141"/>
    <n v="53.07692307692308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failed"/>
    <x v="0"/>
    <s v="USD"/>
    <n v="1438437600"/>
    <n v="1433254875"/>
    <d v="2015-06-02T14:21:15"/>
    <x v="3189"/>
    <b v="0"/>
    <n v="6"/>
    <b v="0"/>
    <s v="theater/musical"/>
    <n v="5.9999999999999995E-4"/>
    <n v="300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s v="failed"/>
    <x v="10"/>
    <s v="NOK"/>
    <n v="1423050618"/>
    <n v="1420458618"/>
    <d v="2015-01-05T11:50:18"/>
    <x v="3190"/>
    <b v="0"/>
    <n v="4"/>
    <b v="0"/>
    <s v="theater/musical"/>
    <n v="0.1145"/>
    <n v="286.25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failed"/>
    <x v="8"/>
    <s v="DKK"/>
    <n v="1424081477"/>
    <n v="1420798277"/>
    <d v="2015-01-09T10:11:17"/>
    <x v="3191"/>
    <b v="0"/>
    <n v="3"/>
    <b v="0"/>
    <s v="theater/musical"/>
    <n v="3.6666666666666666E-3"/>
    <n v="36.666666666666664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failed"/>
    <x v="0"/>
    <s v="USD"/>
    <n v="1410037200"/>
    <n v="1407435418"/>
    <d v="2014-08-07T18:16:58"/>
    <x v="3192"/>
    <b v="0"/>
    <n v="53"/>
    <b v="0"/>
    <s v="theater/musical"/>
    <n v="0.52159999999999995"/>
    <n v="49.20754716981132"/>
    <x v="1"/>
    <x v="4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failed"/>
    <x v="0"/>
    <s v="USD"/>
    <n v="1461994440"/>
    <n v="1459410101"/>
    <d v="2016-03-31T07:41:41"/>
    <x v="3193"/>
    <b v="0"/>
    <n v="1"/>
    <b v="0"/>
    <s v="theater/musical"/>
    <n v="2.0000000000000002E-5"/>
    <n v="1"/>
    <x v="1"/>
    <x v="4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failed"/>
    <x v="1"/>
    <s v="GBP"/>
    <n v="1409509477"/>
    <n v="1407695077"/>
    <d v="2014-08-10T18:24:37"/>
    <x v="3194"/>
    <b v="0"/>
    <n v="2"/>
    <b v="0"/>
    <s v="theater/musical"/>
    <n v="1.2500000000000001E-2"/>
    <n v="12.5"/>
    <x v="1"/>
    <x v="4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failed"/>
    <x v="0"/>
    <s v="USD"/>
    <n v="1450072740"/>
    <n v="1445027346"/>
    <d v="2015-10-16T20:29:06"/>
    <x v="3195"/>
    <b v="0"/>
    <n v="25"/>
    <b v="0"/>
    <s v="theater/musical"/>
    <n v="0.54520000000000002"/>
    <n v="109.04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failed"/>
    <x v="0"/>
    <s v="USD"/>
    <n v="1443224622"/>
    <n v="1440632622"/>
    <d v="2015-08-26T23:43:42"/>
    <x v="3196"/>
    <b v="0"/>
    <n v="6"/>
    <b v="0"/>
    <s v="theater/musical"/>
    <n v="0.25"/>
    <n v="41.666666666666664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failed"/>
    <x v="0"/>
    <s v="USD"/>
    <n v="1437149640"/>
    <n v="1434558479"/>
    <d v="2015-06-17T16:27:59"/>
    <x v="3197"/>
    <b v="0"/>
    <n v="0"/>
    <b v="0"/>
    <s v="theater/musical"/>
    <n v="0"/>
    <e v="#DIV/0!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failed"/>
    <x v="1"/>
    <s v="GBP"/>
    <n v="1430470772"/>
    <n v="1427878772"/>
    <d v="2015-04-01T08:59:32"/>
    <x v="3198"/>
    <b v="0"/>
    <n v="12"/>
    <b v="0"/>
    <s v="theater/musical"/>
    <n v="3.4125000000000003E-2"/>
    <n v="22.75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failed"/>
    <x v="0"/>
    <s v="USD"/>
    <n v="1442644651"/>
    <n v="1440052651"/>
    <d v="2015-08-20T06:37:31"/>
    <x v="3199"/>
    <b v="0"/>
    <n v="0"/>
    <b v="0"/>
    <s v="theater/musical"/>
    <n v="0"/>
    <e v="#DIV/0!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failed"/>
    <x v="0"/>
    <s v="USD"/>
    <n v="1429767607"/>
    <n v="1424587207"/>
    <d v="2015-02-22T06:40:07"/>
    <x v="3200"/>
    <b v="0"/>
    <n v="36"/>
    <b v="0"/>
    <s v="theater/musical"/>
    <n v="0.46363636363636362"/>
    <n v="70.833333333333329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successful"/>
    <x v="0"/>
    <s v="USD"/>
    <n v="1406557877"/>
    <n v="1404743477"/>
    <d v="2014-07-07T14:31:17"/>
    <x v="3201"/>
    <b v="1"/>
    <n v="82"/>
    <b v="1"/>
    <s v="theater/plays"/>
    <n v="1.0349999999999999"/>
    <n v="63.109756097560975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successful"/>
    <x v="0"/>
    <s v="USD"/>
    <n v="1403305200"/>
    <n v="1400512658"/>
    <d v="2014-05-19T15:17:38"/>
    <x v="3202"/>
    <b v="1"/>
    <n v="226"/>
    <b v="1"/>
    <s v="theater/plays"/>
    <n v="1.1932315789473684"/>
    <n v="50.157964601769912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successful"/>
    <x v="0"/>
    <s v="USD"/>
    <n v="1338523140"/>
    <n v="1334442519"/>
    <d v="2012-04-14T22:28:39"/>
    <x v="3203"/>
    <b v="1"/>
    <n v="60"/>
    <b v="1"/>
    <s v="theater/plays"/>
    <n v="1.2576666666666667"/>
    <n v="62.883333333333333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successful"/>
    <x v="0"/>
    <s v="USD"/>
    <n v="1408068000"/>
    <n v="1405346680"/>
    <d v="2014-07-14T14:04:40"/>
    <x v="3204"/>
    <b v="1"/>
    <n v="322"/>
    <b v="1"/>
    <s v="theater/plays"/>
    <n v="1.1974347826086957"/>
    <n v="85.531055900621112"/>
    <x v="1"/>
    <x v="6"/>
    <x v="3"/>
  </r>
  <r>
    <n v="3212"/>
    <s v="Campo Maldito"/>
    <s v="Help us bring our production of Campo Maldito to New York AND San Francisco!"/>
    <n v="4000"/>
    <n v="5050"/>
    <x v="0"/>
    <s v="successful"/>
    <x v="0"/>
    <s v="USD"/>
    <n v="1407524751"/>
    <n v="1404932751"/>
    <d v="2014-07-09T19:05:51"/>
    <x v="3205"/>
    <b v="1"/>
    <n v="94"/>
    <b v="1"/>
    <s v="theater/plays"/>
    <n v="1.2625"/>
    <n v="53.723404255319146"/>
    <x v="1"/>
    <x v="6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successful"/>
    <x v="1"/>
    <s v="GBP"/>
    <n v="1437934759"/>
    <n v="1434478759"/>
    <d v="2015-06-16T18:19:19"/>
    <x v="3206"/>
    <b v="1"/>
    <n v="47"/>
    <b v="1"/>
    <s v="theater/plays"/>
    <n v="1.0011666666666668"/>
    <n v="127.80851063829788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successful"/>
    <x v="1"/>
    <s v="GBP"/>
    <n v="1452038100"/>
    <n v="1448823673"/>
    <d v="2015-11-29T19:01:13"/>
    <x v="3207"/>
    <b v="1"/>
    <n v="115"/>
    <b v="1"/>
    <s v="theater/plays"/>
    <n v="1.0213333333333334"/>
    <n v="106.57391304347826"/>
    <x v="1"/>
    <x v="6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successful"/>
    <x v="0"/>
    <s v="USD"/>
    <n v="1441857540"/>
    <n v="1438617471"/>
    <d v="2015-08-03T15:57:51"/>
    <x v="3208"/>
    <b v="1"/>
    <n v="134"/>
    <b v="1"/>
    <s v="theater/plays"/>
    <n v="1.0035142857142858"/>
    <n v="262.11194029850748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s v="successful"/>
    <x v="1"/>
    <s v="GBP"/>
    <n v="1436625000"/>
    <n v="1433934371"/>
    <d v="2015-06-10T11:06:11"/>
    <x v="3209"/>
    <b v="1"/>
    <n v="35"/>
    <b v="1"/>
    <s v="theater/plays"/>
    <n v="1.0004999999999999"/>
    <n v="57.171428571428571"/>
    <x v="1"/>
    <x v="6"/>
    <x v="0"/>
  </r>
  <r>
    <n v="3217"/>
    <s v="Wake Up Call @ IRT Theater"/>
    <s v="Wake Up Call is a comedic play about a group of hotel employees working on Christmas Eve."/>
    <n v="4500"/>
    <n v="5221"/>
    <x v="0"/>
    <s v="successful"/>
    <x v="0"/>
    <s v="USD"/>
    <n v="1478264784"/>
    <n v="1475672784"/>
    <d v="2016-10-05T13:06:24"/>
    <x v="3210"/>
    <b v="1"/>
    <n v="104"/>
    <b v="1"/>
    <s v="theater/plays"/>
    <n v="1.1602222222222223"/>
    <n v="50.20192307692308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successful"/>
    <x v="1"/>
    <s v="GBP"/>
    <n v="1419984000"/>
    <n v="1417132986"/>
    <d v="2014-11-28T00:03:06"/>
    <x v="3211"/>
    <b v="1"/>
    <n v="184"/>
    <b v="1"/>
    <s v="theater/plays"/>
    <n v="1.0209999999999999"/>
    <n v="66.586956521739125"/>
    <x v="1"/>
    <x v="6"/>
    <x v="3"/>
  </r>
  <r>
    <n v="3219"/>
    <s v="Eyes Closed - The First In-Dream Theater Experience"/>
    <s v="Eyes Closed is a collaborative play and docudrama about New Yorkers and their dreams."/>
    <n v="20000"/>
    <n v="20022"/>
    <x v="0"/>
    <s v="successful"/>
    <x v="0"/>
    <s v="USD"/>
    <n v="1427063747"/>
    <n v="1424043347"/>
    <d v="2015-02-15T23:35:47"/>
    <x v="3212"/>
    <b v="1"/>
    <n v="119"/>
    <b v="1"/>
    <s v="theater/plays"/>
    <n v="1.0011000000000001"/>
    <n v="168.25210084033614"/>
    <x v="1"/>
    <x v="6"/>
    <x v="0"/>
  </r>
  <r>
    <n v="3220"/>
    <s v="Burners"/>
    <s v="A sci-fi thriller for the stage opening March 10 in Los Angeles."/>
    <n v="15000"/>
    <n v="15126"/>
    <x v="0"/>
    <s v="successful"/>
    <x v="0"/>
    <s v="USD"/>
    <n v="1489352400"/>
    <n v="1486411204"/>
    <d v="2017-02-06T20:00:04"/>
    <x v="3213"/>
    <b v="1"/>
    <n v="59"/>
    <b v="1"/>
    <s v="theater/plays"/>
    <n v="1.0084"/>
    <n v="256.37288135593218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successful"/>
    <x v="1"/>
    <s v="GBP"/>
    <n v="1436114603"/>
    <n v="1433090603"/>
    <d v="2015-05-31T16:43:23"/>
    <x v="3214"/>
    <b v="1"/>
    <n v="113"/>
    <b v="1"/>
    <s v="theater/plays"/>
    <n v="1.0342499999999999"/>
    <n v="36.610619469026545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successful"/>
    <x v="0"/>
    <s v="USD"/>
    <n v="1445722140"/>
    <n v="1443016697"/>
    <d v="2015-09-23T13:58:17"/>
    <x v="3215"/>
    <b v="1"/>
    <n v="84"/>
    <b v="1"/>
    <s v="theater/plays"/>
    <n v="1.248"/>
    <n v="37.142857142857146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successful"/>
    <x v="0"/>
    <s v="USD"/>
    <n v="1440100976"/>
    <n v="1437508976"/>
    <d v="2015-07-21T20:02:56"/>
    <x v="3216"/>
    <b v="1"/>
    <n v="74"/>
    <b v="1"/>
    <s v="theater/plays"/>
    <n v="1.0951612903225807"/>
    <n v="45.878378378378379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successful"/>
    <x v="0"/>
    <s v="USD"/>
    <n v="1484024400"/>
    <n v="1479932713"/>
    <d v="2016-11-23T20:25:13"/>
    <x v="3217"/>
    <b v="1"/>
    <n v="216"/>
    <b v="1"/>
    <s v="theater/plays"/>
    <n v="1.0203333333333333"/>
    <n v="141.71296296296296"/>
    <x v="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successful"/>
    <x v="0"/>
    <s v="USD"/>
    <n v="1464987600"/>
    <n v="1463145938"/>
    <d v="2016-05-13T13:25:38"/>
    <x v="3218"/>
    <b v="1"/>
    <n v="39"/>
    <b v="1"/>
    <s v="theater/plays"/>
    <n v="1.0235000000000001"/>
    <n v="52.487179487179489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successful"/>
    <x v="1"/>
    <s v="GBP"/>
    <n v="1446213612"/>
    <n v="1443621612"/>
    <d v="2015-09-30T14:00:12"/>
    <x v="3219"/>
    <b v="1"/>
    <n v="21"/>
    <b v="1"/>
    <s v="theater/plays"/>
    <n v="1.0416666666666667"/>
    <n v="59.523809523809526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successful"/>
    <x v="1"/>
    <s v="GBP"/>
    <n v="1484687436"/>
    <n v="1482095436"/>
    <d v="2016-12-18T21:10:36"/>
    <x v="3220"/>
    <b v="0"/>
    <n v="30"/>
    <b v="1"/>
    <s v="theater/plays"/>
    <n v="1.25"/>
    <n v="50"/>
    <x v="1"/>
    <x v="6"/>
    <x v="1"/>
  </r>
  <r>
    <n v="3228"/>
    <s v="Hear Me Roar: A Season of Powerful Women"/>
    <s v="A Season of Powerful Women. A Season of Defiance."/>
    <n v="7000"/>
    <n v="7164"/>
    <x v="0"/>
    <s v="successful"/>
    <x v="0"/>
    <s v="USD"/>
    <n v="1450328340"/>
    <n v="1447606884"/>
    <d v="2015-11-15T17:01:24"/>
    <x v="3221"/>
    <b v="1"/>
    <n v="37"/>
    <b v="1"/>
    <s v="theater/plays"/>
    <n v="1.0234285714285714"/>
    <n v="193.62162162162161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successful"/>
    <x v="0"/>
    <s v="USD"/>
    <n v="1416470398"/>
    <n v="1413874798"/>
    <d v="2014-10-21T06:59:58"/>
    <x v="3222"/>
    <b v="1"/>
    <n v="202"/>
    <b v="1"/>
    <s v="theater/plays"/>
    <n v="1.0786500000000001"/>
    <n v="106.79702970297029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successful"/>
    <x v="0"/>
    <s v="USD"/>
    <n v="1412135940"/>
    <n v="1410840126"/>
    <d v="2014-09-16T04:02:06"/>
    <x v="341"/>
    <b v="1"/>
    <n v="37"/>
    <b v="1"/>
    <s v="theater/plays"/>
    <n v="1.0988461538461538"/>
    <n v="77.21621621621621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successful"/>
    <x v="0"/>
    <s v="USD"/>
    <n v="1460846347"/>
    <n v="1458254347"/>
    <d v="2016-03-17T22:39:07"/>
    <x v="3223"/>
    <b v="0"/>
    <n v="28"/>
    <b v="1"/>
    <s v="theater/plays"/>
    <n v="1.61"/>
    <n v="57.5"/>
    <x v="1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successful"/>
    <x v="0"/>
    <s v="USD"/>
    <n v="1462334340"/>
    <n v="1459711917"/>
    <d v="2016-04-03T19:31:57"/>
    <x v="3224"/>
    <b v="1"/>
    <n v="26"/>
    <b v="1"/>
    <s v="theater/plays"/>
    <n v="1.3120000000000001"/>
    <n v="50.46153846153846"/>
    <x v="1"/>
    <x v="6"/>
    <x v="2"/>
  </r>
  <r>
    <n v="3233"/>
    <s v="64 Squares"/>
    <s v="64 Squares is an autobiographical one-man exploration of the internal chess game played to reconcile relationships."/>
    <n v="5000"/>
    <n v="5940"/>
    <x v="0"/>
    <s v="successful"/>
    <x v="0"/>
    <s v="USD"/>
    <n v="1488482355"/>
    <n v="1485890355"/>
    <d v="2017-01-31T19:19:15"/>
    <x v="3225"/>
    <b v="0"/>
    <n v="61"/>
    <b v="1"/>
    <s v="theater/plays"/>
    <n v="1.1879999999999999"/>
    <n v="97.377049180327873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successful"/>
    <x v="1"/>
    <s v="GBP"/>
    <n v="1485991860"/>
    <n v="1483124208"/>
    <d v="2016-12-30T18:56:48"/>
    <x v="3226"/>
    <b v="0"/>
    <n v="115"/>
    <b v="1"/>
    <s v="theater/plays"/>
    <n v="1.0039275000000001"/>
    <n v="34.91921739130435"/>
    <x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successful"/>
    <x v="0"/>
    <s v="USD"/>
    <n v="1467361251"/>
    <n v="1464769251"/>
    <d v="2016-06-01T08:20:51"/>
    <x v="3227"/>
    <b v="1"/>
    <n v="181"/>
    <b v="1"/>
    <s v="theater/plays"/>
    <n v="1.0320666666666667"/>
    <n v="85.530386740331494"/>
    <x v="1"/>
    <x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successful"/>
    <x v="0"/>
    <s v="USD"/>
    <n v="1482962433"/>
    <n v="1480370433"/>
    <d v="2016-11-28T22:00:33"/>
    <x v="3228"/>
    <b v="0"/>
    <n v="110"/>
    <b v="1"/>
    <s v="theater/plays"/>
    <n v="1.006"/>
    <n v="182.90909090909091"/>
    <x v="1"/>
    <x v="6"/>
    <x v="2"/>
  </r>
  <r>
    <n v="3237"/>
    <s v="Celebrating 20 years of The 24 Hour Plays around the world!"/>
    <s v="An annual campaign supporting our intensive for artists 25 and under."/>
    <n v="35000"/>
    <n v="35275.64"/>
    <x v="0"/>
    <s v="successful"/>
    <x v="0"/>
    <s v="USD"/>
    <n v="1443499140"/>
    <n v="1441452184"/>
    <d v="2015-09-05T11:23:04"/>
    <x v="3229"/>
    <b v="1"/>
    <n v="269"/>
    <b v="1"/>
    <s v="theater/plays"/>
    <n v="1.0078754285714286"/>
    <n v="131.13620817843866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successful"/>
    <x v="1"/>
    <s v="GBP"/>
    <n v="1435752898"/>
    <n v="1433160898"/>
    <d v="2015-06-01T12:14:58"/>
    <x v="3230"/>
    <b v="1"/>
    <n v="79"/>
    <b v="1"/>
    <s v="theater/plays"/>
    <n v="1.1232142857142857"/>
    <n v="39.810126582278478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successful"/>
    <x v="1"/>
    <s v="GBP"/>
    <n v="1445817540"/>
    <n v="1443665293"/>
    <d v="2015-10-01T02:08:13"/>
    <x v="3231"/>
    <b v="1"/>
    <n v="104"/>
    <b v="1"/>
    <s v="theater/plays"/>
    <n v="1.0591914022517912"/>
    <n v="59.701730769230764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successful"/>
    <x v="1"/>
    <s v="GBP"/>
    <n v="1487286000"/>
    <n v="1484843948"/>
    <d v="2017-01-19T16:39:08"/>
    <x v="3232"/>
    <b v="0"/>
    <n v="34"/>
    <b v="1"/>
    <s v="theater/plays"/>
    <n v="1.0056666666666667"/>
    <n v="88.735294117647058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successful"/>
    <x v="0"/>
    <s v="USD"/>
    <n v="1413269940"/>
    <n v="1410421670"/>
    <d v="2014-09-11T07:47:50"/>
    <x v="3233"/>
    <b v="1"/>
    <n v="167"/>
    <b v="1"/>
    <s v="theater/plays"/>
    <n v="1.1530588235294117"/>
    <n v="58.688622754491021"/>
    <x v="1"/>
    <x v="6"/>
    <x v="3"/>
  </r>
  <r>
    <n v="3242"/>
    <s v="First Day Off in a Long Time by Brian Finkelstein"/>
    <s v="First Day Off in a Long Time is a comedy show...            _x000a_About suicide."/>
    <n v="10000"/>
    <n v="12730.42"/>
    <x v="0"/>
    <s v="successful"/>
    <x v="0"/>
    <s v="USD"/>
    <n v="1411150092"/>
    <n v="1408558092"/>
    <d v="2014-08-20T18:08:12"/>
    <x v="3234"/>
    <b v="1"/>
    <n v="183"/>
    <b v="1"/>
    <s v="theater/plays"/>
    <n v="1.273042"/>
    <n v="69.56513661202186"/>
    <x v="1"/>
    <x v="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successful"/>
    <x v="0"/>
    <s v="USD"/>
    <n v="1444348800"/>
    <n v="1442283562"/>
    <d v="2015-09-15T02:19:22"/>
    <x v="3235"/>
    <b v="1"/>
    <n v="71"/>
    <b v="1"/>
    <s v="theater/plays"/>
    <n v="1.028375"/>
    <n v="115.87323943661971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s v="successful"/>
    <x v="1"/>
    <s v="GBP"/>
    <n v="1480613982"/>
    <n v="1478018382"/>
    <d v="2016-11-01T16:39:42"/>
    <x v="3236"/>
    <b v="0"/>
    <n v="69"/>
    <b v="1"/>
    <s v="theater/plays"/>
    <n v="1.0293749999999999"/>
    <n v="23.869565217391305"/>
    <x v="1"/>
    <x v="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successful"/>
    <x v="0"/>
    <s v="USD"/>
    <n v="1434074400"/>
    <n v="1431354258"/>
    <d v="2015-05-11T14:24:18"/>
    <x v="3237"/>
    <b v="0"/>
    <n v="270"/>
    <b v="1"/>
    <s v="theater/plays"/>
    <n v="1.043047619047619"/>
    <n v="81.125925925925927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s v="successful"/>
    <x v="0"/>
    <s v="USD"/>
    <n v="1442030340"/>
    <n v="1439551200"/>
    <d v="2015-08-14T11:20:00"/>
    <x v="3238"/>
    <b v="1"/>
    <n v="193"/>
    <b v="1"/>
    <s v="theater/plays"/>
    <n v="1.1122000000000001"/>
    <n v="57.626943005181346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successful"/>
    <x v="1"/>
    <s v="GBP"/>
    <n v="1436696712"/>
    <n v="1434104712"/>
    <d v="2015-06-12T10:25:12"/>
    <x v="3239"/>
    <b v="1"/>
    <n v="57"/>
    <b v="1"/>
    <s v="theater/plays"/>
    <n v="1.0586"/>
    <n v="46.429824561403507"/>
    <x v="1"/>
    <x v="6"/>
    <x v="0"/>
  </r>
  <r>
    <n v="3248"/>
    <s v="Honest Accomplice Theatre 2015-16 Season"/>
    <s v="Honest Accomplice Theatre produces theatre for social change."/>
    <n v="12000"/>
    <n v="12095"/>
    <x v="0"/>
    <s v="successful"/>
    <x v="0"/>
    <s v="USD"/>
    <n v="1428178757"/>
    <n v="1425590357"/>
    <d v="2015-03-05T21:19:17"/>
    <x v="3240"/>
    <b v="1"/>
    <n v="200"/>
    <b v="1"/>
    <s v="theater/plays"/>
    <n v="1.0079166666666666"/>
    <n v="60.475000000000001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successful"/>
    <x v="0"/>
    <s v="USD"/>
    <n v="1434822914"/>
    <n v="1432230914"/>
    <d v="2015-05-21T17:55:14"/>
    <x v="3241"/>
    <b v="1"/>
    <n v="88"/>
    <b v="1"/>
    <s v="theater/plays"/>
    <n v="1.0492727272727274"/>
    <n v="65.579545454545453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successful"/>
    <x v="0"/>
    <s v="USD"/>
    <n v="1415213324"/>
    <n v="1412617724"/>
    <d v="2014-10-06T17:48:44"/>
    <x v="3242"/>
    <b v="1"/>
    <n v="213"/>
    <b v="1"/>
    <s v="theater/plays"/>
    <n v="1.01552"/>
    <n v="119.1924882629108"/>
    <x v="1"/>
    <x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successful"/>
    <x v="0"/>
    <s v="USD"/>
    <n v="1434907966"/>
    <n v="1432315966"/>
    <d v="2015-05-22T17:32:46"/>
    <x v="3243"/>
    <b v="1"/>
    <n v="20"/>
    <b v="1"/>
    <s v="theater/plays"/>
    <n v="1.1073333333333333"/>
    <n v="83.05"/>
    <x v="1"/>
    <x v="6"/>
    <x v="0"/>
  </r>
  <r>
    <n v="3252"/>
    <s v="Modern Love"/>
    <s v="How do we navigate the boundaries between friendship, sexual intimacy and obsessive desire?"/>
    <n v="2250"/>
    <n v="2876"/>
    <x v="0"/>
    <s v="successful"/>
    <x v="1"/>
    <s v="GBP"/>
    <n v="1473247240"/>
    <n v="1470655240"/>
    <d v="2016-08-08T11:20:40"/>
    <x v="3244"/>
    <b v="1"/>
    <n v="50"/>
    <b v="1"/>
    <s v="theater/plays"/>
    <n v="1.2782222222222221"/>
    <n v="57.52"/>
    <x v="1"/>
    <x v="6"/>
    <x v="2"/>
  </r>
  <r>
    <n v="3253"/>
    <s v="EMPATHITRAX, a new play by Ana Nogueira"/>
    <s v="Can you ever truly feel what someone else is feeling?_x000a_Do you want to?"/>
    <n v="20000"/>
    <n v="20365"/>
    <x v="0"/>
    <s v="successful"/>
    <x v="0"/>
    <s v="USD"/>
    <n v="1473306300"/>
    <n v="1471701028"/>
    <d v="2016-08-20T13:50:28"/>
    <x v="3245"/>
    <b v="1"/>
    <n v="115"/>
    <b v="1"/>
    <s v="theater/plays"/>
    <n v="1.0182500000000001"/>
    <n v="177.08695652173913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successful"/>
    <x v="1"/>
    <s v="GBP"/>
    <n v="1427331809"/>
    <n v="1424743409"/>
    <d v="2015-02-24T02:03:29"/>
    <x v="3246"/>
    <b v="1"/>
    <n v="186"/>
    <b v="1"/>
    <s v="theater/plays"/>
    <n v="1.012576923076923"/>
    <n v="70.771505376344081"/>
    <x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successful"/>
    <x v="1"/>
    <s v="GBP"/>
    <n v="1412706375"/>
    <n v="1410114375"/>
    <d v="2014-09-07T18:26:15"/>
    <x v="3247"/>
    <b v="1"/>
    <n v="18"/>
    <b v="1"/>
    <s v="theater/plays"/>
    <n v="1.75"/>
    <n v="29.166666666666668"/>
    <x v="1"/>
    <x v="6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successful"/>
    <x v="0"/>
    <s v="USD"/>
    <n v="1433995140"/>
    <n v="1432129577"/>
    <d v="2015-05-20T13:46:17"/>
    <x v="3248"/>
    <b v="1"/>
    <n v="176"/>
    <b v="1"/>
    <s v="theater/plays"/>
    <n v="1.2806"/>
    <n v="72.76136363636364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successful"/>
    <x v="1"/>
    <s v="GBP"/>
    <n v="1487769952"/>
    <n v="1485177952"/>
    <d v="2017-01-23T13:25:52"/>
    <x v="3249"/>
    <b v="0"/>
    <n v="41"/>
    <b v="1"/>
    <s v="theater/plays"/>
    <n v="1.0629949999999999"/>
    <n v="51.853414634146333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s v="successful"/>
    <x v="0"/>
    <s v="USD"/>
    <n v="1420751861"/>
    <n v="1418159861"/>
    <d v="2014-12-09T21:17:41"/>
    <x v="3250"/>
    <b v="1"/>
    <n v="75"/>
    <b v="1"/>
    <s v="theater/plays"/>
    <n v="1.052142857142857"/>
    <n v="98.2"/>
    <x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successful"/>
    <x v="0"/>
    <s v="USD"/>
    <n v="1475294340"/>
    <n v="1472753745"/>
    <d v="2016-09-01T18:15:45"/>
    <x v="3251"/>
    <b v="1"/>
    <n v="97"/>
    <b v="1"/>
    <s v="theater/plays"/>
    <n v="1.0616782608695652"/>
    <n v="251.7381443298969"/>
    <x v="1"/>
    <x v="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successful"/>
    <x v="0"/>
    <s v="USD"/>
    <n v="1448903318"/>
    <n v="1445875718"/>
    <d v="2015-10-26T16:08:38"/>
    <x v="3252"/>
    <b v="1"/>
    <n v="73"/>
    <b v="1"/>
    <s v="theater/plays"/>
    <n v="1.0924"/>
    <n v="74.821917808219183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successful"/>
    <x v="0"/>
    <s v="USD"/>
    <n v="1437067476"/>
    <n v="1434475476"/>
    <d v="2015-06-16T17:24:36"/>
    <x v="3253"/>
    <b v="1"/>
    <n v="49"/>
    <b v="1"/>
    <s v="theater/plays"/>
    <n v="1.0045454545454546"/>
    <n v="67.65306122448979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s v="successful"/>
    <x v="0"/>
    <s v="USD"/>
    <n v="1419220800"/>
    <n v="1416555262"/>
    <d v="2014-11-21T07:34:22"/>
    <x v="3254"/>
    <b v="1"/>
    <n v="134"/>
    <b v="1"/>
    <s v="theater/plays"/>
    <n v="1.0304098360655738"/>
    <n v="93.81343283582089"/>
    <x v="1"/>
    <x v="6"/>
    <x v="3"/>
  </r>
  <r>
    <n v="3263"/>
    <s v="Titus Andronicus (with an all-female cast &amp; crew)"/>
    <s v="Shakespeare's bloodiest tragedy, performed and produced exclusively by women."/>
    <n v="2500"/>
    <n v="2804.16"/>
    <x v="0"/>
    <s v="successful"/>
    <x v="0"/>
    <s v="USD"/>
    <n v="1446238800"/>
    <n v="1444220588"/>
    <d v="2015-10-07T12:23:08"/>
    <x v="3255"/>
    <b v="1"/>
    <n v="68"/>
    <b v="1"/>
    <s v="theater/plays"/>
    <n v="1.121664"/>
    <n v="41.237647058823526"/>
    <x v="1"/>
    <x v="6"/>
    <x v="0"/>
  </r>
  <r>
    <n v="3264"/>
    <s v="Kapow-i GoGo at The PIT"/>
    <s v="The three part comedic saga of Kapow-i GoGo, who saves the world.  Again.  And again."/>
    <n v="2500"/>
    <n v="2575"/>
    <x v="0"/>
    <s v="successful"/>
    <x v="0"/>
    <s v="USD"/>
    <n v="1422482400"/>
    <n v="1421089938"/>
    <d v="2015-01-12T19:12:18"/>
    <x v="3256"/>
    <b v="1"/>
    <n v="49"/>
    <b v="1"/>
    <s v="theater/plays"/>
    <n v="1.03"/>
    <n v="52.551020408163268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successful"/>
    <x v="17"/>
    <s v="EUR"/>
    <n v="1449162000"/>
    <n v="1446570315"/>
    <d v="2015-11-03T17:05:15"/>
    <x v="3257"/>
    <b v="1"/>
    <n v="63"/>
    <b v="1"/>
    <s v="theater/plays"/>
    <n v="1.64"/>
    <n v="70.285714285714292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s v="successful"/>
    <x v="0"/>
    <s v="USD"/>
    <n v="1434142800"/>
    <n v="1431435122"/>
    <d v="2015-05-12T12:52:02"/>
    <x v="3258"/>
    <b v="1"/>
    <n v="163"/>
    <b v="1"/>
    <s v="theater/plays"/>
    <n v="1.3128333333333333"/>
    <n v="48.325153374233132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successful"/>
    <x v="0"/>
    <s v="USD"/>
    <n v="1437156660"/>
    <n v="1434564660"/>
    <d v="2015-06-17T18:11:00"/>
    <x v="3259"/>
    <b v="1"/>
    <n v="288"/>
    <b v="1"/>
    <s v="theater/plays"/>
    <n v="1.0209999999999999"/>
    <n v="53.177083333333336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successful"/>
    <x v="0"/>
    <s v="USD"/>
    <n v="1472074928"/>
    <n v="1470692528"/>
    <d v="2016-08-08T21:42:08"/>
    <x v="3260"/>
    <b v="1"/>
    <n v="42"/>
    <b v="1"/>
    <s v="theater/plays"/>
    <n v="1.28"/>
    <n v="60.952380952380949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successful"/>
    <x v="1"/>
    <s v="GBP"/>
    <n v="1434452400"/>
    <n v="1431509397"/>
    <d v="2015-05-13T09:29:57"/>
    <x v="3261"/>
    <b v="1"/>
    <n v="70"/>
    <b v="1"/>
    <s v="theater/plays"/>
    <n v="1.0149999999999999"/>
    <n v="116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successful"/>
    <x v="1"/>
    <s v="GBP"/>
    <n v="1436705265"/>
    <n v="1434113265"/>
    <d v="2015-06-12T12:47:45"/>
    <x v="3262"/>
    <b v="1"/>
    <n v="30"/>
    <b v="1"/>
    <s v="theater/plays"/>
    <n v="1.0166666666666666"/>
    <n v="61"/>
    <x v="1"/>
    <x v="6"/>
    <x v="0"/>
  </r>
  <r>
    <n v="3271"/>
    <s v="Saxon Court at Southwark Playhouse"/>
    <s v="A razor sharp satire to darken your Christmas."/>
    <n v="1500"/>
    <n v="1950"/>
    <x v="0"/>
    <s v="successful"/>
    <x v="1"/>
    <s v="GBP"/>
    <n v="1414927775"/>
    <n v="1412332175"/>
    <d v="2014-10-03T10:29:35"/>
    <x v="3263"/>
    <b v="1"/>
    <n v="51"/>
    <b v="1"/>
    <s v="theater/plays"/>
    <n v="1.3"/>
    <n v="38.235294117647058"/>
    <x v="1"/>
    <x v="6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successful"/>
    <x v="0"/>
    <s v="USD"/>
    <n v="1446814809"/>
    <n v="1444219209"/>
    <d v="2015-10-07T12:00:09"/>
    <x v="3264"/>
    <b v="1"/>
    <n v="145"/>
    <b v="1"/>
    <s v="theater/plays"/>
    <n v="1.5443"/>
    <n v="106.50344827586207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successful"/>
    <x v="0"/>
    <s v="USD"/>
    <n v="1473879600"/>
    <n v="1472498042"/>
    <d v="2016-08-29T19:14:02"/>
    <x v="3265"/>
    <b v="1"/>
    <n v="21"/>
    <b v="1"/>
    <s v="theater/plays"/>
    <n v="1.0740000000000001"/>
    <n v="204.57142857142858"/>
    <x v="1"/>
    <x v="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successful"/>
    <x v="0"/>
    <s v="USD"/>
    <n v="1458075600"/>
    <n v="1454259272"/>
    <d v="2016-01-31T16:54:32"/>
    <x v="3266"/>
    <b v="1"/>
    <n v="286"/>
    <b v="1"/>
    <s v="theater/plays"/>
    <n v="1.0132258064516129"/>
    <n v="54.912587412587413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successful"/>
    <x v="0"/>
    <s v="USD"/>
    <n v="1423456200"/>
    <n v="1421183271"/>
    <d v="2015-01-13T21:07:51"/>
    <x v="3267"/>
    <b v="1"/>
    <n v="12"/>
    <b v="1"/>
    <s v="theater/plays"/>
    <n v="1.0027777777777778"/>
    <n v="150.41666666666666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successful"/>
    <x v="5"/>
    <s v="CAD"/>
    <n v="1459483140"/>
    <n v="1456526879"/>
    <d v="2016-02-26T22:47:59"/>
    <x v="3268"/>
    <b v="1"/>
    <n v="100"/>
    <b v="1"/>
    <s v="theater/plays"/>
    <n v="1.1684444444444444"/>
    <n v="52.58"/>
    <x v="1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successful"/>
    <x v="1"/>
    <s v="GBP"/>
    <n v="1416331406"/>
    <n v="1413735806"/>
    <d v="2014-10-19T16:23:26"/>
    <x v="3269"/>
    <b v="1"/>
    <n v="100"/>
    <b v="1"/>
    <s v="theater/plays"/>
    <n v="1.0860000000000001"/>
    <n v="54.3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successful"/>
    <x v="1"/>
    <s v="GBP"/>
    <n v="1433017303"/>
    <n v="1430425303"/>
    <d v="2015-04-30T20:21:43"/>
    <x v="3270"/>
    <b v="1"/>
    <n v="34"/>
    <b v="1"/>
    <s v="theater/plays"/>
    <n v="1.034"/>
    <n v="76.029411764705884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successful"/>
    <x v="0"/>
    <s v="USD"/>
    <n v="1459474059"/>
    <n v="1456885659"/>
    <d v="2016-03-02T02:27:39"/>
    <x v="3271"/>
    <b v="0"/>
    <n v="63"/>
    <b v="1"/>
    <s v="theater/plays"/>
    <n v="1.1427586206896552"/>
    <n v="105.2063492063492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successful"/>
    <x v="0"/>
    <s v="USD"/>
    <n v="1433134800"/>
    <n v="1430158198"/>
    <d v="2015-04-27T18:09:58"/>
    <x v="3272"/>
    <b v="0"/>
    <n v="30"/>
    <b v="1"/>
    <s v="theater/plays"/>
    <n v="1.03"/>
    <n v="68.666666666666671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successful"/>
    <x v="0"/>
    <s v="USD"/>
    <n v="1441153705"/>
    <n v="1438561705"/>
    <d v="2015-08-03T00:28:25"/>
    <x v="3273"/>
    <b v="0"/>
    <n v="47"/>
    <b v="1"/>
    <s v="theater/plays"/>
    <n v="1.216"/>
    <n v="129.36170212765958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successful"/>
    <x v="0"/>
    <s v="USD"/>
    <n v="1461904788"/>
    <n v="1458103188"/>
    <d v="2016-03-16T04:39:48"/>
    <x v="3274"/>
    <b v="0"/>
    <n v="237"/>
    <b v="1"/>
    <s v="theater/plays"/>
    <n v="1.026467741935484"/>
    <n v="134.26371308016877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successful"/>
    <x v="1"/>
    <s v="GBP"/>
    <n v="1455138000"/>
    <n v="1452448298"/>
    <d v="2016-01-10T17:51:38"/>
    <x v="3275"/>
    <b v="0"/>
    <n v="47"/>
    <b v="1"/>
    <s v="theater/plays"/>
    <n v="1.0475000000000001"/>
    <n v="17.829787234042552"/>
    <x v="1"/>
    <x v="6"/>
    <x v="2"/>
  </r>
  <r>
    <n v="3284"/>
    <s v="Help fund Black Enough!"/>
    <s v="Black Enough is an LSU student-staged performance exploring the effects of white supremacy on the black community."/>
    <n v="3000"/>
    <n v="3048"/>
    <x v="0"/>
    <s v="successful"/>
    <x v="0"/>
    <s v="USD"/>
    <n v="1454047140"/>
    <n v="1452546853"/>
    <d v="2016-01-11T21:14:13"/>
    <x v="3276"/>
    <b v="0"/>
    <n v="15"/>
    <b v="1"/>
    <s v="theater/plays"/>
    <n v="1.016"/>
    <n v="203.2"/>
    <x v="1"/>
    <x v="6"/>
    <x v="2"/>
  </r>
  <r>
    <n v="3285"/>
    <s v="By Morning"/>
    <s v="A new play by Matthew Gasda"/>
    <n v="4999"/>
    <n v="5604"/>
    <x v="0"/>
    <s v="successful"/>
    <x v="0"/>
    <s v="USD"/>
    <n v="1488258000"/>
    <n v="1485556626"/>
    <d v="2017-01-27T22:37:06"/>
    <x v="3277"/>
    <b v="0"/>
    <n v="81"/>
    <b v="1"/>
    <s v="theater/plays"/>
    <n v="1.1210242048409682"/>
    <n v="69.18518518518519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successful"/>
    <x v="0"/>
    <s v="USD"/>
    <n v="1471291782"/>
    <n v="1468699782"/>
    <d v="2016-07-16T20:09:42"/>
    <x v="3278"/>
    <b v="0"/>
    <n v="122"/>
    <b v="1"/>
    <s v="theater/plays"/>
    <n v="1.0176666666666667"/>
    <n v="125.12295081967213"/>
    <x v="1"/>
    <x v="6"/>
    <x v="2"/>
  </r>
  <r>
    <n v="3287"/>
    <s v="Three Things: Stories About Life"/>
    <s v="An inspirational one-man play about crisis, community, and the search for wholeness."/>
    <n v="2500"/>
    <n v="2500"/>
    <x v="0"/>
    <s v="successful"/>
    <x v="5"/>
    <s v="CAD"/>
    <n v="1448733628"/>
    <n v="1446573628"/>
    <d v="2015-11-03T18:00:28"/>
    <x v="3279"/>
    <b v="0"/>
    <n v="34"/>
    <b v="1"/>
    <s v="theater/plays"/>
    <n v="1"/>
    <n v="73.529411764705884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successful"/>
    <x v="1"/>
    <s v="GBP"/>
    <n v="1466463600"/>
    <n v="1463337315"/>
    <d v="2016-05-15T18:35:15"/>
    <x v="3280"/>
    <b v="0"/>
    <n v="207"/>
    <b v="1"/>
    <s v="theater/plays"/>
    <n v="1.0026489999999999"/>
    <n v="48.437149758454105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successful"/>
    <x v="1"/>
    <s v="GBP"/>
    <n v="1487580602"/>
    <n v="1485161402"/>
    <d v="2017-01-23T08:50:02"/>
    <x v="3281"/>
    <b v="0"/>
    <n v="25"/>
    <b v="1"/>
    <s v="theater/plays"/>
    <n v="1.3304200000000002"/>
    <n v="26.608400000000003"/>
    <x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successful"/>
    <x v="1"/>
    <s v="GBP"/>
    <n v="1489234891"/>
    <n v="1486642891"/>
    <d v="2017-02-09T12:21:31"/>
    <x v="3282"/>
    <b v="0"/>
    <n v="72"/>
    <b v="1"/>
    <s v="theater/plays"/>
    <n v="1.212"/>
    <n v="33.666666666666664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successful"/>
    <x v="0"/>
    <s v="USD"/>
    <n v="1442462340"/>
    <n v="1439743900"/>
    <d v="2015-08-16T16:51:40"/>
    <x v="3283"/>
    <b v="0"/>
    <n v="14"/>
    <b v="1"/>
    <s v="theater/plays"/>
    <n v="1.1399999999999999"/>
    <n v="40.714285714285715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successful"/>
    <x v="1"/>
    <s v="GBP"/>
    <n v="1449257348"/>
    <n v="1444069748"/>
    <d v="2015-10-05T18:29:08"/>
    <x v="3284"/>
    <b v="0"/>
    <n v="15"/>
    <b v="1"/>
    <s v="theater/plays"/>
    <n v="2.8613861386138613"/>
    <n v="19.266666666666666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successful"/>
    <x v="4"/>
    <s v="NZD"/>
    <n v="1488622352"/>
    <n v="1486030352"/>
    <d v="2017-02-02T10:12:32"/>
    <x v="3285"/>
    <b v="0"/>
    <n v="91"/>
    <b v="1"/>
    <s v="theater/plays"/>
    <n v="1.7044444444444444"/>
    <n v="84.285714285714292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successful"/>
    <x v="1"/>
    <s v="GBP"/>
    <n v="1434459554"/>
    <n v="1431867554"/>
    <d v="2015-05-17T12:59:14"/>
    <x v="3286"/>
    <b v="0"/>
    <n v="24"/>
    <b v="1"/>
    <s v="theater/plays"/>
    <n v="1.1833333333333333"/>
    <n v="29.583333333333332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successful"/>
    <x v="1"/>
    <s v="GBP"/>
    <n v="1474886229"/>
    <n v="1472294229"/>
    <d v="2016-08-27T10:37:09"/>
    <x v="3287"/>
    <b v="0"/>
    <n v="27"/>
    <b v="1"/>
    <s v="theater/plays"/>
    <n v="1.0285857142857142"/>
    <n v="26.667037037037037"/>
    <x v="1"/>
    <x v="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successful"/>
    <x v="1"/>
    <s v="GBP"/>
    <n v="1448229600"/>
    <n v="1446401372"/>
    <d v="2015-11-01T18:09:32"/>
    <x v="3288"/>
    <b v="0"/>
    <n v="47"/>
    <b v="1"/>
    <s v="theater/plays"/>
    <n v="1.4406666666666668"/>
    <n v="45.978723404255319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s v="successful"/>
    <x v="1"/>
    <s v="GBP"/>
    <n v="1438037940"/>
    <n v="1436380256"/>
    <d v="2015-07-08T18:30:56"/>
    <x v="3289"/>
    <b v="0"/>
    <n v="44"/>
    <b v="1"/>
    <s v="theater/plays"/>
    <n v="1.0007272727272727"/>
    <n v="125.09090909090909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successful"/>
    <x v="0"/>
    <s v="USD"/>
    <n v="1442102400"/>
    <n v="1440370768"/>
    <d v="2015-08-23T22:59:28"/>
    <x v="3290"/>
    <b v="0"/>
    <n v="72"/>
    <b v="1"/>
    <s v="theater/plays"/>
    <n v="1.0173000000000001"/>
    <n v="141.29166666666666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successful"/>
    <x v="0"/>
    <s v="USD"/>
    <n v="1444860063"/>
    <n v="1442268063"/>
    <d v="2015-09-14T22:01:03"/>
    <x v="3291"/>
    <b v="0"/>
    <n v="63"/>
    <b v="1"/>
    <s v="theater/plays"/>
    <n v="1.1619999999999999"/>
    <n v="55.333333333333336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s v="successful"/>
    <x v="0"/>
    <s v="USD"/>
    <n v="1430329862"/>
    <n v="1428515462"/>
    <d v="2015-04-08T17:51:02"/>
    <x v="3292"/>
    <b v="0"/>
    <n v="88"/>
    <b v="1"/>
    <s v="theater/plays"/>
    <n v="1.3616666666666666"/>
    <n v="46.420454545454547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successful"/>
    <x v="0"/>
    <s v="USD"/>
    <n v="1470034740"/>
    <n v="1466185176"/>
    <d v="2016-06-17T17:39:36"/>
    <x v="3293"/>
    <b v="0"/>
    <n v="70"/>
    <b v="1"/>
    <s v="theater/plays"/>
    <n v="1.3346666666666667"/>
    <n v="57.2"/>
    <x v="1"/>
    <x v="6"/>
    <x v="2"/>
  </r>
  <r>
    <n v="3302"/>
    <s v="El muro de BorÃ­s KiÃ©n"/>
    <s v="FilosofÃ­a de los anÃ³nimos"/>
    <n v="8400"/>
    <n v="8685"/>
    <x v="0"/>
    <s v="successful"/>
    <x v="3"/>
    <s v="EUR"/>
    <n v="1481099176"/>
    <n v="1478507176"/>
    <d v="2016-11-07T08:26:16"/>
    <x v="3294"/>
    <b v="0"/>
    <n v="50"/>
    <b v="1"/>
    <s v="theater/plays"/>
    <n v="1.0339285714285715"/>
    <n v="173.7"/>
    <x v="1"/>
    <x v="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successful"/>
    <x v="0"/>
    <s v="USD"/>
    <n v="1427553484"/>
    <n v="1424533084"/>
    <d v="2015-02-21T15:38:04"/>
    <x v="3295"/>
    <b v="0"/>
    <n v="35"/>
    <b v="1"/>
    <s v="theater/plays"/>
    <n v="1.1588888888888889"/>
    <n v="59.6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successful"/>
    <x v="0"/>
    <s v="USD"/>
    <n v="1482418752"/>
    <n v="1479826752"/>
    <d v="2016-11-22T14:59:12"/>
    <x v="3296"/>
    <b v="0"/>
    <n v="175"/>
    <b v="1"/>
    <s v="theater/plays"/>
    <n v="1.0451666666666666"/>
    <n v="89.585714285714289"/>
    <x v="1"/>
    <x v="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successful"/>
    <x v="0"/>
    <s v="USD"/>
    <n v="1438374748"/>
    <n v="1435782748"/>
    <d v="2015-07-01T20:32:28"/>
    <x v="3297"/>
    <b v="0"/>
    <n v="20"/>
    <b v="1"/>
    <s v="theater/plays"/>
    <n v="1.0202500000000001"/>
    <n v="204.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successful"/>
    <x v="0"/>
    <s v="USD"/>
    <n v="1465527600"/>
    <n v="1462252542"/>
    <d v="2016-05-03T05:15:42"/>
    <x v="3298"/>
    <b v="0"/>
    <n v="54"/>
    <b v="1"/>
    <s v="theater/plays"/>
    <n v="1.7533333333333334"/>
    <n v="48.703703703703702"/>
    <x v="1"/>
    <x v="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successful"/>
    <x v="0"/>
    <s v="USD"/>
    <n v="1463275339"/>
    <n v="1460683339"/>
    <d v="2016-04-15T01:22:19"/>
    <x v="3299"/>
    <b v="0"/>
    <n v="20"/>
    <b v="1"/>
    <s v="theater/plays"/>
    <n v="1.0668"/>
    <n v="53.339999999999996"/>
    <x v="1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successful"/>
    <x v="0"/>
    <s v="USD"/>
    <n v="1460581365"/>
    <n v="1458766965"/>
    <d v="2016-03-23T21:02:45"/>
    <x v="3300"/>
    <b v="0"/>
    <n v="57"/>
    <b v="1"/>
    <s v="theater/plays"/>
    <n v="1.2228571428571429"/>
    <n v="75.087719298245617"/>
    <x v="1"/>
    <x v="6"/>
    <x v="2"/>
  </r>
  <r>
    <n v="3309"/>
    <s v="Collision Course"/>
    <s v="Two unlikely friends, a garage, tinned beans &amp; the end of the world."/>
    <n v="350"/>
    <n v="558"/>
    <x v="0"/>
    <s v="successful"/>
    <x v="1"/>
    <s v="GBP"/>
    <n v="1476632178"/>
    <n v="1473953778"/>
    <d v="2016-09-15T15:36:18"/>
    <x v="3301"/>
    <b v="0"/>
    <n v="31"/>
    <b v="1"/>
    <s v="theater/plays"/>
    <n v="1.5942857142857143"/>
    <n v="18"/>
    <x v="1"/>
    <x v="6"/>
    <x v="2"/>
  </r>
  <r>
    <n v="3310"/>
    <s v="The Island Boys: A New Play"/>
    <s v="A new play about coming coming home, recovery, and trying to find God in the process."/>
    <n v="6500"/>
    <n v="6505"/>
    <x v="0"/>
    <s v="successful"/>
    <x v="0"/>
    <s v="USD"/>
    <n v="1444169825"/>
    <n v="1441577825"/>
    <d v="2015-09-06T22:17:05"/>
    <x v="3302"/>
    <b v="0"/>
    <n v="31"/>
    <b v="1"/>
    <s v="theater/plays"/>
    <n v="1.0007692307692309"/>
    <n v="209.83870967741936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successful"/>
    <x v="0"/>
    <s v="USD"/>
    <n v="1445065210"/>
    <n v="1442473210"/>
    <d v="2015-09-17T07:00:10"/>
    <x v="3303"/>
    <b v="0"/>
    <n v="45"/>
    <b v="1"/>
    <s v="theater/plays"/>
    <n v="1.0984"/>
    <n v="61.022222222222226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s v="successful"/>
    <x v="0"/>
    <s v="USD"/>
    <n v="1478901600"/>
    <n v="1477077946"/>
    <d v="2016-10-21T19:25:46"/>
    <x v="3304"/>
    <b v="0"/>
    <n v="41"/>
    <b v="1"/>
    <s v="theater/plays"/>
    <n v="1.0004"/>
    <n v="61"/>
    <x v="1"/>
    <x v="6"/>
    <x v="2"/>
  </r>
  <r>
    <n v="3313"/>
    <s v="Melbin the Accidental"/>
    <s v="A modern reworking of Shakespeare's histories and tragedies in iambic pentameter to talk of death, love, and race."/>
    <n v="2000"/>
    <n v="2321"/>
    <x v="0"/>
    <s v="successful"/>
    <x v="0"/>
    <s v="USD"/>
    <n v="1453856400"/>
    <n v="1452664317"/>
    <d v="2016-01-13T05:51:57"/>
    <x v="3305"/>
    <b v="0"/>
    <n v="29"/>
    <b v="1"/>
    <s v="theater/plays"/>
    <n v="1.1605000000000001"/>
    <n v="80.034482758620683"/>
    <x v="1"/>
    <x v="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successful"/>
    <x v="1"/>
    <s v="GBP"/>
    <n v="1431115500"/>
    <n v="1428733511"/>
    <d v="2015-04-11T06:25:11"/>
    <x v="3306"/>
    <b v="0"/>
    <n v="58"/>
    <b v="1"/>
    <s v="theater/plays"/>
    <n v="2.1074999999999999"/>
    <n v="29.068965517241381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successful"/>
    <x v="1"/>
    <s v="GBP"/>
    <n v="1462519041"/>
    <n v="1459927041"/>
    <d v="2016-04-06T07:17:21"/>
    <x v="3307"/>
    <b v="0"/>
    <n v="89"/>
    <b v="1"/>
    <s v="theater/plays"/>
    <n v="1.1000000000000001"/>
    <n v="49.438202247191015"/>
    <x v="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successful"/>
    <x v="0"/>
    <s v="USD"/>
    <n v="1407506040"/>
    <n v="1404680075"/>
    <d v="2014-07-06T20:54:35"/>
    <x v="3308"/>
    <b v="0"/>
    <n v="125"/>
    <b v="1"/>
    <s v="theater/plays"/>
    <n v="1.0008673425918038"/>
    <n v="93.977440000000001"/>
    <x v="1"/>
    <x v="6"/>
    <x v="3"/>
  </r>
  <r>
    <n v="3317"/>
    <s v="Seven Minutes in Eternity"/>
    <s v="Andy Boyd's epic new satire about heroes and villains, humankind's search for glory, and fascism in America"/>
    <n v="1050"/>
    <n v="1115"/>
    <x v="0"/>
    <s v="successful"/>
    <x v="0"/>
    <s v="USD"/>
    <n v="1465347424"/>
    <n v="1462755424"/>
    <d v="2016-05-09T00:57:04"/>
    <x v="3309"/>
    <b v="0"/>
    <n v="18"/>
    <b v="1"/>
    <s v="theater/plays"/>
    <n v="1.0619047619047619"/>
    <n v="61.944444444444443"/>
    <x v="1"/>
    <x v="6"/>
    <x v="2"/>
  </r>
  <r>
    <n v="3318"/>
    <s v="ROOMIES - Atlantic Canada Tour 2016-17"/>
    <s v="Help us strengthen and inspire disability arts in Atlantic Canada"/>
    <n v="2000"/>
    <n v="2512"/>
    <x v="0"/>
    <s v="successful"/>
    <x v="5"/>
    <s v="CAD"/>
    <n v="1460341800"/>
    <n v="1456902893"/>
    <d v="2016-03-02T07:14:53"/>
    <x v="3310"/>
    <b v="0"/>
    <n v="32"/>
    <b v="1"/>
    <s v="theater/plays"/>
    <n v="1.256"/>
    <n v="78.5"/>
    <x v="1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successful"/>
    <x v="1"/>
    <s v="GBP"/>
    <n v="1422712986"/>
    <n v="1418824986"/>
    <d v="2014-12-17T14:03:06"/>
    <x v="3311"/>
    <b v="0"/>
    <n v="16"/>
    <b v="1"/>
    <s v="theater/plays"/>
    <n v="1.08"/>
    <n v="33.75"/>
    <x v="1"/>
    <x v="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successful"/>
    <x v="0"/>
    <s v="USD"/>
    <n v="1466557557"/>
    <n v="1463965557"/>
    <d v="2016-05-23T01:05:57"/>
    <x v="3312"/>
    <b v="0"/>
    <n v="38"/>
    <b v="1"/>
    <s v="theater/plays"/>
    <n v="1.01"/>
    <n v="66.44736842105263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successful"/>
    <x v="0"/>
    <s v="USD"/>
    <n v="1413431940"/>
    <n v="1412216665"/>
    <d v="2014-10-02T02:24:25"/>
    <x v="3313"/>
    <b v="0"/>
    <n v="15"/>
    <b v="1"/>
    <s v="theater/plays"/>
    <n v="1.0740000000000001"/>
    <n v="35.799999999999997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successful"/>
    <x v="0"/>
    <s v="USD"/>
    <n v="1466567700"/>
    <n v="1464653696"/>
    <d v="2016-05-31T00:14:56"/>
    <x v="3314"/>
    <b v="0"/>
    <n v="23"/>
    <b v="1"/>
    <s v="theater/plays"/>
    <n v="1.0151515151515151"/>
    <n v="145.65217391304347"/>
    <x v="1"/>
    <x v="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successful"/>
    <x v="1"/>
    <s v="GBP"/>
    <n v="1474793208"/>
    <n v="1472201208"/>
    <d v="2016-08-26T08:46:48"/>
    <x v="3315"/>
    <b v="0"/>
    <n v="49"/>
    <b v="1"/>
    <s v="theater/plays"/>
    <n v="1.2589999999999999"/>
    <n v="25.693877551020407"/>
    <x v="1"/>
    <x v="6"/>
    <x v="2"/>
  </r>
  <r>
    <n v="3324"/>
    <s v="At Swim, Two Boys"/>
    <s v="The play tells the story of Jim and Doyler and their friendship on the brink of Irish independence."/>
    <n v="1500"/>
    <n v="1525"/>
    <x v="0"/>
    <s v="successful"/>
    <x v="17"/>
    <s v="EUR"/>
    <n v="1465135190"/>
    <n v="1463925590"/>
    <d v="2016-05-22T13:59:50"/>
    <x v="3316"/>
    <b v="0"/>
    <n v="10"/>
    <b v="1"/>
    <s v="theater/plays"/>
    <n v="1.0166666666666666"/>
    <n v="152.5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successful"/>
    <x v="1"/>
    <s v="GBP"/>
    <n v="1428256277"/>
    <n v="1425235877"/>
    <d v="2015-03-01T18:51:17"/>
    <x v="3317"/>
    <b v="0"/>
    <n v="15"/>
    <b v="1"/>
    <s v="theater/plays"/>
    <n v="1.125"/>
    <n v="30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successful"/>
    <x v="0"/>
    <s v="USD"/>
    <n v="1425830905"/>
    <n v="1423242505"/>
    <d v="2015-02-06T17:08:25"/>
    <x v="3318"/>
    <b v="0"/>
    <n v="57"/>
    <b v="1"/>
    <s v="theater/plays"/>
    <n v="1.0137499999999999"/>
    <n v="142.28070175438597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successful"/>
    <x v="1"/>
    <s v="GBP"/>
    <n v="1462697966"/>
    <n v="1460105966"/>
    <d v="2016-04-08T08:59:26"/>
    <x v="3319"/>
    <b v="0"/>
    <n v="33"/>
    <b v="1"/>
    <s v="theater/plays"/>
    <n v="1.0125"/>
    <n v="24.545454545454547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successful"/>
    <x v="0"/>
    <s v="USD"/>
    <n v="1404522000"/>
    <n v="1404308883"/>
    <d v="2014-07-02T13:48:03"/>
    <x v="3320"/>
    <b v="0"/>
    <n v="9"/>
    <b v="1"/>
    <s v="theater/plays"/>
    <n v="1.4638888888888888"/>
    <n v="292.77777777777777"/>
    <x v="1"/>
    <x v="6"/>
    <x v="3"/>
  </r>
  <r>
    <n v="3329"/>
    <s v="Jestia and Raedon"/>
    <s v="Jestia and Raedon is a brand new romantic comedy play going to the Edinburgh Fringe Festival this summer."/>
    <n v="1000"/>
    <n v="1168"/>
    <x v="0"/>
    <s v="successful"/>
    <x v="1"/>
    <s v="GBP"/>
    <n v="1406502000"/>
    <n v="1405583108"/>
    <d v="2014-07-17T07:45:08"/>
    <x v="3321"/>
    <b v="0"/>
    <n v="26"/>
    <b v="1"/>
    <s v="theater/plays"/>
    <n v="1.1679999999999999"/>
    <n v="44.92307692307692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successful"/>
    <x v="1"/>
    <s v="GBP"/>
    <n v="1427919468"/>
    <n v="1425331068"/>
    <d v="2015-03-02T21:17:48"/>
    <x v="3322"/>
    <b v="0"/>
    <n v="69"/>
    <b v="1"/>
    <s v="theater/plays"/>
    <n v="1.0626666666666666"/>
    <n v="23.10144927536232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successful"/>
    <x v="0"/>
    <s v="USD"/>
    <n v="1444149886"/>
    <n v="1441125886"/>
    <d v="2015-09-01T16:44:46"/>
    <x v="3323"/>
    <b v="0"/>
    <n v="65"/>
    <b v="1"/>
    <s v="theater/plays"/>
    <n v="1.0451999999999999"/>
    <n v="80.400000000000006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successful"/>
    <x v="0"/>
    <s v="USD"/>
    <n v="1405802330"/>
    <n v="1403210330"/>
    <d v="2014-06-19T20:38:50"/>
    <x v="3324"/>
    <b v="0"/>
    <n v="83"/>
    <b v="1"/>
    <s v="theater/plays"/>
    <n v="1"/>
    <n v="72.289156626506028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successful"/>
    <x v="0"/>
    <s v="USD"/>
    <n v="1434384880"/>
    <n v="1432484080"/>
    <d v="2015-05-24T16:14:40"/>
    <x v="3325"/>
    <b v="0"/>
    <n v="111"/>
    <b v="1"/>
    <s v="theater/plays"/>
    <n v="1.0457142857142858"/>
    <n v="32.972972972972975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s v="successful"/>
    <x v="0"/>
    <s v="USD"/>
    <n v="1438259422"/>
    <n v="1435667422"/>
    <d v="2015-06-30T12:30:22"/>
    <x v="3326"/>
    <b v="0"/>
    <n v="46"/>
    <b v="1"/>
    <s v="theater/plays"/>
    <n v="1.3862051149573753"/>
    <n v="116.65217391304348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successful"/>
    <x v="1"/>
    <s v="GBP"/>
    <n v="1407106800"/>
    <n v="1404749446"/>
    <d v="2014-07-07T16:10:46"/>
    <x v="3327"/>
    <b v="0"/>
    <n v="63"/>
    <b v="1"/>
    <s v="theater/plays"/>
    <n v="1.0032000000000001"/>
    <n v="79.61904761904762"/>
    <x v="1"/>
    <x v="6"/>
    <x v="3"/>
  </r>
  <r>
    <n v="3336"/>
    <s v="WILDE TALES"/>
    <s v="A theatrical adaptation of Oscar Wilde's short stories, presented by Suitcase Civilians at The Space, April 5-10 2016."/>
    <n v="250"/>
    <n v="250"/>
    <x v="0"/>
    <s v="successful"/>
    <x v="1"/>
    <s v="GBP"/>
    <n v="1459845246"/>
    <n v="1457429646"/>
    <d v="2016-03-08T09:34:06"/>
    <x v="3328"/>
    <b v="0"/>
    <n v="9"/>
    <b v="1"/>
    <s v="theater/plays"/>
    <n v="1"/>
    <n v="27.777777777777779"/>
    <x v="1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successful"/>
    <x v="1"/>
    <s v="GBP"/>
    <n v="1412974800"/>
    <n v="1411109167"/>
    <d v="2014-09-19T06:46:07"/>
    <x v="3329"/>
    <b v="0"/>
    <n v="34"/>
    <b v="1"/>
    <s v="theater/plays"/>
    <n v="1.1020000000000001"/>
    <n v="81.029411764705884"/>
    <x v="1"/>
    <x v="6"/>
    <x v="3"/>
  </r>
  <r>
    <n v="3338"/>
    <s v="The Last Days of Judas Iscariot"/>
    <s v="Join Estelle Parsons in support of Theater That Looks and Sounds Like America"/>
    <n v="15000"/>
    <n v="15327"/>
    <x v="0"/>
    <s v="successful"/>
    <x v="0"/>
    <s v="USD"/>
    <n v="1487944080"/>
    <n v="1486129680"/>
    <d v="2017-02-03T13:48:00"/>
    <x v="3330"/>
    <b v="0"/>
    <n v="112"/>
    <b v="1"/>
    <s v="theater/plays"/>
    <n v="1.0218"/>
    <n v="136.84821428571428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successful"/>
    <x v="0"/>
    <s v="USD"/>
    <n v="1469721518"/>
    <n v="1467129518"/>
    <d v="2016-06-28T15:58:38"/>
    <x v="3331"/>
    <b v="0"/>
    <n v="47"/>
    <b v="1"/>
    <s v="theater/plays"/>
    <n v="1.0435000000000001"/>
    <n v="177.61702127659575"/>
    <x v="1"/>
    <x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successful"/>
    <x v="0"/>
    <s v="USD"/>
    <n v="1481066554"/>
    <n v="1478906554"/>
    <d v="2016-11-11T23:22:34"/>
    <x v="3332"/>
    <b v="0"/>
    <n v="38"/>
    <b v="1"/>
    <s v="theater/plays"/>
    <n v="1.3816666666666666"/>
    <n v="109.07894736842105"/>
    <x v="1"/>
    <x v="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successful"/>
    <x v="1"/>
    <s v="GBP"/>
    <n v="1465750800"/>
    <n v="1463771421"/>
    <d v="2016-05-20T19:10:21"/>
    <x v="3333"/>
    <b v="0"/>
    <n v="28"/>
    <b v="1"/>
    <s v="theater/plays"/>
    <n v="1"/>
    <n v="119.64285714285714"/>
    <x v="1"/>
    <x v="6"/>
    <x v="2"/>
  </r>
  <r>
    <n v="3342"/>
    <s v="Uprising Theatre Company's First Production"/>
    <s v="We believe in the power of stories to change the world. Theatre that inspires transformation."/>
    <n v="6000"/>
    <n v="6100"/>
    <x v="0"/>
    <s v="successful"/>
    <x v="0"/>
    <s v="USD"/>
    <n v="1427864340"/>
    <n v="1425020810"/>
    <d v="2015-02-27T07:06:50"/>
    <x v="3334"/>
    <b v="0"/>
    <n v="78"/>
    <b v="1"/>
    <s v="theater/plays"/>
    <n v="1.0166666666666666"/>
    <n v="78.205128205128204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successful"/>
    <x v="1"/>
    <s v="GBP"/>
    <n v="1460553480"/>
    <n v="1458770384"/>
    <d v="2016-03-23T21:59:44"/>
    <x v="3335"/>
    <b v="0"/>
    <n v="23"/>
    <b v="1"/>
    <s v="theater/plays"/>
    <n v="1.7142857142857142"/>
    <n v="52.173913043478258"/>
    <x v="1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successful"/>
    <x v="0"/>
    <s v="USD"/>
    <n v="1409374093"/>
    <n v="1406782093"/>
    <d v="2014-07-31T04:48:13"/>
    <x v="3336"/>
    <b v="0"/>
    <n v="40"/>
    <b v="1"/>
    <s v="theater/plays"/>
    <n v="1.0144444444444445"/>
    <n v="114.125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successful"/>
    <x v="0"/>
    <s v="USD"/>
    <n v="1429317420"/>
    <n v="1424226768"/>
    <d v="2015-02-18T02:32:48"/>
    <x v="3337"/>
    <b v="0"/>
    <n v="13"/>
    <b v="1"/>
    <s v="theater/plays"/>
    <n v="1.3"/>
    <n v="50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successful"/>
    <x v="0"/>
    <s v="USD"/>
    <n v="1424910910"/>
    <n v="1424306110"/>
    <d v="2015-02-19T00:35:10"/>
    <x v="3338"/>
    <b v="0"/>
    <n v="18"/>
    <b v="1"/>
    <s v="theater/plays"/>
    <n v="1.1000000000000001"/>
    <n v="91.666666666666671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successful"/>
    <x v="1"/>
    <s v="GBP"/>
    <n v="1462741200"/>
    <n v="1461503654"/>
    <d v="2016-04-24T13:14:14"/>
    <x v="3339"/>
    <b v="0"/>
    <n v="22"/>
    <b v="1"/>
    <s v="theater/plays"/>
    <n v="1.1944999999999999"/>
    <n v="108.59090909090909"/>
    <x v="1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successful"/>
    <x v="0"/>
    <s v="USD"/>
    <n v="1461988740"/>
    <n v="1459949080"/>
    <d v="2016-04-06T13:24:40"/>
    <x v="3340"/>
    <b v="0"/>
    <n v="79"/>
    <b v="1"/>
    <s v="theater/plays"/>
    <n v="1.002909090909091"/>
    <n v="69.822784810126578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successful"/>
    <x v="0"/>
    <s v="USD"/>
    <n v="1465837200"/>
    <n v="1463971172"/>
    <d v="2016-05-23T02:39:32"/>
    <x v="3341"/>
    <b v="0"/>
    <n v="14"/>
    <b v="1"/>
    <s v="theater/plays"/>
    <n v="1.534"/>
    <n v="109.57142857142857"/>
    <x v="1"/>
    <x v="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successful"/>
    <x v="19"/>
    <s v="EUR"/>
    <n v="1448838000"/>
    <n v="1445791811"/>
    <d v="2015-10-25T16:50:11"/>
    <x v="3342"/>
    <b v="0"/>
    <n v="51"/>
    <b v="1"/>
    <s v="theater/plays"/>
    <n v="1.0442857142857143"/>
    <n v="71.666666666666671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successful"/>
    <x v="1"/>
    <s v="GBP"/>
    <n v="1406113200"/>
    <n v="1402910965"/>
    <d v="2014-06-16T09:29:25"/>
    <x v="3343"/>
    <b v="0"/>
    <n v="54"/>
    <b v="1"/>
    <s v="theater/plays"/>
    <n v="1.0109999999999999"/>
    <n v="93.611111111111114"/>
    <x v="1"/>
    <x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successful"/>
    <x v="1"/>
    <s v="GBP"/>
    <n v="1467414000"/>
    <n v="1462492178"/>
    <d v="2016-05-05T23:49:38"/>
    <x v="3344"/>
    <b v="0"/>
    <n v="70"/>
    <b v="1"/>
    <s v="theater/plays"/>
    <n v="1.0751999999999999"/>
    <n v="76.8"/>
    <x v="1"/>
    <x v="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successful"/>
    <x v="1"/>
    <s v="GBP"/>
    <n v="1462230000"/>
    <n v="1461061350"/>
    <d v="2016-04-19T10:22:30"/>
    <x v="3345"/>
    <b v="0"/>
    <n v="44"/>
    <b v="1"/>
    <s v="theater/plays"/>
    <n v="3.15"/>
    <n v="35.795454545454547"/>
    <x v="1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successful"/>
    <x v="0"/>
    <s v="USD"/>
    <n v="1446091260"/>
    <n v="1443029206"/>
    <d v="2015-09-23T17:26:46"/>
    <x v="3346"/>
    <b v="0"/>
    <n v="55"/>
    <b v="1"/>
    <s v="theater/plays"/>
    <n v="1.0193333333333334"/>
    <n v="55.6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successful"/>
    <x v="1"/>
    <s v="GBP"/>
    <n v="1462879020"/>
    <n v="1461941527"/>
    <d v="2016-04-29T14:52:07"/>
    <x v="3347"/>
    <b v="0"/>
    <n v="15"/>
    <b v="1"/>
    <s v="theater/plays"/>
    <n v="1.2628571428571429"/>
    <n v="147.33333333333334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successful"/>
    <x v="1"/>
    <s v="GBP"/>
    <n v="1468611272"/>
    <n v="1466019272"/>
    <d v="2016-06-15T19:34:32"/>
    <x v="3348"/>
    <b v="0"/>
    <n v="27"/>
    <b v="1"/>
    <s v="theater/plays"/>
    <n v="1.014"/>
    <n v="56.333333333333336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successful"/>
    <x v="1"/>
    <s v="GBP"/>
    <n v="1406887310"/>
    <n v="1404295310"/>
    <d v="2014-07-02T10:01:50"/>
    <x v="3349"/>
    <b v="0"/>
    <n v="21"/>
    <b v="1"/>
    <s v="theater/plays"/>
    <n v="1.01"/>
    <n v="96.19047619047619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successful"/>
    <x v="0"/>
    <s v="USD"/>
    <n v="1416385679"/>
    <n v="1413790079"/>
    <d v="2014-10-20T07:27:59"/>
    <x v="3350"/>
    <b v="0"/>
    <n v="162"/>
    <b v="1"/>
    <s v="theater/plays"/>
    <n v="1.0299"/>
    <n v="63.574074074074076"/>
    <x v="1"/>
    <x v="6"/>
    <x v="3"/>
  </r>
  <r>
    <n v="3359"/>
    <s v="BEIRUT, LADY OF LEBANON"/>
    <s v="A Theatrical Production Celebrating the Lebanese Culture and the Human Spirit in Time of War."/>
    <n v="4000"/>
    <n v="4250"/>
    <x v="0"/>
    <s v="successful"/>
    <x v="0"/>
    <s v="USD"/>
    <n v="1487985734"/>
    <n v="1484097734"/>
    <d v="2017-01-11T01:22:14"/>
    <x v="3351"/>
    <b v="0"/>
    <n v="23"/>
    <b v="1"/>
    <s v="theater/plays"/>
    <n v="1.0625"/>
    <n v="184.78260869565219"/>
    <x v="1"/>
    <x v="6"/>
    <x v="1"/>
  </r>
  <r>
    <n v="3360"/>
    <s v="Pretty Butch"/>
    <s v="World Premiere, an M1 Singapore Fringe Festival 2017 commission."/>
    <n v="9000"/>
    <n v="9124"/>
    <x v="0"/>
    <s v="successful"/>
    <x v="20"/>
    <s v="SGD"/>
    <n v="1481731140"/>
    <n v="1479866343"/>
    <d v="2016-11-23T01:59:03"/>
    <x v="3352"/>
    <b v="0"/>
    <n v="72"/>
    <b v="1"/>
    <s v="theater/plays"/>
    <n v="1.0137777777777779"/>
    <n v="126.72222222222223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successful"/>
    <x v="0"/>
    <s v="USD"/>
    <n v="1409587140"/>
    <n v="1408062990"/>
    <d v="2014-08-15T00:36:30"/>
    <x v="3353"/>
    <b v="0"/>
    <n v="68"/>
    <b v="1"/>
    <s v="theater/plays"/>
    <n v="1.1346000000000001"/>
    <n v="83.42647058823529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successful"/>
    <x v="0"/>
    <s v="USD"/>
    <n v="1425704100"/>
    <n v="1424484717"/>
    <d v="2015-02-21T02:11:57"/>
    <x v="3354"/>
    <b v="0"/>
    <n v="20"/>
    <b v="1"/>
    <s v="theater/plays"/>
    <n v="2.1800000000000002"/>
    <n v="54.5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successful"/>
    <x v="0"/>
    <s v="USD"/>
    <n v="1408464000"/>
    <n v="1406831445"/>
    <d v="2014-07-31T18:30:45"/>
    <x v="3355"/>
    <b v="0"/>
    <n v="26"/>
    <b v="1"/>
    <s v="theater/plays"/>
    <n v="1.0141935483870967"/>
    <n v="302.30769230769232"/>
    <x v="1"/>
    <x v="6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successful"/>
    <x v="1"/>
    <s v="GBP"/>
    <n v="1458075600"/>
    <n v="1456183649"/>
    <d v="2016-02-22T23:27:29"/>
    <x v="3266"/>
    <b v="0"/>
    <n v="72"/>
    <b v="1"/>
    <s v="theater/plays"/>
    <n v="1.0593333333333332"/>
    <n v="44.138888888888886"/>
    <x v="1"/>
    <x v="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successful"/>
    <x v="0"/>
    <s v="USD"/>
    <n v="1449973592"/>
    <n v="1447381592"/>
    <d v="2015-11-13T02:26:32"/>
    <x v="3356"/>
    <b v="0"/>
    <n v="3"/>
    <b v="1"/>
    <s v="theater/plays"/>
    <n v="1.04"/>
    <n v="866.66666666666663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successful"/>
    <x v="0"/>
    <s v="USD"/>
    <n v="1431481037"/>
    <n v="1428889037"/>
    <d v="2015-04-13T01:37:17"/>
    <x v="3357"/>
    <b v="0"/>
    <n v="18"/>
    <b v="1"/>
    <s v="theater/plays"/>
    <n v="2.21"/>
    <n v="61.388888888888886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successful"/>
    <x v="1"/>
    <s v="GBP"/>
    <n v="1438467894"/>
    <n v="1436307894"/>
    <d v="2015-07-07T22:24:54"/>
    <x v="3358"/>
    <b v="0"/>
    <n v="30"/>
    <b v="1"/>
    <s v="theater/plays"/>
    <n v="1.1866666666666668"/>
    <n v="29.666666666666668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successful"/>
    <x v="0"/>
    <s v="USD"/>
    <n v="1420088400"/>
    <n v="1416977259"/>
    <d v="2014-11-26T04:47:39"/>
    <x v="3359"/>
    <b v="0"/>
    <n v="23"/>
    <b v="1"/>
    <s v="theater/plays"/>
    <n v="1.046"/>
    <n v="45.478260869565219"/>
    <x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successful"/>
    <x v="17"/>
    <s v="EUR"/>
    <n v="1484441980"/>
    <n v="1479257980"/>
    <d v="2016-11-16T00:59:40"/>
    <x v="3360"/>
    <b v="0"/>
    <n v="54"/>
    <b v="1"/>
    <s v="theater/plays"/>
    <n v="1.0389999999999999"/>
    <n v="96.203703703703709"/>
    <x v="1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s v="successful"/>
    <x v="0"/>
    <s v="USD"/>
    <n v="1481961600"/>
    <n v="1479283285"/>
    <d v="2016-11-16T08:01:25"/>
    <x v="3361"/>
    <b v="0"/>
    <n v="26"/>
    <b v="1"/>
    <s v="theater/plays"/>
    <n v="1.1773333333333333"/>
    <n v="67.92307692307692"/>
    <x v="1"/>
    <x v="6"/>
    <x v="2"/>
  </r>
  <r>
    <n v="3371"/>
    <s v="Red Planet (or One Way Ticket) Staged Reading"/>
    <s v="Help support Red Planet, a new science fiction play based off the Mars One exploration."/>
    <n v="200"/>
    <n v="277"/>
    <x v="0"/>
    <s v="successful"/>
    <x v="0"/>
    <s v="USD"/>
    <n v="1449089965"/>
    <n v="1446670765"/>
    <d v="2015-11-04T20:59:25"/>
    <x v="3362"/>
    <b v="0"/>
    <n v="9"/>
    <b v="1"/>
    <s v="theater/plays"/>
    <n v="1.385"/>
    <n v="30.777777777777779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s v="successful"/>
    <x v="0"/>
    <s v="USD"/>
    <n v="1408942740"/>
    <n v="1407157756"/>
    <d v="2014-08-04T13:09:16"/>
    <x v="2835"/>
    <b v="0"/>
    <n v="27"/>
    <b v="1"/>
    <s v="theater/plays"/>
    <n v="1.0349999999999999"/>
    <n v="38.333333333333336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successful"/>
    <x v="1"/>
    <s v="GBP"/>
    <n v="1437235200"/>
    <n v="1435177840"/>
    <d v="2015-06-24T20:30:40"/>
    <x v="3363"/>
    <b v="0"/>
    <n v="30"/>
    <b v="1"/>
    <s v="theater/plays"/>
    <n v="1.0024999999999999"/>
    <n v="66.833333333333329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successful"/>
    <x v="5"/>
    <s v="CAD"/>
    <n v="1446053616"/>
    <n v="1443461616"/>
    <d v="2015-09-28T17:33:36"/>
    <x v="3364"/>
    <b v="0"/>
    <n v="52"/>
    <b v="1"/>
    <s v="theater/plays"/>
    <n v="1.0657142857142856"/>
    <n v="71.730769230769226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successful"/>
    <x v="1"/>
    <s v="GBP"/>
    <n v="1400423973"/>
    <n v="1399387173"/>
    <d v="2014-05-06T14:39:33"/>
    <x v="3365"/>
    <b v="0"/>
    <n v="17"/>
    <b v="1"/>
    <s v="theater/plays"/>
    <n v="1"/>
    <n v="176.47058823529412"/>
    <x v="1"/>
    <x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successful"/>
    <x v="0"/>
    <s v="USD"/>
    <n v="1429976994"/>
    <n v="1424796594"/>
    <d v="2015-02-24T16:49:54"/>
    <x v="3366"/>
    <b v="0"/>
    <n v="19"/>
    <b v="1"/>
    <s v="theater/plays"/>
    <n v="1.0001249999999999"/>
    <n v="421.10526315789474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successful"/>
    <x v="1"/>
    <s v="GBP"/>
    <n v="1426870560"/>
    <n v="1424280899"/>
    <d v="2015-02-18T17:34:59"/>
    <x v="3367"/>
    <b v="0"/>
    <n v="77"/>
    <b v="1"/>
    <s v="theater/plays"/>
    <n v="1.0105"/>
    <n v="104.98701298701299"/>
    <x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successful"/>
    <x v="1"/>
    <s v="GBP"/>
    <n v="1409490480"/>
    <n v="1407400306"/>
    <d v="2014-08-07T08:31:46"/>
    <x v="3368"/>
    <b v="0"/>
    <n v="21"/>
    <b v="1"/>
    <s v="theater/plays"/>
    <n v="1.0763636363636364"/>
    <n v="28.19047619047619"/>
    <x v="1"/>
    <x v="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successful"/>
    <x v="1"/>
    <s v="GBP"/>
    <n v="1440630000"/>
    <n v="1439122800"/>
    <d v="2015-08-09T12:20:00"/>
    <x v="3369"/>
    <b v="0"/>
    <n v="38"/>
    <b v="1"/>
    <s v="theater/plays"/>
    <n v="1.0365"/>
    <n v="54.55263157894737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successful"/>
    <x v="0"/>
    <s v="USD"/>
    <n v="1417305178"/>
    <n v="1414277578"/>
    <d v="2014-10-25T22:52:58"/>
    <x v="3370"/>
    <b v="0"/>
    <n v="28"/>
    <b v="1"/>
    <s v="theater/plays"/>
    <n v="1.0443333333333333"/>
    <n v="111.89285714285714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successful"/>
    <x v="0"/>
    <s v="USD"/>
    <n v="1426044383"/>
    <n v="1423455983"/>
    <d v="2015-02-09T04:26:23"/>
    <x v="3371"/>
    <b v="0"/>
    <n v="48"/>
    <b v="1"/>
    <s v="theater/plays"/>
    <n v="1.0225"/>
    <n v="85.208333333333329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successful"/>
    <x v="1"/>
    <s v="GBP"/>
    <n v="1470092340"/>
    <n v="1467973256"/>
    <d v="2016-07-08T10:20:56"/>
    <x v="3372"/>
    <b v="0"/>
    <n v="46"/>
    <b v="1"/>
    <s v="theater/plays"/>
    <n v="1.0074285714285713"/>
    <n v="76.652173913043484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successful"/>
    <x v="0"/>
    <s v="USD"/>
    <n v="1466707620"/>
    <n v="1464979620"/>
    <d v="2016-06-03T18:47:00"/>
    <x v="3373"/>
    <b v="0"/>
    <n v="30"/>
    <b v="1"/>
    <s v="theater/plays"/>
    <n v="1.1171428571428572"/>
    <n v="65.166666666666671"/>
    <x v="1"/>
    <x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successful"/>
    <x v="0"/>
    <s v="USD"/>
    <n v="1448074800"/>
    <n v="1444874768"/>
    <d v="2015-10-15T02:06:08"/>
    <x v="3374"/>
    <b v="0"/>
    <n v="64"/>
    <b v="1"/>
    <s v="theater/plays"/>
    <n v="1.0001100000000001"/>
    <n v="93.760312499999998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successful"/>
    <x v="0"/>
    <s v="USD"/>
    <n v="1418244552"/>
    <n v="1415652552"/>
    <d v="2014-11-10T20:49:12"/>
    <x v="3375"/>
    <b v="0"/>
    <n v="15"/>
    <b v="1"/>
    <s v="theater/plays"/>
    <n v="1"/>
    <n v="133.33333333333334"/>
    <x v="1"/>
    <x v="6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successful"/>
    <x v="0"/>
    <s v="USD"/>
    <n v="1417620506"/>
    <n v="1415028506"/>
    <d v="2014-11-03T15:28:26"/>
    <x v="3376"/>
    <b v="0"/>
    <n v="41"/>
    <b v="1"/>
    <s v="theater/plays"/>
    <n v="1.05"/>
    <n v="51.219512195121951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successful"/>
    <x v="0"/>
    <s v="USD"/>
    <n v="1418581088"/>
    <n v="1415125088"/>
    <d v="2014-11-04T18:18:08"/>
    <x v="3377"/>
    <b v="0"/>
    <n v="35"/>
    <b v="1"/>
    <s v="theater/plays"/>
    <n v="1.1686666666666667"/>
    <n v="100.17142857142858"/>
    <x v="1"/>
    <x v="6"/>
    <x v="3"/>
  </r>
  <r>
    <n v="3388"/>
    <s v="ICONS"/>
    <s v="ICONS is a unique new play about the Amazon warrior women from Greek myth and re-imagines them from a contemporary female perspective."/>
    <n v="1500"/>
    <n v="1557"/>
    <x v="0"/>
    <s v="successful"/>
    <x v="1"/>
    <s v="GBP"/>
    <n v="1434625441"/>
    <n v="1432033441"/>
    <d v="2015-05-19T11:04:01"/>
    <x v="3378"/>
    <b v="0"/>
    <n v="45"/>
    <b v="1"/>
    <s v="theater/plays"/>
    <n v="1.038"/>
    <n v="34.6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successful"/>
    <x v="0"/>
    <s v="USD"/>
    <n v="1464960682"/>
    <n v="1462368682"/>
    <d v="2016-05-04T13:31:22"/>
    <x v="3379"/>
    <b v="0"/>
    <n v="62"/>
    <b v="1"/>
    <s v="theater/plays"/>
    <n v="1.145"/>
    <n v="184.67741935483872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successful"/>
    <x v="0"/>
    <s v="USD"/>
    <n v="1405017345"/>
    <n v="1403721345"/>
    <d v="2014-06-25T18:35:45"/>
    <x v="3380"/>
    <b v="0"/>
    <n v="22"/>
    <b v="1"/>
    <s v="theater/plays"/>
    <n v="1.024"/>
    <n v="69.818181818181813"/>
    <x v="1"/>
    <x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successful"/>
    <x v="0"/>
    <s v="USD"/>
    <n v="1407536880"/>
    <n v="1404997548"/>
    <d v="2014-07-10T13:05:48"/>
    <x v="3381"/>
    <b v="0"/>
    <n v="18"/>
    <b v="1"/>
    <s v="theater/plays"/>
    <n v="2.23"/>
    <n v="61.944444444444443"/>
    <x v="1"/>
    <x v="6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successful"/>
    <x v="1"/>
    <s v="GBP"/>
    <n v="1462565855"/>
    <n v="1458245855"/>
    <d v="2016-03-17T20:17:35"/>
    <x v="3382"/>
    <b v="0"/>
    <n v="12"/>
    <b v="1"/>
    <s v="theater/plays"/>
    <n v="1"/>
    <n v="41.666666666666664"/>
    <x v="1"/>
    <x v="6"/>
    <x v="2"/>
  </r>
  <r>
    <n v="3393"/>
    <s v="The Maltese Bodkin"/>
    <s v="hiSTORYstage presents a film noir-style comedy mystery with a Shakespearean twist performed as a 1944 radio drama."/>
    <n v="1500"/>
    <n v="1587"/>
    <x v="0"/>
    <s v="successful"/>
    <x v="0"/>
    <s v="USD"/>
    <n v="1415234760"/>
    <n v="1413065230"/>
    <d v="2014-10-11T22:07:10"/>
    <x v="3383"/>
    <b v="0"/>
    <n v="44"/>
    <b v="1"/>
    <s v="theater/plays"/>
    <n v="1.0580000000000001"/>
    <n v="36.06818181818182"/>
    <x v="1"/>
    <x v="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successful"/>
    <x v="1"/>
    <s v="GBP"/>
    <n v="1406470645"/>
    <n v="1403878645"/>
    <d v="2014-06-27T14:17:25"/>
    <x v="3384"/>
    <b v="0"/>
    <n v="27"/>
    <b v="1"/>
    <s v="theater/plays"/>
    <n v="1.4236363636363636"/>
    <n v="29"/>
    <x v="1"/>
    <x v="6"/>
    <x v="3"/>
  </r>
  <r>
    <n v="3395"/>
    <s v="MIRAMAR"/>
    <s v="Miramar is a a darkly funny play exploring what it is we call â€˜homeâ€™."/>
    <n v="500"/>
    <n v="920"/>
    <x v="0"/>
    <s v="successful"/>
    <x v="1"/>
    <s v="GBP"/>
    <n v="1433009400"/>
    <n v="1431795944"/>
    <d v="2015-05-16T17:05:44"/>
    <x v="3385"/>
    <b v="0"/>
    <n v="38"/>
    <b v="1"/>
    <s v="theater/plays"/>
    <n v="1.84"/>
    <n v="24.210526315789473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s v="successful"/>
    <x v="0"/>
    <s v="USD"/>
    <n v="1401595140"/>
    <n v="1399286589"/>
    <d v="2014-05-05T10:43:09"/>
    <x v="2806"/>
    <b v="0"/>
    <n v="28"/>
    <b v="1"/>
    <s v="theater/plays"/>
    <n v="1.0433333333333332"/>
    <n v="55.892857142857146"/>
    <x v="1"/>
    <x v="6"/>
    <x v="3"/>
  </r>
  <r>
    <n v="3397"/>
    <s v="Waiting for Godot - Blue Sky Theatre &amp; Arts"/>
    <s v="Help a group of recovering alcoholics bring Samuel Beckett's classic to a seaside town!"/>
    <n v="250"/>
    <n v="280"/>
    <x v="0"/>
    <s v="successful"/>
    <x v="1"/>
    <s v="GBP"/>
    <n v="1455832800"/>
    <n v="1452338929"/>
    <d v="2016-01-09T11:28:49"/>
    <x v="3386"/>
    <b v="0"/>
    <n v="24"/>
    <b v="1"/>
    <s v="theater/plays"/>
    <n v="1.1200000000000001"/>
    <n v="11.666666666666666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successful"/>
    <x v="0"/>
    <s v="USD"/>
    <n v="1416589200"/>
    <n v="1414605776"/>
    <d v="2014-10-29T18:02:56"/>
    <x v="3387"/>
    <b v="0"/>
    <n v="65"/>
    <b v="1"/>
    <s v="theater/plays"/>
    <n v="1.1107499999999999"/>
    <n v="68.353846153846149"/>
    <x v="1"/>
    <x v="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successful"/>
    <x v="1"/>
    <s v="GBP"/>
    <n v="1424556325"/>
    <n v="1421964325"/>
    <d v="2015-01-22T22:05:25"/>
    <x v="3388"/>
    <b v="0"/>
    <n v="46"/>
    <b v="1"/>
    <s v="theater/plays"/>
    <n v="1.0375000000000001"/>
    <n v="27.065217391304348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successful"/>
    <x v="0"/>
    <s v="USD"/>
    <n v="1409266414"/>
    <n v="1405378414"/>
    <d v="2014-07-14T22:53:34"/>
    <x v="3389"/>
    <b v="0"/>
    <n v="85"/>
    <b v="1"/>
    <s v="theater/plays"/>
    <n v="1.0041"/>
    <n v="118.12941176470588"/>
    <x v="1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successful"/>
    <x v="1"/>
    <s v="GBP"/>
    <n v="1438968146"/>
    <n v="1436376146"/>
    <d v="2015-07-08T17:22:26"/>
    <x v="3390"/>
    <b v="0"/>
    <n v="66"/>
    <b v="1"/>
    <s v="theater/plays"/>
    <n v="1.0186206896551724"/>
    <n v="44.757575757575758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successful"/>
    <x v="0"/>
    <s v="USD"/>
    <n v="1447295460"/>
    <n v="1444747843"/>
    <d v="2015-10-13T14:50:43"/>
    <x v="3391"/>
    <b v="0"/>
    <n v="165"/>
    <b v="1"/>
    <s v="theater/plays"/>
    <n v="1.0976666666666666"/>
    <n v="99.787878787878782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successful"/>
    <x v="1"/>
    <s v="GBP"/>
    <n v="1435230324"/>
    <n v="1432638324"/>
    <d v="2015-05-26T11:05:24"/>
    <x v="3392"/>
    <b v="0"/>
    <n v="17"/>
    <b v="1"/>
    <s v="theater/plays"/>
    <n v="1"/>
    <n v="117.64705882352941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successful"/>
    <x v="0"/>
    <s v="USD"/>
    <n v="1434542702"/>
    <n v="1432814702"/>
    <d v="2015-05-28T12:05:02"/>
    <x v="3393"/>
    <b v="0"/>
    <n v="3"/>
    <b v="1"/>
    <s v="theater/plays"/>
    <n v="1.22"/>
    <n v="203.33333333333334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successful"/>
    <x v="1"/>
    <s v="GBP"/>
    <n v="1456876740"/>
    <n v="1455063886"/>
    <d v="2016-02-10T00:24:46"/>
    <x v="3394"/>
    <b v="0"/>
    <n v="17"/>
    <b v="1"/>
    <s v="theater/plays"/>
    <n v="1.3757142857142857"/>
    <n v="28.323529411764707"/>
    <x v="1"/>
    <x v="6"/>
    <x v="2"/>
  </r>
  <r>
    <n v="3406"/>
    <s v="Voices of Swords"/>
    <s v="A funny and moving new play about two families dealing with aging parents in very different ways!"/>
    <n v="10000"/>
    <n v="10031"/>
    <x v="0"/>
    <s v="successful"/>
    <x v="0"/>
    <s v="USD"/>
    <n v="1405511376"/>
    <n v="1401623376"/>
    <d v="2014-06-01T11:49:36"/>
    <x v="3395"/>
    <b v="0"/>
    <n v="91"/>
    <b v="1"/>
    <s v="theater/plays"/>
    <n v="1.0031000000000001"/>
    <n v="110.23076923076923"/>
    <x v="1"/>
    <x v="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successful"/>
    <x v="1"/>
    <s v="GBP"/>
    <n v="1404641289"/>
    <n v="1402049289"/>
    <d v="2014-06-06T10:08:09"/>
    <x v="3396"/>
    <b v="0"/>
    <n v="67"/>
    <b v="1"/>
    <s v="theater/plays"/>
    <n v="1.071"/>
    <n v="31.970149253731343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successful"/>
    <x v="0"/>
    <s v="USD"/>
    <n v="1405727304"/>
    <n v="1403135304"/>
    <d v="2014-06-18T23:48:24"/>
    <x v="3397"/>
    <b v="0"/>
    <n v="18"/>
    <b v="1"/>
    <s v="theater/plays"/>
    <n v="2.11"/>
    <n v="58.611111111111114"/>
    <x v="1"/>
    <x v="6"/>
    <x v="3"/>
  </r>
  <r>
    <n v="3409"/>
    <s v="Who Said Theatre Presents: The Calm"/>
    <s v="Exciting and visceral new-writing that challenges the way we view the fine line between war and terror..."/>
    <n v="500"/>
    <n v="618"/>
    <x v="0"/>
    <s v="successful"/>
    <x v="1"/>
    <s v="GBP"/>
    <n v="1469998680"/>
    <n v="1466710358"/>
    <d v="2016-06-23T19:32:38"/>
    <x v="3398"/>
    <b v="0"/>
    <n v="21"/>
    <b v="1"/>
    <s v="theater/plays"/>
    <n v="1.236"/>
    <n v="29.428571428571427"/>
    <x v="1"/>
    <x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successful"/>
    <x v="0"/>
    <s v="USD"/>
    <n v="1465196400"/>
    <n v="1462841990"/>
    <d v="2016-05-10T00:59:50"/>
    <x v="3399"/>
    <b v="0"/>
    <n v="40"/>
    <b v="1"/>
    <s v="theater/plays"/>
    <n v="1.085"/>
    <n v="81.375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successful"/>
    <x v="0"/>
    <s v="USD"/>
    <n v="1444264372"/>
    <n v="1442536372"/>
    <d v="2015-09-18T00:32:52"/>
    <x v="3400"/>
    <b v="0"/>
    <n v="78"/>
    <b v="1"/>
    <s v="theater/plays"/>
    <n v="1.0356666666666667"/>
    <n v="199.16666666666666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successful"/>
    <x v="1"/>
    <s v="GBP"/>
    <n v="1411858862"/>
    <n v="1409266862"/>
    <d v="2014-08-28T23:01:02"/>
    <x v="3401"/>
    <b v="0"/>
    <n v="26"/>
    <b v="1"/>
    <s v="theater/plays"/>
    <n v="1"/>
    <n v="115.38461538461539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successful"/>
    <x v="0"/>
    <s v="USD"/>
    <n v="1425099540"/>
    <n v="1424280938"/>
    <d v="2015-02-18T17:35:38"/>
    <x v="3402"/>
    <b v="0"/>
    <n v="14"/>
    <b v="1"/>
    <s v="theater/plays"/>
    <n v="1.3"/>
    <n v="46.428571428571431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s v="successful"/>
    <x v="0"/>
    <s v="USD"/>
    <n v="1480579140"/>
    <n v="1478030325"/>
    <d v="2016-11-01T19:58:45"/>
    <x v="3403"/>
    <b v="0"/>
    <n v="44"/>
    <b v="1"/>
    <s v="theater/plays"/>
    <n v="1.0349999999999999"/>
    <n v="70.568181818181813"/>
    <x v="1"/>
    <x v="6"/>
    <x v="2"/>
  </r>
  <r>
    <n v="3415"/>
    <s v="Balm in Gilead at Columbia"/>
    <s v="We are raising funds to allow for enhanced scenic, costume, and lighting design. Every dollar helps!"/>
    <n v="200"/>
    <n v="200"/>
    <x v="0"/>
    <s v="successful"/>
    <x v="0"/>
    <s v="USD"/>
    <n v="1460935800"/>
    <n v="1459999656"/>
    <d v="2016-04-07T03:27:36"/>
    <x v="3404"/>
    <b v="0"/>
    <n v="9"/>
    <b v="1"/>
    <s v="theater/plays"/>
    <n v="1"/>
    <n v="22.222222222222221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successful"/>
    <x v="1"/>
    <s v="GBP"/>
    <n v="1429813800"/>
    <n v="1427363645"/>
    <d v="2015-03-26T09:54:05"/>
    <x v="3405"/>
    <b v="0"/>
    <n v="30"/>
    <b v="1"/>
    <s v="theater/plays"/>
    <n v="1.196"/>
    <n v="159.46666666666667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successful"/>
    <x v="0"/>
    <s v="USD"/>
    <n v="1414284180"/>
    <n v="1410558948"/>
    <d v="2014-09-12T21:55:48"/>
    <x v="3406"/>
    <b v="0"/>
    <n v="45"/>
    <b v="1"/>
    <s v="theater/plays"/>
    <n v="1.0000058823529412"/>
    <n v="37.777999999999999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successful"/>
    <x v="0"/>
    <s v="USD"/>
    <n v="1400875307"/>
    <n v="1398283307"/>
    <d v="2014-04-23T20:01:47"/>
    <x v="3407"/>
    <b v="0"/>
    <n v="56"/>
    <b v="1"/>
    <s v="theater/plays"/>
    <n v="1.00875"/>
    <n v="72.053571428571431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successful"/>
    <x v="17"/>
    <s v="EUR"/>
    <n v="1459978200"/>
    <n v="1458416585"/>
    <d v="2016-03-19T19:43:05"/>
    <x v="3408"/>
    <b v="0"/>
    <n v="46"/>
    <b v="1"/>
    <s v="theater/plays"/>
    <n v="1.0654545454545454"/>
    <n v="63.695652173913047"/>
    <x v="1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s v="successful"/>
    <x v="1"/>
    <s v="GBP"/>
    <n v="1455408000"/>
    <n v="1454638202"/>
    <d v="2016-02-05T02:10:02"/>
    <x v="3409"/>
    <b v="0"/>
    <n v="34"/>
    <b v="1"/>
    <s v="theater/plays"/>
    <n v="1.38"/>
    <n v="28.411764705882351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successful"/>
    <x v="0"/>
    <s v="USD"/>
    <n v="1425495563"/>
    <n v="1422903563"/>
    <d v="2015-02-02T18:59:23"/>
    <x v="3410"/>
    <b v="0"/>
    <n v="98"/>
    <b v="1"/>
    <s v="theater/plays"/>
    <n v="1.0115000000000001"/>
    <n v="103.2142857142857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successful"/>
    <x v="1"/>
    <s v="GBP"/>
    <n v="1450051200"/>
    <n v="1447594176"/>
    <d v="2015-11-15T13:29:36"/>
    <x v="2232"/>
    <b v="0"/>
    <n v="46"/>
    <b v="1"/>
    <s v="theater/plays"/>
    <n v="1.091"/>
    <n v="71.152173913043484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s v="successful"/>
    <x v="0"/>
    <s v="USD"/>
    <n v="1429912341"/>
    <n v="1427320341"/>
    <d v="2015-03-25T21:52:21"/>
    <x v="3411"/>
    <b v="0"/>
    <n v="10"/>
    <b v="1"/>
    <s v="theater/plays"/>
    <n v="1.4"/>
    <n v="35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successful"/>
    <x v="0"/>
    <s v="USD"/>
    <n v="1423119540"/>
    <n v="1421252084"/>
    <d v="2015-01-14T16:14:44"/>
    <x v="3412"/>
    <b v="0"/>
    <n v="76"/>
    <b v="1"/>
    <s v="theater/plays"/>
    <n v="1.0358333333333334"/>
    <n v="81.776315789473685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successful"/>
    <x v="0"/>
    <s v="USD"/>
    <n v="1412434136"/>
    <n v="1409669336"/>
    <d v="2014-09-02T14:48:56"/>
    <x v="3413"/>
    <b v="0"/>
    <n v="104"/>
    <b v="1"/>
    <s v="theater/plays"/>
    <n v="1.0297033333333332"/>
    <n v="297.02980769230766"/>
    <x v="1"/>
    <x v="6"/>
    <x v="3"/>
  </r>
  <r>
    <n v="3426"/>
    <s v="Holocene"/>
    <s v="Part ghost story, part cautionary tale, Holocene is a play about the end of our world, and the beginning of another."/>
    <n v="3750"/>
    <n v="4055"/>
    <x v="0"/>
    <s v="successful"/>
    <x v="0"/>
    <s v="USD"/>
    <n v="1411264800"/>
    <n v="1409620903"/>
    <d v="2014-09-02T01:21:43"/>
    <x v="3414"/>
    <b v="0"/>
    <n v="87"/>
    <b v="1"/>
    <s v="theater/plays"/>
    <n v="1.0813333333333333"/>
    <n v="46.609195402298852"/>
    <x v="1"/>
    <x v="6"/>
    <x v="3"/>
  </r>
  <r>
    <n v="3427"/>
    <s v="We Were Kings"/>
    <s v="A new play developed in collaboration with graduating theatre makers, premiering at the Edinburgh Fringe Festival 2014."/>
    <n v="1500"/>
    <n v="1500"/>
    <x v="0"/>
    <s v="successful"/>
    <x v="1"/>
    <s v="GBP"/>
    <n v="1404314952"/>
    <n v="1401722952"/>
    <d v="2014-06-02T15:29:12"/>
    <x v="3415"/>
    <b v="0"/>
    <n v="29"/>
    <b v="1"/>
    <s v="theater/plays"/>
    <n v="1"/>
    <n v="51.724137931034484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successful"/>
    <x v="1"/>
    <s v="GBP"/>
    <n v="1425142800"/>
    <n v="1422983847"/>
    <d v="2015-02-03T17:17:27"/>
    <x v="3416"/>
    <b v="0"/>
    <n v="51"/>
    <b v="1"/>
    <s v="theater/plays"/>
    <n v="1.0275000000000001"/>
    <n v="40.294117647058826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successful"/>
    <x v="1"/>
    <s v="GBP"/>
    <n v="1478046661"/>
    <n v="1476837061"/>
    <d v="2016-10-19T00:31:01"/>
    <x v="3417"/>
    <b v="0"/>
    <n v="12"/>
    <b v="1"/>
    <s v="theater/plays"/>
    <n v="1.3"/>
    <n v="16.25"/>
    <x v="1"/>
    <x v="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successful"/>
    <x v="1"/>
    <s v="GBP"/>
    <n v="1406760101"/>
    <n v="1404168101"/>
    <d v="2014-06-30T22:41:41"/>
    <x v="3418"/>
    <b v="0"/>
    <n v="72"/>
    <b v="1"/>
    <s v="theater/plays"/>
    <n v="1.0854949999999999"/>
    <n v="30.152638888888887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successful"/>
    <x v="0"/>
    <s v="USD"/>
    <n v="1408383153"/>
    <n v="1405791153"/>
    <d v="2014-07-19T17:32:33"/>
    <x v="3419"/>
    <b v="0"/>
    <n v="21"/>
    <b v="1"/>
    <s v="theater/plays"/>
    <n v="1"/>
    <n v="95.238095238095241"/>
    <x v="1"/>
    <x v="6"/>
    <x v="3"/>
  </r>
  <r>
    <n v="3432"/>
    <s v="Love Letters"/>
    <s v="Bare Theatre stages A.R. Gurney's Pulitzer Finalist script about a relationship spanning a lifetime and long distance."/>
    <n v="2000"/>
    <n v="2193"/>
    <x v="0"/>
    <s v="successful"/>
    <x v="0"/>
    <s v="USD"/>
    <n v="1454709600"/>
    <n v="1452520614"/>
    <d v="2016-01-11T13:56:54"/>
    <x v="3420"/>
    <b v="0"/>
    <n v="42"/>
    <b v="1"/>
    <s v="theater/plays"/>
    <n v="1.0965"/>
    <n v="52.214285714285715"/>
    <x v="1"/>
    <x v="6"/>
    <x v="2"/>
  </r>
  <r>
    <n v="3433"/>
    <s v="The Dybbuk"/>
    <s v="death&amp;pretzels presents their first Chicago based project:_x000a_The Dybbuk by S. Ansky"/>
    <n v="9500"/>
    <n v="9525"/>
    <x v="0"/>
    <s v="successful"/>
    <x v="0"/>
    <s v="USD"/>
    <n v="1402974000"/>
    <n v="1400290255"/>
    <d v="2014-05-17T01:30:55"/>
    <x v="3421"/>
    <b v="0"/>
    <n v="71"/>
    <b v="1"/>
    <s v="theater/plays"/>
    <n v="1.0026315789473683"/>
    <n v="134.1549295774648"/>
    <x v="1"/>
    <x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successful"/>
    <x v="0"/>
    <s v="USD"/>
    <n v="1404983269"/>
    <n v="1402391269"/>
    <d v="2014-06-10T09:07:49"/>
    <x v="3422"/>
    <b v="0"/>
    <n v="168"/>
    <b v="1"/>
    <s v="theater/plays"/>
    <n v="1.0555000000000001"/>
    <n v="62.827380952380949"/>
    <x v="1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successful"/>
    <x v="0"/>
    <s v="USD"/>
    <n v="1470538800"/>
    <n v="1469112493"/>
    <d v="2016-07-21T14:48:13"/>
    <x v="3423"/>
    <b v="0"/>
    <n v="19"/>
    <b v="1"/>
    <s v="theater/plays"/>
    <n v="1.1200000000000001"/>
    <n v="58.94736842105263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successful"/>
    <x v="0"/>
    <s v="USD"/>
    <n v="1408638480"/>
    <n v="1406811593"/>
    <d v="2014-07-31T12:59:53"/>
    <x v="3424"/>
    <b v="0"/>
    <n v="37"/>
    <b v="1"/>
    <s v="theater/plays"/>
    <n v="1.0589999999999999"/>
    <n v="143.1081081081081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successful"/>
    <x v="0"/>
    <s v="USD"/>
    <n v="1440003820"/>
    <n v="1437411820"/>
    <d v="2015-07-20T17:03:40"/>
    <x v="3425"/>
    <b v="0"/>
    <n v="36"/>
    <b v="1"/>
    <s v="theater/plays"/>
    <n v="1.01"/>
    <n v="84.166666666666671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s v="successful"/>
    <x v="1"/>
    <s v="GBP"/>
    <n v="1430600400"/>
    <n v="1428358567"/>
    <d v="2015-04-06T22:16:07"/>
    <x v="3426"/>
    <b v="0"/>
    <n v="14"/>
    <b v="1"/>
    <s v="theater/plays"/>
    <n v="1.042"/>
    <n v="186.07142857142858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successful"/>
    <x v="0"/>
    <s v="USD"/>
    <n v="1453179540"/>
    <n v="1452030730"/>
    <d v="2016-01-05T21:52:10"/>
    <x v="3427"/>
    <b v="0"/>
    <n v="18"/>
    <b v="1"/>
    <s v="theater/plays"/>
    <n v="1.3467833333333334"/>
    <n v="89.785555555555561"/>
    <x v="1"/>
    <x v="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successful"/>
    <x v="0"/>
    <s v="USD"/>
    <n v="1405095300"/>
    <n v="1403146628"/>
    <d v="2014-06-19T02:57:08"/>
    <x v="3428"/>
    <b v="0"/>
    <n v="82"/>
    <b v="1"/>
    <s v="theater/plays"/>
    <n v="1.052184"/>
    <n v="64.157560975609755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successful"/>
    <x v="0"/>
    <s v="USD"/>
    <n v="1447445820"/>
    <n v="1445077121"/>
    <d v="2015-10-17T10:18:41"/>
    <x v="3429"/>
    <b v="0"/>
    <n v="43"/>
    <b v="1"/>
    <s v="theater/plays"/>
    <n v="1.026"/>
    <n v="59.651162790697676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successful"/>
    <x v="0"/>
    <s v="USD"/>
    <n v="1433016672"/>
    <n v="1430424672"/>
    <d v="2015-04-30T20:11:12"/>
    <x v="3430"/>
    <b v="0"/>
    <n v="8"/>
    <b v="1"/>
    <s v="theater/plays"/>
    <n v="1"/>
    <n v="31.25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successful"/>
    <x v="0"/>
    <s v="USD"/>
    <n v="1410266146"/>
    <n v="1407674146"/>
    <d v="2014-08-10T12:35:46"/>
    <x v="3431"/>
    <b v="0"/>
    <n v="45"/>
    <b v="1"/>
    <s v="theater/plays"/>
    <n v="1.855"/>
    <n v="41.222222222222221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successful"/>
    <x v="2"/>
    <s v="AUD"/>
    <n v="1465394340"/>
    <n v="1464677986"/>
    <d v="2016-05-31T06:59:46"/>
    <x v="3432"/>
    <b v="0"/>
    <n v="20"/>
    <b v="1"/>
    <s v="theater/plays"/>
    <n v="2.89"/>
    <n v="43.35"/>
    <x v="1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successful"/>
    <x v="1"/>
    <s v="GBP"/>
    <n v="1445604236"/>
    <n v="1443185036"/>
    <d v="2015-09-25T12:43:56"/>
    <x v="3433"/>
    <b v="0"/>
    <n v="31"/>
    <b v="1"/>
    <s v="theater/plays"/>
    <n v="1"/>
    <n v="64.516129032258064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successful"/>
    <x v="1"/>
    <s v="GBP"/>
    <n v="1423138800"/>
    <n v="1421092725"/>
    <d v="2015-01-12T19:58:45"/>
    <x v="3434"/>
    <b v="0"/>
    <n v="25"/>
    <b v="1"/>
    <s v="theater/plays"/>
    <n v="1.0820000000000001"/>
    <n v="43.28"/>
    <x v="1"/>
    <x v="6"/>
    <x v="0"/>
  </r>
  <r>
    <n v="3447"/>
    <s v="The Vagabond Halfback"/>
    <s v="&quot;He was a poet, a vagrant, a philosopher, a lady's man and a hard drinker&quot;"/>
    <n v="1000"/>
    <n v="1078"/>
    <x v="0"/>
    <s v="successful"/>
    <x v="0"/>
    <s v="USD"/>
    <n v="1458332412"/>
    <n v="1454448012"/>
    <d v="2016-02-02T21:20:12"/>
    <x v="3435"/>
    <b v="0"/>
    <n v="14"/>
    <b v="1"/>
    <s v="theater/plays"/>
    <n v="1.0780000000000001"/>
    <n v="77"/>
    <x v="1"/>
    <x v="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successful"/>
    <x v="0"/>
    <s v="USD"/>
    <n v="1418784689"/>
    <n v="1416192689"/>
    <d v="2014-11-17T02:51:29"/>
    <x v="3436"/>
    <b v="0"/>
    <n v="45"/>
    <b v="1"/>
    <s v="theater/plays"/>
    <n v="1.0976190476190477"/>
    <n v="51.222222222222221"/>
    <x v="1"/>
    <x v="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successful"/>
    <x v="0"/>
    <s v="USD"/>
    <n v="1468036800"/>
    <n v="1465607738"/>
    <d v="2016-06-11T01:15:38"/>
    <x v="3437"/>
    <b v="0"/>
    <n v="20"/>
    <b v="1"/>
    <s v="theater/plays"/>
    <n v="1.70625"/>
    <n v="68.25"/>
    <x v="1"/>
    <x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successful"/>
    <x v="1"/>
    <s v="GBP"/>
    <n v="1427990071"/>
    <n v="1422809671"/>
    <d v="2015-02-01T16:54:31"/>
    <x v="3438"/>
    <b v="0"/>
    <n v="39"/>
    <b v="1"/>
    <s v="theater/plays"/>
    <n v="1.52"/>
    <n v="19.487179487179485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successful"/>
    <x v="0"/>
    <s v="USD"/>
    <n v="1429636927"/>
    <n v="1427304127"/>
    <d v="2015-03-25T17:22:07"/>
    <x v="3439"/>
    <b v="0"/>
    <n v="16"/>
    <b v="1"/>
    <s v="theater/plays"/>
    <n v="1.0123076923076924"/>
    <n v="41.125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successful"/>
    <x v="0"/>
    <s v="USD"/>
    <n v="1406087940"/>
    <n v="1404141626"/>
    <d v="2014-06-30T15:20:26"/>
    <x v="3440"/>
    <b v="0"/>
    <n v="37"/>
    <b v="1"/>
    <s v="theater/plays"/>
    <n v="1.532"/>
    <n v="41.405405405405403"/>
    <x v="1"/>
    <x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successful"/>
    <x v="1"/>
    <s v="GBP"/>
    <n v="1471130956"/>
    <n v="1465946956"/>
    <d v="2016-06-14T23:29:16"/>
    <x v="3441"/>
    <b v="0"/>
    <n v="14"/>
    <b v="1"/>
    <s v="theater/plays"/>
    <n v="1.2833333333333334"/>
    <n v="27.5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successful"/>
    <x v="1"/>
    <s v="GBP"/>
    <n v="1406825159"/>
    <n v="1404233159"/>
    <d v="2014-07-01T16:45:59"/>
    <x v="3442"/>
    <b v="0"/>
    <n v="21"/>
    <b v="1"/>
    <s v="theater/plays"/>
    <n v="1.0071428571428571"/>
    <n v="33.571428571428569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successful"/>
    <x v="0"/>
    <s v="USD"/>
    <n v="1476381627"/>
    <n v="1473789627"/>
    <d v="2016-09-13T18:00:27"/>
    <x v="3443"/>
    <b v="0"/>
    <n v="69"/>
    <b v="1"/>
    <s v="theater/plays"/>
    <n v="1.0065"/>
    <n v="145.86956521739131"/>
    <x v="1"/>
    <x v="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successful"/>
    <x v="0"/>
    <s v="USD"/>
    <n v="1406876340"/>
    <n v="1404190567"/>
    <d v="2014-07-01T04:56:07"/>
    <x v="3444"/>
    <b v="0"/>
    <n v="16"/>
    <b v="1"/>
    <s v="theater/plays"/>
    <n v="1.913"/>
    <n v="358.6875"/>
    <x v="1"/>
    <x v="6"/>
    <x v="3"/>
  </r>
  <r>
    <n v="3457"/>
    <s v="The Impossible Adventures Of Supernova Jones"/>
    <s v="Robots, Space Battles, Mystery, and Intrigue. Nothing is Impossible..."/>
    <n v="2000"/>
    <n v="2804"/>
    <x v="0"/>
    <s v="successful"/>
    <x v="0"/>
    <s v="USD"/>
    <n v="1423720740"/>
    <n v="1421081857"/>
    <d v="2015-01-12T16:57:37"/>
    <x v="3445"/>
    <b v="0"/>
    <n v="55"/>
    <b v="1"/>
    <s v="theater/plays"/>
    <n v="1.4019999999999999"/>
    <n v="50.981818181818184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successful"/>
    <x v="0"/>
    <s v="USD"/>
    <n v="1422937620"/>
    <n v="1420606303"/>
    <d v="2015-01-07T04:51:43"/>
    <x v="3446"/>
    <b v="0"/>
    <n v="27"/>
    <b v="1"/>
    <s v="theater/plays"/>
    <n v="1.2433537832310839"/>
    <n v="45.037037037037038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successful"/>
    <x v="1"/>
    <s v="GBP"/>
    <n v="1463743860"/>
    <n v="1461151860"/>
    <d v="2016-04-20T11:31:00"/>
    <x v="3447"/>
    <b v="0"/>
    <n v="36"/>
    <b v="1"/>
    <s v="theater/plays"/>
    <n v="1.262"/>
    <n v="17.527777777777779"/>
    <x v="1"/>
    <x v="6"/>
    <x v="2"/>
  </r>
  <r>
    <n v="3460"/>
    <s v="Pushers"/>
    <s v="'Pushers' is an exciting new play and the first project for brand new theatre company, Ain't Got No Home Productions."/>
    <n v="500"/>
    <n v="950"/>
    <x v="0"/>
    <s v="successful"/>
    <x v="1"/>
    <s v="GBP"/>
    <n v="1408106352"/>
    <n v="1406896752"/>
    <d v="2014-08-01T12:39:12"/>
    <x v="3448"/>
    <b v="0"/>
    <n v="19"/>
    <b v="1"/>
    <s v="theater/plays"/>
    <n v="1.9"/>
    <n v="50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successful"/>
    <x v="0"/>
    <s v="USD"/>
    <n v="1477710000"/>
    <n v="1475248279"/>
    <d v="2016-09-30T15:11:19"/>
    <x v="3449"/>
    <b v="0"/>
    <n v="12"/>
    <b v="1"/>
    <s v="theater/plays"/>
    <n v="1.39"/>
    <n v="57.916666666666664"/>
    <x v="1"/>
    <x v="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successful"/>
    <x v="0"/>
    <s v="USD"/>
    <n v="1436551200"/>
    <n v="1435181628"/>
    <d v="2015-06-24T21:33:48"/>
    <x v="3450"/>
    <b v="0"/>
    <n v="17"/>
    <b v="1"/>
    <s v="theater/plays"/>
    <n v="2.02"/>
    <n v="29.705882352941178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successful"/>
    <x v="5"/>
    <s v="CAD"/>
    <n v="1476158340"/>
    <n v="1472594585"/>
    <d v="2016-08-30T22:03:05"/>
    <x v="3451"/>
    <b v="0"/>
    <n v="114"/>
    <b v="1"/>
    <s v="theater/plays"/>
    <n v="1.0338000000000001"/>
    <n v="90.684210526315795"/>
    <x v="1"/>
    <x v="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successful"/>
    <x v="0"/>
    <s v="USD"/>
    <n v="1471921637"/>
    <n v="1469329637"/>
    <d v="2016-07-24T03:07:17"/>
    <x v="3452"/>
    <b v="0"/>
    <n v="93"/>
    <b v="1"/>
    <s v="theater/plays"/>
    <n v="1.023236"/>
    <n v="55.012688172043013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successful"/>
    <x v="1"/>
    <s v="GBP"/>
    <n v="1439136000"/>
    <n v="1436972472"/>
    <d v="2015-07-15T15:01:12"/>
    <x v="3453"/>
    <b v="0"/>
    <n v="36"/>
    <b v="1"/>
    <s v="theater/plays"/>
    <n v="1.03"/>
    <n v="57.222222222222221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s v="successful"/>
    <x v="0"/>
    <s v="USD"/>
    <n v="1461108450"/>
    <n v="1455928050"/>
    <d v="2016-02-20T00:27:30"/>
    <x v="3454"/>
    <b v="0"/>
    <n v="61"/>
    <b v="1"/>
    <s v="theater/plays"/>
    <n v="1.2714285714285714"/>
    <n v="72.950819672131146"/>
    <x v="1"/>
    <x v="6"/>
    <x v="2"/>
  </r>
  <r>
    <n v="3467"/>
    <s v="Venus in Fur, Los Angeles."/>
    <s v="Venus in Fur, By David Ives."/>
    <n v="3000"/>
    <n v="3030"/>
    <x v="0"/>
    <s v="successful"/>
    <x v="0"/>
    <s v="USD"/>
    <n v="1426864032"/>
    <n v="1424275632"/>
    <d v="2015-02-18T16:07:12"/>
    <x v="3455"/>
    <b v="0"/>
    <n v="47"/>
    <b v="1"/>
    <s v="theater/plays"/>
    <n v="1.01"/>
    <n v="64.468085106382972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successful"/>
    <x v="0"/>
    <s v="USD"/>
    <n v="1474426800"/>
    <n v="1471976529"/>
    <d v="2016-08-23T18:22:09"/>
    <x v="3456"/>
    <b v="0"/>
    <n v="17"/>
    <b v="1"/>
    <s v="theater/plays"/>
    <n v="1.2178"/>
    <n v="716.35294117647061"/>
    <x v="1"/>
    <x v="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successful"/>
    <x v="0"/>
    <s v="USD"/>
    <n v="1461857045"/>
    <n v="1459265045"/>
    <d v="2016-03-29T15:24:05"/>
    <x v="3457"/>
    <b v="0"/>
    <n v="63"/>
    <b v="1"/>
    <s v="theater/plays"/>
    <n v="1.1339285714285714"/>
    <n v="50.396825396825399"/>
    <x v="1"/>
    <x v="6"/>
    <x v="2"/>
  </r>
  <r>
    <n v="3470"/>
    <s v="She Kills Monsters"/>
    <s v="The New Artist's Circle is a theatre company dedicated to bringing the arts to young people."/>
    <n v="250"/>
    <n v="375"/>
    <x v="0"/>
    <s v="successful"/>
    <x v="0"/>
    <s v="USD"/>
    <n v="1468618680"/>
    <n v="1465345902"/>
    <d v="2016-06-08T00:31:42"/>
    <x v="3458"/>
    <b v="0"/>
    <n v="9"/>
    <b v="1"/>
    <s v="theater/plays"/>
    <n v="1.5"/>
    <n v="41.666666666666664"/>
    <x v="1"/>
    <x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successful"/>
    <x v="1"/>
    <s v="GBP"/>
    <n v="1409515200"/>
    <n v="1405971690"/>
    <d v="2014-07-21T19:41:30"/>
    <x v="3459"/>
    <b v="0"/>
    <n v="30"/>
    <b v="1"/>
    <s v="theater/plays"/>
    <n v="2.1459999999999999"/>
    <n v="35.766666666666666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successful"/>
    <x v="0"/>
    <s v="USD"/>
    <n v="1415253540"/>
    <n v="1413432331"/>
    <d v="2014-10-16T04:05:31"/>
    <x v="3460"/>
    <b v="0"/>
    <n v="23"/>
    <b v="1"/>
    <s v="theater/plays"/>
    <n v="1.0205"/>
    <n v="88.739130434782609"/>
    <x v="1"/>
    <x v="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successful"/>
    <x v="0"/>
    <s v="USD"/>
    <n v="1426883220"/>
    <n v="1425067296"/>
    <d v="2015-02-27T20:01:36"/>
    <x v="3461"/>
    <b v="0"/>
    <n v="33"/>
    <b v="1"/>
    <s v="theater/plays"/>
    <n v="1"/>
    <n v="148.4848484848485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successful"/>
    <x v="1"/>
    <s v="GBP"/>
    <n v="1469016131"/>
    <n v="1466424131"/>
    <d v="2016-06-20T12:02:11"/>
    <x v="3462"/>
    <b v="0"/>
    <n v="39"/>
    <b v="1"/>
    <s v="theater/plays"/>
    <n v="1.01"/>
    <n v="51.794871794871796"/>
    <x v="1"/>
    <x v="6"/>
    <x v="2"/>
  </r>
  <r>
    <n v="3475"/>
    <s v="Score"/>
    <s v="Score is a musical play inspired by true stories of parents who have recovered from addiction and regained their children."/>
    <n v="300"/>
    <n v="340"/>
    <x v="0"/>
    <s v="successful"/>
    <x v="1"/>
    <s v="GBP"/>
    <n v="1414972800"/>
    <n v="1412629704"/>
    <d v="2014-10-06T21:08:24"/>
    <x v="3463"/>
    <b v="0"/>
    <n v="17"/>
    <b v="1"/>
    <s v="theater/plays"/>
    <n v="1.1333333333333333"/>
    <n v="20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successful"/>
    <x v="0"/>
    <s v="USD"/>
    <n v="1414378800"/>
    <n v="1412836990"/>
    <d v="2014-10-09T06:43:10"/>
    <x v="3464"/>
    <b v="0"/>
    <n v="6"/>
    <b v="1"/>
    <s v="theater/plays"/>
    <n v="1.04"/>
    <n v="52"/>
    <x v="1"/>
    <x v="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successful"/>
    <x v="0"/>
    <s v="USD"/>
    <n v="1431831600"/>
    <n v="1430761243"/>
    <d v="2015-05-04T17:40:43"/>
    <x v="3465"/>
    <b v="0"/>
    <n v="39"/>
    <b v="1"/>
    <s v="theater/plays"/>
    <n v="1.1533333333333333"/>
    <n v="53.230769230769234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successful"/>
    <x v="0"/>
    <s v="USD"/>
    <n v="1426539600"/>
    <n v="1424296822"/>
    <d v="2015-02-18T22:00:22"/>
    <x v="3466"/>
    <b v="0"/>
    <n v="57"/>
    <b v="1"/>
    <s v="theater/plays"/>
    <n v="1.1285000000000001"/>
    <n v="39.596491228070178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s v="successful"/>
    <x v="1"/>
    <s v="GBP"/>
    <n v="1403382680"/>
    <n v="1400790680"/>
    <d v="2014-05-22T20:31:20"/>
    <x v="3467"/>
    <b v="0"/>
    <n v="56"/>
    <b v="1"/>
    <s v="theater/plays"/>
    <n v="1.2786666666666666"/>
    <n v="34.25"/>
    <x v="1"/>
    <x v="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successful"/>
    <x v="0"/>
    <s v="USD"/>
    <n v="1436562000"/>
    <n v="1434440227"/>
    <d v="2015-06-16T07:37:07"/>
    <x v="3468"/>
    <b v="0"/>
    <n v="13"/>
    <b v="1"/>
    <s v="theater/plays"/>
    <n v="1.4266666666666667"/>
    <n v="164.61538461538461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successful"/>
    <x v="2"/>
    <s v="AUD"/>
    <n v="1420178188"/>
    <n v="1418709388"/>
    <d v="2014-12-16T05:56:28"/>
    <x v="3469"/>
    <b v="0"/>
    <n v="95"/>
    <b v="1"/>
    <s v="theater/plays"/>
    <n v="1.1879999999999999"/>
    <n v="125.05263157894737"/>
    <x v="1"/>
    <x v="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successful"/>
    <x v="1"/>
    <s v="GBP"/>
    <n v="1404671466"/>
    <n v="1402079466"/>
    <d v="2014-06-06T18:31:06"/>
    <x v="3470"/>
    <b v="0"/>
    <n v="80"/>
    <b v="1"/>
    <s v="theater/plays"/>
    <n v="1.3833333333333333"/>
    <n v="51.875"/>
    <x v="1"/>
    <x v="6"/>
    <x v="3"/>
  </r>
  <r>
    <n v="3483"/>
    <s v="The Faculty Lounge"/>
    <s v="Join 5 high school teachers in the lounge of every high school in America.  Hear what they never say in the classroom."/>
    <n v="3350"/>
    <n v="5358"/>
    <x v="0"/>
    <s v="successful"/>
    <x v="0"/>
    <s v="USD"/>
    <n v="1404403381"/>
    <n v="1401811381"/>
    <d v="2014-06-03T16:03:01"/>
    <x v="3471"/>
    <b v="0"/>
    <n v="133"/>
    <b v="1"/>
    <s v="theater/plays"/>
    <n v="1.599402985074627"/>
    <n v="40.285714285714285"/>
    <x v="1"/>
    <x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successful"/>
    <x v="0"/>
    <s v="USD"/>
    <n v="1466014499"/>
    <n v="1463422499"/>
    <d v="2016-05-16T18:14:59"/>
    <x v="3472"/>
    <b v="0"/>
    <n v="44"/>
    <b v="1"/>
    <s v="theater/plays"/>
    <n v="1.1424000000000001"/>
    <n v="64.909090909090907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successful"/>
    <x v="0"/>
    <s v="USD"/>
    <n v="1454431080"/>
    <n v="1451839080"/>
    <d v="2016-01-03T16:38:00"/>
    <x v="3473"/>
    <b v="0"/>
    <n v="30"/>
    <b v="1"/>
    <s v="theater/plays"/>
    <n v="1.0060606060606061"/>
    <n v="55.333333333333336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successful"/>
    <x v="0"/>
    <s v="USD"/>
    <n v="1433314740"/>
    <n v="1430600401"/>
    <d v="2015-05-02T21:00:01"/>
    <x v="3474"/>
    <b v="0"/>
    <n v="56"/>
    <b v="1"/>
    <s v="theater/plays"/>
    <n v="1.552"/>
    <n v="83.142857142857139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successful"/>
    <x v="1"/>
    <s v="GBP"/>
    <n v="1435185252"/>
    <n v="1432593252"/>
    <d v="2015-05-25T22:34:12"/>
    <x v="3475"/>
    <b v="0"/>
    <n v="66"/>
    <b v="1"/>
    <s v="theater/plays"/>
    <n v="1.2775000000000001"/>
    <n v="38.712121212121211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successful"/>
    <x v="0"/>
    <s v="USD"/>
    <n v="1429286400"/>
    <n v="1427221560"/>
    <d v="2015-03-24T18:26:00"/>
    <x v="3476"/>
    <b v="0"/>
    <n v="29"/>
    <b v="1"/>
    <s v="theater/plays"/>
    <n v="1.212"/>
    <n v="125.37931034482759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successful"/>
    <x v="1"/>
    <s v="GBP"/>
    <n v="1400965200"/>
    <n v="1398352531"/>
    <d v="2014-04-24T15:15:31"/>
    <x v="3477"/>
    <b v="0"/>
    <n v="72"/>
    <b v="1"/>
    <s v="theater/plays"/>
    <n v="1.127"/>
    <n v="78.263888888888886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successful"/>
    <x v="0"/>
    <s v="USD"/>
    <n v="1460574924"/>
    <n v="1457982924"/>
    <d v="2016-03-14T19:15:24"/>
    <x v="3478"/>
    <b v="0"/>
    <n v="27"/>
    <b v="1"/>
    <s v="theater/plays"/>
    <n v="1.2749999999999999"/>
    <n v="47.222222222222221"/>
    <x v="1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successful"/>
    <x v="0"/>
    <s v="USD"/>
    <n v="1431928784"/>
    <n v="1430114384"/>
    <d v="2015-04-27T05:59:44"/>
    <x v="3479"/>
    <b v="0"/>
    <n v="10"/>
    <b v="1"/>
    <s v="theater/plays"/>
    <n v="1.5820000000000001"/>
    <n v="79.099999999999994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successful"/>
    <x v="0"/>
    <s v="USD"/>
    <n v="1445818397"/>
    <n v="1442794397"/>
    <d v="2015-09-21T00:13:17"/>
    <x v="3480"/>
    <b v="0"/>
    <n v="35"/>
    <b v="1"/>
    <s v="theater/plays"/>
    <n v="1.0526894736842105"/>
    <n v="114.29199999999999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successful"/>
    <x v="0"/>
    <s v="USD"/>
    <n v="1408252260"/>
    <n v="1406580436"/>
    <d v="2014-07-28T20:47:16"/>
    <x v="3481"/>
    <b v="0"/>
    <n v="29"/>
    <b v="1"/>
    <s v="theater/plays"/>
    <n v="1"/>
    <n v="51.724137931034484"/>
    <x v="1"/>
    <x v="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successful"/>
    <x v="0"/>
    <s v="USD"/>
    <n v="1480140000"/>
    <n v="1479186575"/>
    <d v="2016-11-15T05:09:35"/>
    <x v="3482"/>
    <b v="0"/>
    <n v="13"/>
    <b v="1"/>
    <s v="theater/plays"/>
    <n v="1"/>
    <n v="30.76923076923077"/>
    <x v="1"/>
    <x v="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successful"/>
    <x v="5"/>
    <s v="CAD"/>
    <n v="1414862280"/>
    <n v="1412360309"/>
    <d v="2014-10-03T18:18:29"/>
    <x v="3483"/>
    <b v="0"/>
    <n v="72"/>
    <b v="1"/>
    <s v="theater/plays"/>
    <n v="1.0686"/>
    <n v="74.208333333333329"/>
    <x v="1"/>
    <x v="6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successful"/>
    <x v="0"/>
    <s v="USD"/>
    <n v="1473625166"/>
    <n v="1470169166"/>
    <d v="2016-08-02T20:19:26"/>
    <x v="3484"/>
    <b v="0"/>
    <n v="78"/>
    <b v="1"/>
    <s v="theater/plays"/>
    <n v="1.244"/>
    <n v="47.846153846153847"/>
    <x v="1"/>
    <x v="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successful"/>
    <x v="0"/>
    <s v="USD"/>
    <n v="1464904800"/>
    <n v="1463852904"/>
    <d v="2016-05-21T17:48:24"/>
    <x v="3485"/>
    <b v="0"/>
    <n v="49"/>
    <b v="1"/>
    <s v="theater/plays"/>
    <n v="1.0870406189555126"/>
    <n v="34.408163265306122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successful"/>
    <x v="5"/>
    <s v="CAD"/>
    <n v="1464471840"/>
    <n v="1459309704"/>
    <d v="2016-03-30T03:48:24"/>
    <x v="3486"/>
    <b v="0"/>
    <n v="42"/>
    <b v="1"/>
    <s v="theater/plays"/>
    <n v="1.0242424242424242"/>
    <n v="40.238095238095241"/>
    <x v="1"/>
    <x v="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successful"/>
    <x v="0"/>
    <s v="USD"/>
    <n v="1435733940"/>
    <n v="1431046325"/>
    <d v="2015-05-08T00:52:05"/>
    <x v="3487"/>
    <b v="0"/>
    <n v="35"/>
    <b v="1"/>
    <s v="theater/plays"/>
    <n v="1.0549999999999999"/>
    <n v="60.285714285714285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successful"/>
    <x v="0"/>
    <s v="USD"/>
    <n v="1457326740"/>
    <n v="1455919438"/>
    <d v="2016-02-19T22:03:58"/>
    <x v="3488"/>
    <b v="0"/>
    <n v="42"/>
    <b v="1"/>
    <s v="theater/plays"/>
    <n v="1.0629999999999999"/>
    <n v="25.30952380952381"/>
    <x v="1"/>
    <x v="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successful"/>
    <x v="1"/>
    <s v="GBP"/>
    <n v="1441995595"/>
    <n v="1439835595"/>
    <d v="2015-08-17T18:19:55"/>
    <x v="3489"/>
    <b v="0"/>
    <n v="42"/>
    <b v="1"/>
    <s v="theater/plays"/>
    <n v="1.0066666666666666"/>
    <n v="35.952380952380949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successful"/>
    <x v="0"/>
    <s v="USD"/>
    <n v="1458100740"/>
    <n v="1456862924"/>
    <d v="2016-03-01T20:08:44"/>
    <x v="3490"/>
    <b v="0"/>
    <n v="31"/>
    <b v="1"/>
    <s v="theater/plays"/>
    <n v="1.054"/>
    <n v="136"/>
    <x v="1"/>
    <x v="6"/>
    <x v="2"/>
  </r>
  <r>
    <n v="3503"/>
    <s v="Tarantella"/>
    <s v="A group of Sicilian immigrants in New York struggle to deal with conflict from both within the family and from without."/>
    <n v="2500"/>
    <n v="2689"/>
    <x v="0"/>
    <s v="successful"/>
    <x v="1"/>
    <s v="GBP"/>
    <n v="1469359728"/>
    <n v="1466767728"/>
    <d v="2016-06-24T11:28:48"/>
    <x v="3491"/>
    <b v="0"/>
    <n v="38"/>
    <b v="1"/>
    <s v="theater/plays"/>
    <n v="1.0755999999999999"/>
    <n v="70.763157894736835"/>
    <x v="1"/>
    <x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successful"/>
    <x v="0"/>
    <s v="USD"/>
    <n v="1447959491"/>
    <n v="1445363891"/>
    <d v="2015-10-20T17:58:11"/>
    <x v="3492"/>
    <b v="0"/>
    <n v="8"/>
    <b v="1"/>
    <s v="theater/plays"/>
    <n v="1"/>
    <n v="125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successful"/>
    <x v="0"/>
    <s v="USD"/>
    <n v="1399953600"/>
    <n v="1398983245"/>
    <d v="2014-05-01T22:27:25"/>
    <x v="3493"/>
    <b v="0"/>
    <n v="39"/>
    <b v="1"/>
    <s v="theater/plays"/>
    <n v="1.0376000000000001"/>
    <n v="66.512820512820511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successful"/>
    <x v="0"/>
    <s v="USD"/>
    <n v="1408815440"/>
    <n v="1404927440"/>
    <d v="2014-07-09T17:37:20"/>
    <x v="3494"/>
    <b v="0"/>
    <n v="29"/>
    <b v="1"/>
    <s v="theater/plays"/>
    <n v="1.0149999999999999"/>
    <n v="105"/>
    <x v="1"/>
    <x v="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successful"/>
    <x v="0"/>
    <s v="USD"/>
    <n v="1464732537"/>
    <n v="1462140537"/>
    <d v="2016-05-01T22:08:57"/>
    <x v="3495"/>
    <b v="0"/>
    <n v="72"/>
    <b v="1"/>
    <s v="theater/plays"/>
    <n v="1.044"/>
    <n v="145"/>
    <x v="1"/>
    <x v="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successful"/>
    <x v="1"/>
    <s v="GBP"/>
    <n v="1462914000"/>
    <n v="1460914253"/>
    <d v="2016-04-17T17:30:53"/>
    <x v="3496"/>
    <b v="0"/>
    <n v="15"/>
    <b v="1"/>
    <s v="theater/plays"/>
    <n v="1.8"/>
    <n v="12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successful"/>
    <x v="0"/>
    <s v="USD"/>
    <n v="1416545700"/>
    <n v="1415392666"/>
    <d v="2014-11-07T20:37:46"/>
    <x v="3497"/>
    <b v="0"/>
    <n v="33"/>
    <b v="1"/>
    <s v="theater/plays"/>
    <n v="1.0633333333333332"/>
    <n v="96.666666666666671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successful"/>
    <x v="0"/>
    <s v="USD"/>
    <n v="1404312846"/>
    <n v="1402584846"/>
    <d v="2014-06-12T14:54:06"/>
    <x v="3498"/>
    <b v="0"/>
    <n v="15"/>
    <b v="1"/>
    <s v="theater/plays"/>
    <n v="1.0055555555555555"/>
    <n v="60.333333333333336"/>
    <x v="1"/>
    <x v="6"/>
    <x v="3"/>
  </r>
  <r>
    <n v="3511"/>
    <s v="Silent Planet"/>
    <s v="The world premiere of the first full-length play by Eve Leigh, at the intimate Finborough Theatre in London."/>
    <n v="1500"/>
    <n v="1518"/>
    <x v="0"/>
    <s v="successful"/>
    <x v="1"/>
    <s v="GBP"/>
    <n v="1415385000"/>
    <n v="1413406695"/>
    <d v="2014-10-15T20:58:15"/>
    <x v="3499"/>
    <b v="0"/>
    <n v="19"/>
    <b v="1"/>
    <s v="theater/plays"/>
    <n v="1.012"/>
    <n v="79.89473684210526"/>
    <x v="1"/>
    <x v="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successful"/>
    <x v="1"/>
    <s v="GBP"/>
    <n v="1429789992"/>
    <n v="1424609592"/>
    <d v="2015-02-22T12:53:12"/>
    <x v="3500"/>
    <b v="0"/>
    <n v="17"/>
    <b v="1"/>
    <s v="theater/plays"/>
    <n v="1"/>
    <n v="58.823529411764703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successful"/>
    <x v="0"/>
    <s v="USD"/>
    <n v="1401857940"/>
    <n v="1400725112"/>
    <d v="2014-05-22T02:18:32"/>
    <x v="3501"/>
    <b v="0"/>
    <n v="44"/>
    <b v="1"/>
    <s v="theater/plays"/>
    <n v="1.1839285714285714"/>
    <n v="75.340909090909093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successful"/>
    <x v="0"/>
    <s v="USD"/>
    <n v="1422853140"/>
    <n v="1421439552"/>
    <d v="2015-01-16T20:19:12"/>
    <x v="3502"/>
    <b v="0"/>
    <n v="10"/>
    <b v="1"/>
    <s v="theater/plays"/>
    <n v="1.1000000000000001"/>
    <n v="55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successful"/>
    <x v="0"/>
    <s v="USD"/>
    <n v="1433097171"/>
    <n v="1430505171"/>
    <d v="2015-05-01T18:32:51"/>
    <x v="3503"/>
    <b v="0"/>
    <n v="46"/>
    <b v="1"/>
    <s v="theater/plays"/>
    <n v="1.0266666666666666"/>
    <n v="66.956521739130437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successful"/>
    <x v="0"/>
    <s v="USD"/>
    <n v="1410145200"/>
    <n v="1407197670"/>
    <d v="2014-08-05T00:14:30"/>
    <x v="3504"/>
    <b v="0"/>
    <n v="11"/>
    <b v="1"/>
    <s v="theater/plays"/>
    <n v="1"/>
    <n v="227.27272727272728"/>
    <x v="1"/>
    <x v="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successful"/>
    <x v="1"/>
    <s v="GBP"/>
    <n v="1404471600"/>
    <n v="1401910634"/>
    <d v="2014-06-04T19:37:14"/>
    <x v="3505"/>
    <b v="0"/>
    <n v="13"/>
    <b v="1"/>
    <s v="theater/plays"/>
    <n v="1"/>
    <n v="307.69230769230768"/>
    <x v="1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successful"/>
    <x v="0"/>
    <s v="USD"/>
    <n v="1412259660"/>
    <n v="1410461299"/>
    <d v="2014-09-11T18:48:19"/>
    <x v="3506"/>
    <b v="0"/>
    <n v="33"/>
    <b v="1"/>
    <s v="theater/plays"/>
    <n v="1.10046"/>
    <n v="50.020909090909093"/>
    <x v="1"/>
    <x v="6"/>
    <x v="3"/>
  </r>
  <r>
    <n v="3519"/>
    <s v="Bookstory"/>
    <s v="Bookstory is a tiny puppet musical with some very big ideas that tells the story of the story in the digital age"/>
    <n v="2000"/>
    <n v="2027"/>
    <x v="0"/>
    <s v="successful"/>
    <x v="1"/>
    <s v="GBP"/>
    <n v="1425478950"/>
    <n v="1422886950"/>
    <d v="2015-02-02T14:22:30"/>
    <x v="3507"/>
    <b v="0"/>
    <n v="28"/>
    <b v="1"/>
    <s v="theater/plays"/>
    <n v="1.0135000000000001"/>
    <n v="72.392857142857139"/>
    <x v="1"/>
    <x v="6"/>
    <x v="0"/>
  </r>
  <r>
    <n v="3520"/>
    <s v="Protocols"/>
    <s v="Help us to bring &quot;Protocols&quot; at the 2015 Camden Fringe. The most controversial play of the year."/>
    <n v="2000"/>
    <n v="2015"/>
    <x v="0"/>
    <s v="successful"/>
    <x v="1"/>
    <s v="GBP"/>
    <n v="1441547220"/>
    <n v="1439322412"/>
    <d v="2015-08-11T19:46:52"/>
    <x v="3508"/>
    <b v="0"/>
    <n v="21"/>
    <b v="1"/>
    <s v="theater/plays"/>
    <n v="1.0075000000000001"/>
    <n v="95.952380952380949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successful"/>
    <x v="0"/>
    <s v="USD"/>
    <n v="1411980020"/>
    <n v="1409388020"/>
    <d v="2014-08-30T08:40:20"/>
    <x v="3509"/>
    <b v="0"/>
    <n v="13"/>
    <b v="1"/>
    <s v="theater/plays"/>
    <n v="1.6942857142857144"/>
    <n v="45.615384615384613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successful"/>
    <x v="1"/>
    <s v="GBP"/>
    <n v="1442311560"/>
    <n v="1439924246"/>
    <d v="2015-08-18T18:57:26"/>
    <x v="3510"/>
    <b v="0"/>
    <n v="34"/>
    <b v="1"/>
    <s v="theater/plays"/>
    <n v="1"/>
    <n v="41.029411764705884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s v="successful"/>
    <x v="1"/>
    <s v="GBP"/>
    <n v="1474844400"/>
    <n v="1469871148"/>
    <d v="2016-07-30T09:32:28"/>
    <x v="3511"/>
    <b v="0"/>
    <n v="80"/>
    <b v="1"/>
    <s v="theater/plays"/>
    <n v="1.1365000000000001"/>
    <n v="56.825000000000003"/>
    <x v="1"/>
    <x v="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successful"/>
    <x v="0"/>
    <s v="USD"/>
    <n v="1410580800"/>
    <n v="1409336373"/>
    <d v="2014-08-29T18:19:33"/>
    <x v="3512"/>
    <b v="0"/>
    <n v="74"/>
    <b v="1"/>
    <s v="theater/plays"/>
    <n v="1.0156000000000001"/>
    <n v="137.24324324324326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successful"/>
    <x v="0"/>
    <s v="USD"/>
    <n v="1439136000"/>
    <n v="1438188106"/>
    <d v="2015-07-29T16:41:46"/>
    <x v="3453"/>
    <b v="0"/>
    <n v="7"/>
    <b v="1"/>
    <s v="theater/plays"/>
    <n v="1.06"/>
    <n v="75.714285714285708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successful"/>
    <x v="0"/>
    <s v="USD"/>
    <n v="1461823140"/>
    <n v="1459411371"/>
    <d v="2016-03-31T08:02:51"/>
    <x v="3513"/>
    <b v="0"/>
    <n v="34"/>
    <b v="1"/>
    <s v="theater/plays"/>
    <n v="1.02"/>
    <n v="99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successful"/>
    <x v="0"/>
    <s v="USD"/>
    <n v="1436587140"/>
    <n v="1434069205"/>
    <d v="2015-06-12T00:33:25"/>
    <x v="3514"/>
    <b v="0"/>
    <n v="86"/>
    <b v="1"/>
    <s v="theater/plays"/>
    <n v="1.1691666666666667"/>
    <n v="81.569767441860463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successful"/>
    <x v="1"/>
    <s v="GBP"/>
    <n v="1484740918"/>
    <n v="1483012918"/>
    <d v="2016-12-29T12:01:58"/>
    <x v="3515"/>
    <b v="0"/>
    <n v="37"/>
    <b v="1"/>
    <s v="theater/plays"/>
    <n v="1.0115151515151515"/>
    <n v="45.108108108108105"/>
    <x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successful"/>
    <x v="0"/>
    <s v="USD"/>
    <n v="1436749200"/>
    <n v="1434997018"/>
    <d v="2015-06-22T18:16:58"/>
    <x v="3516"/>
    <b v="0"/>
    <n v="18"/>
    <b v="1"/>
    <s v="theater/plays"/>
    <n v="1.32"/>
    <n v="36.666666666666664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successful"/>
    <x v="1"/>
    <s v="GBP"/>
    <n v="1460318400"/>
    <n v="1457881057"/>
    <d v="2016-03-13T14:57:37"/>
    <x v="3517"/>
    <b v="0"/>
    <n v="22"/>
    <b v="1"/>
    <s v="theater/plays"/>
    <n v="1"/>
    <n v="125"/>
    <x v="1"/>
    <x v="6"/>
    <x v="2"/>
  </r>
  <r>
    <n v="3531"/>
    <s v="The Reinvention of Lily Johnson"/>
    <s v="A political comedy for a crazy election year"/>
    <n v="1000"/>
    <n v="1280"/>
    <x v="0"/>
    <s v="successful"/>
    <x v="0"/>
    <s v="USD"/>
    <n v="1467301334"/>
    <n v="1464709334"/>
    <d v="2016-05-31T15:42:14"/>
    <x v="3518"/>
    <b v="0"/>
    <n v="26"/>
    <b v="1"/>
    <s v="theater/plays"/>
    <n v="1.28"/>
    <n v="49.230769230769234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successful"/>
    <x v="0"/>
    <s v="USD"/>
    <n v="1411012740"/>
    <n v="1409667827"/>
    <d v="2014-09-02T14:23:47"/>
    <x v="3519"/>
    <b v="0"/>
    <n v="27"/>
    <b v="1"/>
    <s v="theater/plays"/>
    <n v="1.1895833333333334"/>
    <n v="42.296296296296298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successful"/>
    <x v="0"/>
    <s v="USD"/>
    <n v="1447269367"/>
    <n v="1444673767"/>
    <d v="2015-10-12T18:16:07"/>
    <x v="3520"/>
    <b v="0"/>
    <n v="8"/>
    <b v="1"/>
    <s v="theater/plays"/>
    <n v="1.262"/>
    <n v="78.875"/>
    <x v="1"/>
    <x v="6"/>
    <x v="0"/>
  </r>
  <r>
    <n v="3534"/>
    <s v="Night of Ashes"/>
    <s v="A Theatrical Prequel to Hell's Rebels, the current Pathfinder Adventure Path from Paizo Publishing"/>
    <n v="5000"/>
    <n v="7810"/>
    <x v="0"/>
    <s v="successful"/>
    <x v="0"/>
    <s v="USD"/>
    <n v="1443711623"/>
    <n v="1440687623"/>
    <d v="2015-08-27T15:00:23"/>
    <x v="3521"/>
    <b v="0"/>
    <n v="204"/>
    <b v="1"/>
    <s v="theater/plays"/>
    <n v="1.5620000000000001"/>
    <n v="38.284313725490193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successful"/>
    <x v="1"/>
    <s v="GBP"/>
    <n v="1443808800"/>
    <n v="1441120910"/>
    <d v="2015-09-01T15:21:50"/>
    <x v="1804"/>
    <b v="0"/>
    <n v="46"/>
    <b v="1"/>
    <s v="theater/plays"/>
    <n v="1.0315000000000001"/>
    <n v="44.847826086956523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successful"/>
    <x v="1"/>
    <s v="GBP"/>
    <n v="1450612740"/>
    <n v="1448040425"/>
    <d v="2015-11-20T17:27:05"/>
    <x v="3522"/>
    <b v="0"/>
    <n v="17"/>
    <b v="1"/>
    <s v="theater/plays"/>
    <n v="1.5333333333333334"/>
    <n v="13.529411764705882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successful"/>
    <x v="5"/>
    <s v="CAD"/>
    <n v="1416211140"/>
    <n v="1413016216"/>
    <d v="2014-10-11T08:30:16"/>
    <x v="3523"/>
    <b v="0"/>
    <n v="28"/>
    <b v="1"/>
    <s v="theater/plays"/>
    <n v="1.8044444444444445"/>
    <n v="43.5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successful"/>
    <x v="1"/>
    <s v="GBP"/>
    <n v="1471428340"/>
    <n v="1469009140"/>
    <d v="2016-07-20T10:05:40"/>
    <x v="3524"/>
    <b v="0"/>
    <n v="83"/>
    <b v="1"/>
    <s v="theater/plays"/>
    <n v="1.2845"/>
    <n v="30.951807228915662"/>
    <x v="1"/>
    <x v="6"/>
    <x v="2"/>
  </r>
  <r>
    <n v="3539"/>
    <s v="Chokehold"/>
    <s v="A searing new play that takes  an unflinching look at the terrible costs of police shootings in the African American community."/>
    <n v="600"/>
    <n v="718"/>
    <x v="0"/>
    <s v="successful"/>
    <x v="0"/>
    <s v="USD"/>
    <n v="1473358122"/>
    <n v="1471543722"/>
    <d v="2016-08-18T18:08:42"/>
    <x v="3525"/>
    <b v="0"/>
    <n v="13"/>
    <b v="1"/>
    <s v="theater/plays"/>
    <n v="1.1966666666666668"/>
    <n v="55.230769230769234"/>
    <x v="1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successful"/>
    <x v="1"/>
    <s v="GBP"/>
    <n v="1466899491"/>
    <n v="1464307491"/>
    <d v="2016-05-27T00:04:51"/>
    <x v="3526"/>
    <b v="0"/>
    <n v="8"/>
    <b v="1"/>
    <s v="theater/plays"/>
    <n v="1.23"/>
    <n v="46.125"/>
    <x v="1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successful"/>
    <x v="1"/>
    <s v="GBP"/>
    <n v="1441042275"/>
    <n v="1438882275"/>
    <d v="2015-08-06T17:31:15"/>
    <x v="3527"/>
    <b v="0"/>
    <n v="32"/>
    <b v="1"/>
    <s v="theater/plays"/>
    <n v="1.05"/>
    <n v="39.375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s v="successful"/>
    <x v="0"/>
    <s v="USD"/>
    <n v="1410099822"/>
    <n v="1404915822"/>
    <d v="2014-07-09T14:23:42"/>
    <x v="3528"/>
    <b v="0"/>
    <n v="85"/>
    <b v="1"/>
    <s v="theater/plays"/>
    <n v="1.0223636363636364"/>
    <n v="66.152941176470591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successful"/>
    <x v="12"/>
    <s v="EUR"/>
    <n v="1435255659"/>
    <n v="1432663659"/>
    <d v="2015-05-26T18:07:39"/>
    <x v="3529"/>
    <b v="0"/>
    <n v="29"/>
    <b v="1"/>
    <s v="theater/plays"/>
    <n v="1.0466666666666666"/>
    <n v="54.137931034482762"/>
    <x v="1"/>
    <x v="6"/>
    <x v="0"/>
  </r>
  <r>
    <n v="3544"/>
    <s v="Gruoch, or Lady Macbeth"/>
    <s v="Death &amp; Pretzels presents the world premiere of Paul Pasulka's Gruoch, or Lady Macbeth"/>
    <n v="2500"/>
    <n v="2500"/>
    <x v="0"/>
    <s v="successful"/>
    <x v="0"/>
    <s v="USD"/>
    <n v="1425758257"/>
    <n v="1423166257"/>
    <d v="2015-02-05T19:57:37"/>
    <x v="3530"/>
    <b v="0"/>
    <n v="24"/>
    <b v="1"/>
    <s v="theater/plays"/>
    <n v="1"/>
    <n v="104.16666666666667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successful"/>
    <x v="0"/>
    <s v="USD"/>
    <n v="1428780159"/>
    <n v="1426188159"/>
    <d v="2015-03-12T19:22:39"/>
    <x v="3531"/>
    <b v="0"/>
    <n v="8"/>
    <b v="1"/>
    <s v="theater/plays"/>
    <n v="1.004"/>
    <n v="31.375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successful"/>
    <x v="0"/>
    <s v="USD"/>
    <n v="1427860740"/>
    <n v="1426002684"/>
    <d v="2015-03-10T15:51:24"/>
    <x v="3532"/>
    <b v="0"/>
    <n v="19"/>
    <b v="1"/>
    <s v="theater/plays"/>
    <n v="1.0227272727272727"/>
    <n v="59.210526315789473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successful"/>
    <x v="0"/>
    <s v="USD"/>
    <n v="1463198340"/>
    <n v="1461117201"/>
    <d v="2016-04-20T01:53:21"/>
    <x v="3533"/>
    <b v="0"/>
    <n v="336"/>
    <b v="1"/>
    <s v="theater/plays"/>
    <n v="1.1440928571428572"/>
    <n v="119.17633928571429"/>
    <x v="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successful"/>
    <x v="0"/>
    <s v="USD"/>
    <n v="1457139600"/>
    <n v="1455230214"/>
    <d v="2016-02-11T22:36:54"/>
    <x v="3534"/>
    <b v="0"/>
    <n v="13"/>
    <b v="1"/>
    <s v="theater/plays"/>
    <n v="1.019047619047619"/>
    <n v="164.61538461538461"/>
    <x v="1"/>
    <x v="6"/>
    <x v="2"/>
  </r>
  <r>
    <n v="3549"/>
    <s v="The Munitionettes"/>
    <s v="Help us bring to life tales of hardship, danger and community of extraordinary women working in WW1 munitions factories."/>
    <n v="1000"/>
    <n v="1020"/>
    <x v="0"/>
    <s v="successful"/>
    <x v="1"/>
    <s v="GBP"/>
    <n v="1441358873"/>
    <n v="1438939673"/>
    <d v="2015-08-07T09:27:53"/>
    <x v="3535"/>
    <b v="0"/>
    <n v="42"/>
    <b v="1"/>
    <s v="theater/plays"/>
    <n v="1.02"/>
    <n v="24.285714285714285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s v="successful"/>
    <x v="1"/>
    <s v="GBP"/>
    <n v="1462224398"/>
    <n v="1459632398"/>
    <d v="2016-04-02T21:26:38"/>
    <x v="3536"/>
    <b v="0"/>
    <n v="64"/>
    <b v="1"/>
    <s v="theater/plays"/>
    <n v="1.048"/>
    <n v="40.9375"/>
    <x v="1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successful"/>
    <x v="0"/>
    <s v="USD"/>
    <n v="1400796420"/>
    <n v="1398342170"/>
    <d v="2014-04-24T12:22:50"/>
    <x v="3537"/>
    <b v="0"/>
    <n v="25"/>
    <b v="1"/>
    <s v="theater/plays"/>
    <n v="1.0183333333333333"/>
    <n v="61.1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successful"/>
    <x v="1"/>
    <s v="GBP"/>
    <n v="1403964324"/>
    <n v="1401372324"/>
    <d v="2014-05-29T14:05:24"/>
    <x v="3538"/>
    <b v="0"/>
    <n v="20"/>
    <b v="1"/>
    <s v="theater/plays"/>
    <n v="1"/>
    <n v="38.65"/>
    <x v="1"/>
    <x v="6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successful"/>
    <x v="0"/>
    <s v="USD"/>
    <n v="1439337600"/>
    <n v="1436575280"/>
    <d v="2015-07-11T00:41:20"/>
    <x v="3539"/>
    <b v="0"/>
    <n v="104"/>
    <b v="1"/>
    <s v="theater/plays"/>
    <n v="1.0627272727272727"/>
    <n v="56.20192307692308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successful"/>
    <x v="0"/>
    <s v="USD"/>
    <n v="1423674000"/>
    <n v="1421025159"/>
    <d v="2015-01-12T01:12:39"/>
    <x v="3540"/>
    <b v="0"/>
    <n v="53"/>
    <b v="1"/>
    <s v="theater/plays"/>
    <n v="1.1342219999999998"/>
    <n v="107.00207547169811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successful"/>
    <x v="13"/>
    <s v="EUR"/>
    <n v="1479382594"/>
    <n v="1476786994"/>
    <d v="2016-10-18T10:36:34"/>
    <x v="3541"/>
    <b v="0"/>
    <n v="14"/>
    <b v="1"/>
    <s v="theater/plays"/>
    <n v="1"/>
    <n v="171.42857142857142"/>
    <x v="1"/>
    <x v="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successful"/>
    <x v="1"/>
    <s v="GBP"/>
    <n v="1408289724"/>
    <n v="1403105724"/>
    <d v="2014-06-18T15:35:24"/>
    <x v="3542"/>
    <b v="0"/>
    <n v="20"/>
    <b v="1"/>
    <s v="theater/plays"/>
    <n v="1.0045454545454546"/>
    <n v="110.5"/>
    <x v="1"/>
    <x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successful"/>
    <x v="0"/>
    <s v="USD"/>
    <n v="1399271911"/>
    <n v="1396334311"/>
    <d v="2014-04-01T06:38:31"/>
    <x v="3543"/>
    <b v="0"/>
    <n v="558"/>
    <b v="1"/>
    <s v="theater/plays"/>
    <n v="1.0003599999999999"/>
    <n v="179.27598566308242"/>
    <x v="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successful"/>
    <x v="1"/>
    <s v="GBP"/>
    <n v="1435352400"/>
    <n v="1431718575"/>
    <d v="2015-05-15T19:36:15"/>
    <x v="3544"/>
    <b v="0"/>
    <n v="22"/>
    <b v="1"/>
    <s v="theater/plays"/>
    <n v="1.44"/>
    <n v="22.90909090909091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successful"/>
    <x v="2"/>
    <s v="AUD"/>
    <n v="1438333080"/>
    <n v="1436408308"/>
    <d v="2015-07-09T02:18:28"/>
    <x v="3545"/>
    <b v="0"/>
    <n v="24"/>
    <b v="1"/>
    <s v="theater/plays"/>
    <n v="1.0349999999999999"/>
    <n v="43.125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successful"/>
    <x v="5"/>
    <s v="CAD"/>
    <n v="1432694700"/>
    <n v="1429651266"/>
    <d v="2015-04-21T21:21:06"/>
    <x v="3546"/>
    <b v="0"/>
    <n v="74"/>
    <b v="1"/>
    <s v="theater/plays"/>
    <n v="1.0843750000000001"/>
    <n v="46.891891891891895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successful"/>
    <x v="0"/>
    <s v="USD"/>
    <n v="1438799760"/>
    <n v="1437236378"/>
    <d v="2015-07-18T16:19:38"/>
    <x v="3547"/>
    <b v="0"/>
    <n v="54"/>
    <b v="1"/>
    <s v="theater/plays"/>
    <n v="1.024"/>
    <n v="47.407407407407405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successful"/>
    <x v="1"/>
    <s v="GBP"/>
    <n v="1457906400"/>
    <n v="1457115427"/>
    <d v="2016-03-04T18:17:07"/>
    <x v="3548"/>
    <b v="0"/>
    <n v="31"/>
    <b v="1"/>
    <s v="theater/plays"/>
    <n v="1.4888888888888889"/>
    <n v="15.129032258064516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successful"/>
    <x v="1"/>
    <s v="GBP"/>
    <n v="1470078000"/>
    <n v="1467648456"/>
    <d v="2016-07-04T16:07:36"/>
    <x v="3549"/>
    <b v="0"/>
    <n v="25"/>
    <b v="1"/>
    <s v="theater/plays"/>
    <n v="1.0549000000000002"/>
    <n v="21.098000000000003"/>
    <x v="1"/>
    <x v="6"/>
    <x v="2"/>
  </r>
  <r>
    <n v="3564"/>
    <s v="The Pillowman Aberdeen"/>
    <s v="Multi Award-Winng play THE PILLOWMAN coming to the Arts Centre Theatre, Aberdeen"/>
    <n v="1000"/>
    <n v="1005"/>
    <x v="0"/>
    <s v="successful"/>
    <x v="1"/>
    <s v="GBP"/>
    <n v="1444060800"/>
    <n v="1440082649"/>
    <d v="2015-08-20T14:57:29"/>
    <x v="3550"/>
    <b v="0"/>
    <n v="17"/>
    <b v="1"/>
    <s v="theater/plays"/>
    <n v="1.0049999999999999"/>
    <n v="59.117647058823529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successful"/>
    <x v="0"/>
    <s v="USD"/>
    <n v="1420048208"/>
    <n v="1417456208"/>
    <d v="2014-12-01T17:50:08"/>
    <x v="3551"/>
    <b v="0"/>
    <n v="12"/>
    <b v="1"/>
    <s v="theater/plays"/>
    <n v="1.3055555555555556"/>
    <n v="97.916666666666671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successful"/>
    <x v="1"/>
    <s v="GBP"/>
    <n v="1422015083"/>
    <n v="1419423083"/>
    <d v="2014-12-24T12:11:23"/>
    <x v="3552"/>
    <b v="0"/>
    <n v="38"/>
    <b v="1"/>
    <s v="theater/plays"/>
    <n v="1.0475000000000001"/>
    <n v="55.131578947368418"/>
    <x v="1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successful"/>
    <x v="1"/>
    <s v="GBP"/>
    <n v="1433964444"/>
    <n v="1431372444"/>
    <d v="2015-05-11T19:27:24"/>
    <x v="3553"/>
    <b v="0"/>
    <n v="41"/>
    <b v="1"/>
    <s v="theater/plays"/>
    <n v="1.0880000000000001"/>
    <n v="26.536585365853657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successful"/>
    <x v="0"/>
    <s v="USD"/>
    <n v="1410975994"/>
    <n v="1408383994"/>
    <d v="2014-08-18T17:46:34"/>
    <x v="3554"/>
    <b v="0"/>
    <n v="19"/>
    <b v="1"/>
    <s v="theater/plays"/>
    <n v="1.1100000000000001"/>
    <n v="58.421052631578945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successful"/>
    <x v="0"/>
    <s v="USD"/>
    <n v="1420734696"/>
    <n v="1418142696"/>
    <d v="2014-12-09T16:31:36"/>
    <x v="3555"/>
    <b v="0"/>
    <n v="41"/>
    <b v="1"/>
    <s v="theater/plays"/>
    <n v="1.0047999999999999"/>
    <n v="122.53658536585365"/>
    <x v="1"/>
    <x v="6"/>
    <x v="0"/>
  </r>
  <r>
    <n v="3570"/>
    <s v="The Lower Depths"/>
    <s v="Theatre Machine presents an all-new adaptation of Maxim Gorky's classic of Russian theatre, The Lower Depths."/>
    <n v="2000"/>
    <n v="2287"/>
    <x v="0"/>
    <s v="successful"/>
    <x v="0"/>
    <s v="USD"/>
    <n v="1420009200"/>
    <n v="1417593483"/>
    <d v="2014-12-03T07:58:03"/>
    <x v="3556"/>
    <b v="0"/>
    <n v="26"/>
    <b v="1"/>
    <s v="theater/plays"/>
    <n v="1.1435"/>
    <n v="87.961538461538467"/>
    <x v="1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successful"/>
    <x v="1"/>
    <s v="GBP"/>
    <n v="1414701413"/>
    <n v="1412109413"/>
    <d v="2014-09-30T20:36:53"/>
    <x v="3557"/>
    <b v="0"/>
    <n v="25"/>
    <b v="1"/>
    <s v="theater/plays"/>
    <n v="1.2206666666666666"/>
    <n v="73.239999999999995"/>
    <x v="1"/>
    <x v="6"/>
    <x v="3"/>
  </r>
  <r>
    <n v="3572"/>
    <s v="Monster"/>
    <s v="A darkly comic one woman show by Abram Rooney as part of The Camden Fringe 2015."/>
    <n v="500"/>
    <n v="500"/>
    <x v="0"/>
    <s v="successful"/>
    <x v="1"/>
    <s v="GBP"/>
    <n v="1434894082"/>
    <n v="1432302082"/>
    <d v="2015-05-22T13:41:22"/>
    <x v="3558"/>
    <b v="0"/>
    <n v="9"/>
    <b v="1"/>
    <s v="theater/plays"/>
    <n v="1"/>
    <n v="55.555555555555557"/>
    <x v="1"/>
    <x v="6"/>
    <x v="0"/>
  </r>
  <r>
    <n v="3573"/>
    <s v="Licensed To Ill"/>
    <s v="London based theatre makers collaborating to create a new show about the history of HipHop."/>
    <n v="3000"/>
    <n v="3084"/>
    <x v="0"/>
    <s v="successful"/>
    <x v="1"/>
    <s v="GBP"/>
    <n v="1415440846"/>
    <n v="1412845246"/>
    <d v="2014-10-09T09:00:46"/>
    <x v="3559"/>
    <b v="0"/>
    <n v="78"/>
    <b v="1"/>
    <s v="theater/plays"/>
    <n v="1.028"/>
    <n v="39.53846153846154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successful"/>
    <x v="0"/>
    <s v="USD"/>
    <n v="1415921848"/>
    <n v="1413326248"/>
    <d v="2014-10-14T22:37:28"/>
    <x v="3560"/>
    <b v="0"/>
    <n v="45"/>
    <b v="1"/>
    <s v="theater/plays"/>
    <n v="1.0612068965517241"/>
    <n v="136.77777777777777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successful"/>
    <x v="0"/>
    <s v="USD"/>
    <n v="1470887940"/>
    <n v="1468176527"/>
    <d v="2016-07-10T18:48:47"/>
    <x v="3561"/>
    <b v="0"/>
    <n v="102"/>
    <b v="1"/>
    <s v="theater/plays"/>
    <n v="1.0133000000000001"/>
    <n v="99.343137254901961"/>
    <x v="1"/>
    <x v="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successful"/>
    <x v="0"/>
    <s v="USD"/>
    <n v="1480947054"/>
    <n v="1475759454"/>
    <d v="2016-10-06T13:10:54"/>
    <x v="3562"/>
    <b v="0"/>
    <n v="5"/>
    <b v="1"/>
    <s v="theater/plays"/>
    <n v="1"/>
    <n v="20"/>
    <x v="1"/>
    <x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successful"/>
    <x v="0"/>
    <s v="USD"/>
    <n v="1430029680"/>
    <n v="1427741583"/>
    <d v="2015-03-30T18:53:03"/>
    <x v="3563"/>
    <b v="0"/>
    <n v="27"/>
    <b v="1"/>
    <s v="theater/plays"/>
    <n v="1.3"/>
    <n v="28.888888888888889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s v="successful"/>
    <x v="1"/>
    <s v="GBP"/>
    <n v="1462037777"/>
    <n v="1459445777"/>
    <d v="2016-03-31T17:36:17"/>
    <x v="3564"/>
    <b v="0"/>
    <n v="37"/>
    <b v="1"/>
    <s v="theater/plays"/>
    <n v="1.0001333333333333"/>
    <n v="40.545945945945945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successful"/>
    <x v="1"/>
    <s v="GBP"/>
    <n v="1459444656"/>
    <n v="1456856256"/>
    <d v="2016-03-01T18:17:36"/>
    <x v="3565"/>
    <b v="0"/>
    <n v="14"/>
    <b v="1"/>
    <s v="theater/plays"/>
    <n v="1"/>
    <n v="35.714285714285715"/>
    <x v="1"/>
    <x v="6"/>
    <x v="2"/>
  </r>
  <r>
    <n v="3580"/>
    <s v="Annabel Lost"/>
    <s v="Annabel Lost combines visual art and performance poetry to tell the story of two orphaned refugees, Quetzal and Rhime."/>
    <n v="900"/>
    <n v="1025"/>
    <x v="0"/>
    <s v="successful"/>
    <x v="0"/>
    <s v="USD"/>
    <n v="1425185940"/>
    <n v="1421900022"/>
    <d v="2015-01-22T04:13:42"/>
    <x v="3566"/>
    <b v="0"/>
    <n v="27"/>
    <b v="1"/>
    <s v="theater/plays"/>
    <n v="1.1388888888888888"/>
    <n v="37.962962962962962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successful"/>
    <x v="1"/>
    <s v="GBP"/>
    <n v="1406719110"/>
    <n v="1405509510"/>
    <d v="2014-07-16T11:18:30"/>
    <x v="3567"/>
    <b v="0"/>
    <n v="45"/>
    <b v="1"/>
    <s v="theater/plays"/>
    <n v="1"/>
    <n v="33.333333333333336"/>
    <x v="1"/>
    <x v="6"/>
    <x v="3"/>
  </r>
  <r>
    <n v="3582"/>
    <s v="REALLY REALLY"/>
    <s v="A contemporary American play touching on the scorching realities of growing up in the Millennial generation."/>
    <n v="1000"/>
    <n v="2870"/>
    <x v="0"/>
    <s v="successful"/>
    <x v="0"/>
    <s v="USD"/>
    <n v="1459822682"/>
    <n v="1458613082"/>
    <d v="2016-03-22T02:18:02"/>
    <x v="3568"/>
    <b v="0"/>
    <n v="49"/>
    <b v="1"/>
    <s v="theater/plays"/>
    <n v="2.87"/>
    <n v="58.571428571428569"/>
    <x v="1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successful"/>
    <x v="0"/>
    <s v="USD"/>
    <n v="1460970805"/>
    <n v="1455790405"/>
    <d v="2016-02-18T10:13:25"/>
    <x v="3569"/>
    <b v="0"/>
    <n v="24"/>
    <b v="1"/>
    <s v="theater/plays"/>
    <n v="1.085"/>
    <n v="135.625"/>
    <x v="1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successful"/>
    <x v="1"/>
    <s v="GBP"/>
    <n v="1436772944"/>
    <n v="1434180944"/>
    <d v="2015-06-13T07:35:44"/>
    <x v="3570"/>
    <b v="0"/>
    <n v="112"/>
    <b v="1"/>
    <s v="theater/plays"/>
    <n v="1.155"/>
    <n v="30.9375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successful"/>
    <x v="0"/>
    <s v="USD"/>
    <n v="1419181890"/>
    <n v="1416589890"/>
    <d v="2014-11-21T17:11:30"/>
    <x v="3571"/>
    <b v="0"/>
    <n v="23"/>
    <b v="1"/>
    <s v="theater/plays"/>
    <n v="1.1911764705882353"/>
    <n v="176.08695652173913"/>
    <x v="1"/>
    <x v="6"/>
    <x v="3"/>
  </r>
  <r>
    <n v="3586"/>
    <s v="Actors &amp; Musicians who are Blind or Autistic"/>
    <s v="See Theatre In A New Light"/>
    <n v="7500"/>
    <n v="8207"/>
    <x v="0"/>
    <s v="successful"/>
    <x v="0"/>
    <s v="USD"/>
    <n v="1474649070"/>
    <n v="1469465070"/>
    <d v="2016-07-25T16:44:30"/>
    <x v="3572"/>
    <b v="0"/>
    <n v="54"/>
    <b v="1"/>
    <s v="theater/plays"/>
    <n v="1.0942666666666667"/>
    <n v="151.9814814814815"/>
    <x v="1"/>
    <x v="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successful"/>
    <x v="1"/>
    <s v="GBP"/>
    <n v="1467054000"/>
    <n v="1463144254"/>
    <d v="2016-05-13T12:57:34"/>
    <x v="3573"/>
    <b v="0"/>
    <n v="28"/>
    <b v="1"/>
    <s v="theater/plays"/>
    <n v="1.266"/>
    <n v="22.607142857142858"/>
    <x v="1"/>
    <x v="6"/>
    <x v="2"/>
  </r>
  <r>
    <n v="3588"/>
    <s v="MENTAL Play short-tour 2015!"/>
    <s v="Touring the fast-paced, playful and poignant story of three twenty-somethings in a mental-health support group."/>
    <n v="200"/>
    <n v="201"/>
    <x v="0"/>
    <s v="successful"/>
    <x v="1"/>
    <s v="GBP"/>
    <n v="1430348400"/>
    <n v="1428436410"/>
    <d v="2015-04-07T19:53:30"/>
    <x v="3574"/>
    <b v="0"/>
    <n v="11"/>
    <b v="1"/>
    <s v="theater/plays"/>
    <n v="1.0049999999999999"/>
    <n v="18.272727272727273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successful"/>
    <x v="0"/>
    <s v="USD"/>
    <n v="1432654347"/>
    <n v="1430494347"/>
    <d v="2015-05-01T15:32:27"/>
    <x v="3575"/>
    <b v="0"/>
    <n v="62"/>
    <b v="1"/>
    <s v="theater/plays"/>
    <n v="1.2749999999999999"/>
    <n v="82.258064516129039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successful"/>
    <x v="1"/>
    <s v="GBP"/>
    <n v="1413792034"/>
    <n v="1411200034"/>
    <d v="2014-09-20T08:00:34"/>
    <x v="3576"/>
    <b v="0"/>
    <n v="73"/>
    <b v="1"/>
    <s v="theater/plays"/>
    <n v="1.0005999999999999"/>
    <n v="68.534246575342465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successful"/>
    <x v="0"/>
    <s v="USD"/>
    <n v="1422075540"/>
    <n v="1419979544"/>
    <d v="2014-12-30T22:45:44"/>
    <x v="3577"/>
    <b v="0"/>
    <n v="18"/>
    <b v="1"/>
    <s v="theater/plays"/>
    <n v="1.75"/>
    <n v="68.055555555555557"/>
    <x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successful"/>
    <x v="0"/>
    <s v="USD"/>
    <n v="1423630740"/>
    <n v="1418673307"/>
    <d v="2014-12-15T19:55:07"/>
    <x v="3578"/>
    <b v="0"/>
    <n v="35"/>
    <b v="1"/>
    <s v="theater/plays"/>
    <n v="1.2725"/>
    <n v="72.714285714285708"/>
    <x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successful"/>
    <x v="0"/>
    <s v="USD"/>
    <n v="1420489560"/>
    <n v="1417469639"/>
    <d v="2014-12-01T21:33:59"/>
    <x v="3579"/>
    <b v="0"/>
    <n v="43"/>
    <b v="1"/>
    <s v="theater/plays"/>
    <n v="1.1063333333333334"/>
    <n v="77.186046511627907"/>
    <x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successful"/>
    <x v="0"/>
    <s v="USD"/>
    <n v="1472952982"/>
    <n v="1470792982"/>
    <d v="2016-08-10T01:36:22"/>
    <x v="3580"/>
    <b v="0"/>
    <n v="36"/>
    <b v="1"/>
    <s v="theater/plays"/>
    <n v="1.2593749999999999"/>
    <n v="55.972222222222221"/>
    <x v="1"/>
    <x v="6"/>
    <x v="2"/>
  </r>
  <r>
    <n v="3595"/>
    <s v="The Flu Season"/>
    <s v="A new theatre company staging Will Eno's The Flu Season in Seattle"/>
    <n v="2600"/>
    <n v="3081"/>
    <x v="0"/>
    <s v="successful"/>
    <x v="0"/>
    <s v="USD"/>
    <n v="1426229940"/>
    <n v="1423959123"/>
    <d v="2015-02-15T00:12:03"/>
    <x v="3581"/>
    <b v="0"/>
    <n v="62"/>
    <b v="1"/>
    <s v="theater/plays"/>
    <n v="1.1850000000000001"/>
    <n v="49.693548387096776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successful"/>
    <x v="5"/>
    <s v="CAD"/>
    <n v="1409072982"/>
    <n v="1407258582"/>
    <d v="2014-08-05T17:09:42"/>
    <x v="3582"/>
    <b v="0"/>
    <n v="15"/>
    <b v="1"/>
    <s v="theater/plays"/>
    <n v="1.0772727272727274"/>
    <n v="79"/>
    <x v="1"/>
    <x v="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successful"/>
    <x v="0"/>
    <s v="USD"/>
    <n v="1456984740"/>
    <n v="1455717790"/>
    <d v="2016-02-17T14:03:10"/>
    <x v="3583"/>
    <b v="0"/>
    <n v="33"/>
    <b v="1"/>
    <s v="theater/plays"/>
    <n v="1.026"/>
    <n v="77.727272727272734"/>
    <x v="1"/>
    <x v="6"/>
    <x v="2"/>
  </r>
  <r>
    <n v="3598"/>
    <s v="Cinderella"/>
    <s v="River City Theatre Company needs your support as we embark on our thirteenth production, CINDERELLA!"/>
    <n v="1000"/>
    <n v="1101"/>
    <x v="0"/>
    <s v="successful"/>
    <x v="0"/>
    <s v="USD"/>
    <n v="1409720340"/>
    <n v="1408129822"/>
    <d v="2014-08-15T19:10:22"/>
    <x v="3584"/>
    <b v="0"/>
    <n v="27"/>
    <b v="1"/>
    <s v="theater/plays"/>
    <n v="1.101"/>
    <n v="40.777777777777779"/>
    <x v="1"/>
    <x v="6"/>
    <x v="3"/>
  </r>
  <r>
    <n v="3599"/>
    <s v="Promised Land"/>
    <s v="Help Chrysalis get this production off the ground!  An original play, we only need $500 to get this production on its feet!"/>
    <n v="500"/>
    <n v="1010"/>
    <x v="0"/>
    <s v="successful"/>
    <x v="0"/>
    <s v="USD"/>
    <n v="1440892800"/>
    <n v="1438715077"/>
    <d v="2015-08-04T19:04:37"/>
    <x v="3585"/>
    <b v="0"/>
    <n v="17"/>
    <b v="1"/>
    <s v="theater/plays"/>
    <n v="2.02"/>
    <n v="59.411764705882355"/>
    <x v="1"/>
    <x v="6"/>
    <x v="0"/>
  </r>
  <r>
    <n v="3600"/>
    <s v="Pariah"/>
    <s v="The First Play From The Man Who Brought You The Black James Bond!"/>
    <n v="10"/>
    <n v="13"/>
    <x v="0"/>
    <s v="successful"/>
    <x v="0"/>
    <s v="USD"/>
    <n v="1476390164"/>
    <n v="1473970964"/>
    <d v="2016-09-15T20:22:44"/>
    <x v="3586"/>
    <b v="0"/>
    <n v="4"/>
    <b v="1"/>
    <s v="theater/plays"/>
    <n v="1.3"/>
    <n v="3.25"/>
    <x v="1"/>
    <x v="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successful"/>
    <x v="1"/>
    <s v="GBP"/>
    <n v="1421452682"/>
    <n v="1418860682"/>
    <d v="2014-12-17T23:58:02"/>
    <x v="3587"/>
    <b v="0"/>
    <n v="53"/>
    <b v="1"/>
    <s v="theater/plays"/>
    <n v="1.0435000000000001"/>
    <n v="39.377358490566039"/>
    <x v="1"/>
    <x v="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successful"/>
    <x v="0"/>
    <s v="USD"/>
    <n v="1463520479"/>
    <n v="1458336479"/>
    <d v="2016-03-18T21:27:59"/>
    <x v="3588"/>
    <b v="0"/>
    <n v="49"/>
    <b v="1"/>
    <s v="theater/plays"/>
    <n v="1.0004999999999999"/>
    <n v="81.673469387755105"/>
    <x v="1"/>
    <x v="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successful"/>
    <x v="0"/>
    <s v="USD"/>
    <n v="1446759880"/>
    <n v="1444164280"/>
    <d v="2015-10-06T20:44:40"/>
    <x v="3589"/>
    <b v="0"/>
    <n v="57"/>
    <b v="1"/>
    <s v="theater/plays"/>
    <n v="1.7066666666666668"/>
    <n v="44.912280701754383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successful"/>
    <x v="0"/>
    <s v="USD"/>
    <n v="1461913140"/>
    <n v="1461370956"/>
    <d v="2016-04-23T00:22:36"/>
    <x v="3590"/>
    <b v="0"/>
    <n v="69"/>
    <b v="1"/>
    <s v="theater/plays"/>
    <n v="1.1283333333333334"/>
    <n v="49.05797101449275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successful"/>
    <x v="1"/>
    <s v="GBP"/>
    <n v="1455390126"/>
    <n v="1452798126"/>
    <d v="2016-01-14T19:02:06"/>
    <x v="3591"/>
    <b v="0"/>
    <n v="15"/>
    <b v="1"/>
    <s v="theater/plays"/>
    <n v="1.84"/>
    <n v="30.666666666666668"/>
    <x v="1"/>
    <x v="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successful"/>
    <x v="1"/>
    <s v="GBP"/>
    <n v="1471185057"/>
    <n v="1468593057"/>
    <d v="2016-07-15T14:30:57"/>
    <x v="3592"/>
    <b v="0"/>
    <n v="64"/>
    <b v="1"/>
    <s v="theater/plays"/>
    <n v="1.3026666666666666"/>
    <n v="61.0625"/>
    <x v="1"/>
    <x v="6"/>
    <x v="2"/>
  </r>
  <r>
    <n v="3607"/>
    <s v="E15 at The Pleasance and CPT"/>
    <s v="'E15' is a verbatim project that looks at the story of the Focus E15 Campaign"/>
    <n v="550"/>
    <n v="580"/>
    <x v="0"/>
    <s v="successful"/>
    <x v="1"/>
    <s v="GBP"/>
    <n v="1450137600"/>
    <n v="1448924882"/>
    <d v="2015-11-30T23:08:02"/>
    <x v="3593"/>
    <b v="0"/>
    <n v="20"/>
    <b v="1"/>
    <s v="theater/plays"/>
    <n v="1.0545454545454545"/>
    <n v="29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s v="successful"/>
    <x v="1"/>
    <s v="GBP"/>
    <n v="1466172000"/>
    <n v="1463418090"/>
    <d v="2016-05-16T17:01:30"/>
    <x v="3594"/>
    <b v="0"/>
    <n v="27"/>
    <b v="1"/>
    <s v="theater/plays"/>
    <n v="1"/>
    <n v="29.62962962962963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successful"/>
    <x v="1"/>
    <s v="GBP"/>
    <n v="1459378085"/>
    <n v="1456789685"/>
    <d v="2016-02-29T23:48:05"/>
    <x v="3595"/>
    <b v="0"/>
    <n v="21"/>
    <b v="1"/>
    <s v="theater/plays"/>
    <n v="1.5331632653061225"/>
    <n v="143.0952380952381"/>
    <x v="1"/>
    <x v="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successful"/>
    <x v="1"/>
    <s v="GBP"/>
    <n v="1439806936"/>
    <n v="1437214936"/>
    <d v="2015-07-18T10:22:16"/>
    <x v="3596"/>
    <b v="0"/>
    <n v="31"/>
    <b v="1"/>
    <s v="theater/plays"/>
    <n v="1.623"/>
    <n v="52.354838709677416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successful"/>
    <x v="1"/>
    <s v="GBP"/>
    <n v="1428483201"/>
    <n v="1425891201"/>
    <d v="2015-03-09T08:53:21"/>
    <x v="3597"/>
    <b v="0"/>
    <n v="51"/>
    <b v="1"/>
    <s v="theater/plays"/>
    <n v="1.36"/>
    <n v="66.666666666666671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successful"/>
    <x v="5"/>
    <s v="CAD"/>
    <n v="1402334811"/>
    <n v="1401470811"/>
    <d v="2014-05-30T17:26:51"/>
    <x v="3598"/>
    <b v="0"/>
    <n v="57"/>
    <b v="1"/>
    <s v="theater/plays"/>
    <n v="1.444"/>
    <n v="126.66666666666667"/>
    <x v="1"/>
    <x v="6"/>
    <x v="3"/>
  </r>
  <r>
    <n v="3613"/>
    <s v="HIS NAME IS ARTHUR HOLMBERG"/>
    <s v="a woman walks into a bar except she looks like a man and no one's serving drinks. one night only"/>
    <n v="1250"/>
    <n v="1250"/>
    <x v="0"/>
    <s v="successful"/>
    <x v="0"/>
    <s v="USD"/>
    <n v="1403964574"/>
    <n v="1401372574"/>
    <d v="2014-05-29T14:09:34"/>
    <x v="3599"/>
    <b v="0"/>
    <n v="20"/>
    <b v="1"/>
    <s v="theater/plays"/>
    <n v="1"/>
    <n v="62.5"/>
    <x v="1"/>
    <x v="6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successful"/>
    <x v="0"/>
    <s v="USD"/>
    <n v="1434675616"/>
    <n v="1432083616"/>
    <d v="2015-05-20T01:00:16"/>
    <x v="3600"/>
    <b v="0"/>
    <n v="71"/>
    <b v="1"/>
    <s v="theater/plays"/>
    <n v="1.008"/>
    <n v="35.492957746478872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successful"/>
    <x v="1"/>
    <s v="GBP"/>
    <n v="1449756896"/>
    <n v="1447164896"/>
    <d v="2015-11-10T14:14:56"/>
    <x v="3601"/>
    <b v="0"/>
    <n v="72"/>
    <b v="1"/>
    <s v="theater/plays"/>
    <n v="1.0680000000000001"/>
    <n v="37.083333333333336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successful"/>
    <x v="1"/>
    <s v="GBP"/>
    <n v="1426801664"/>
    <n v="1424213264"/>
    <d v="2015-02-17T22:47:44"/>
    <x v="3602"/>
    <b v="0"/>
    <n v="45"/>
    <b v="1"/>
    <s v="theater/plays"/>
    <n v="1.248"/>
    <n v="69.333333333333329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successful"/>
    <x v="1"/>
    <s v="GBP"/>
    <n v="1488240000"/>
    <n v="1486996729"/>
    <d v="2017-02-13T14:38:49"/>
    <x v="3603"/>
    <b v="0"/>
    <n v="51"/>
    <b v="1"/>
    <s v="theater/plays"/>
    <n v="1.1891891891891893"/>
    <n v="17.254901960784313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successful"/>
    <x v="1"/>
    <s v="GBP"/>
    <n v="1433343850"/>
    <n v="1430751850"/>
    <d v="2015-05-04T15:04:10"/>
    <x v="3604"/>
    <b v="0"/>
    <n v="56"/>
    <b v="1"/>
    <s v="theater/plays"/>
    <n v="1.01"/>
    <n v="36.071428571428569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successful"/>
    <x v="0"/>
    <s v="USD"/>
    <n v="1479592800"/>
    <n v="1476760226"/>
    <d v="2016-10-18T03:10:26"/>
    <x v="3605"/>
    <b v="0"/>
    <n v="17"/>
    <b v="1"/>
    <s v="theater/plays"/>
    <n v="1.1299999999999999"/>
    <n v="66.470588235294116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successful"/>
    <x v="0"/>
    <s v="USD"/>
    <n v="1425528000"/>
    <n v="1422916261"/>
    <d v="2015-02-02T22:31:01"/>
    <x v="3606"/>
    <b v="0"/>
    <n v="197"/>
    <b v="1"/>
    <s v="theater/plays"/>
    <n v="1.0519047619047619"/>
    <n v="56.065989847715734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s v="successful"/>
    <x v="0"/>
    <s v="USD"/>
    <n v="1475269200"/>
    <n v="1473200844"/>
    <d v="2016-09-06T22:27:24"/>
    <x v="3607"/>
    <b v="0"/>
    <n v="70"/>
    <b v="1"/>
    <s v="theater/plays"/>
    <n v="1.0973333333333333"/>
    <n v="47.028571428571432"/>
    <x v="1"/>
    <x v="6"/>
    <x v="2"/>
  </r>
  <r>
    <n v="3622"/>
    <s v="Shakespeare's Pericles, Prince of Tyre"/>
    <s v="5 actors. 39 characters. 1 epic adventure. Presented by the Cradle Theatre Company."/>
    <n v="1000"/>
    <n v="1000.99"/>
    <x v="0"/>
    <s v="successful"/>
    <x v="0"/>
    <s v="USD"/>
    <n v="1411874580"/>
    <n v="1409030371"/>
    <d v="2014-08-26T05:19:31"/>
    <x v="3608"/>
    <b v="0"/>
    <n v="21"/>
    <b v="1"/>
    <s v="theater/plays"/>
    <n v="1.00099"/>
    <n v="47.666190476190479"/>
    <x v="1"/>
    <x v="6"/>
    <x v="3"/>
  </r>
  <r>
    <n v="3623"/>
    <s v="Since I've Been Here"/>
    <s v="An original play exploring the complications of romantic relationships in all forms."/>
    <n v="2500"/>
    <n v="3000"/>
    <x v="0"/>
    <s v="successful"/>
    <x v="0"/>
    <s v="USD"/>
    <n v="1406358000"/>
    <n v="1404841270"/>
    <d v="2014-07-08T17:41:10"/>
    <x v="3609"/>
    <b v="0"/>
    <n v="34"/>
    <b v="1"/>
    <s v="theater/plays"/>
    <n v="1.2"/>
    <n v="88.235294117647058"/>
    <x v="1"/>
    <x v="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successful"/>
    <x v="0"/>
    <s v="USD"/>
    <n v="1471977290"/>
    <n v="1466793290"/>
    <d v="2016-06-24T18:34:50"/>
    <x v="3610"/>
    <b v="0"/>
    <n v="39"/>
    <b v="1"/>
    <s v="theater/plays"/>
    <n v="1.0493333333333332"/>
    <n v="80.717948717948715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successful"/>
    <x v="1"/>
    <s v="GBP"/>
    <n v="1435851577"/>
    <n v="1433259577"/>
    <d v="2015-06-02T15:39:37"/>
    <x v="3611"/>
    <b v="0"/>
    <n v="78"/>
    <b v="1"/>
    <s v="theater/plays"/>
    <n v="1.0266666666666666"/>
    <n v="39.487179487179489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successful"/>
    <x v="1"/>
    <s v="GBP"/>
    <n v="1408204857"/>
    <n v="1406390457"/>
    <d v="2014-07-26T16:00:57"/>
    <x v="3612"/>
    <b v="0"/>
    <n v="48"/>
    <b v="1"/>
    <s v="theater/plays"/>
    <n v="1.0182500000000001"/>
    <n v="84.854166666666671"/>
    <x v="1"/>
    <x v="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successful"/>
    <x v="0"/>
    <s v="USD"/>
    <n v="1463803140"/>
    <n v="1459446487"/>
    <d v="2016-03-31T17:48:07"/>
    <x v="3613"/>
    <b v="0"/>
    <n v="29"/>
    <b v="1"/>
    <s v="theater/plays"/>
    <n v="1"/>
    <n v="68.965517241379317"/>
    <x v="1"/>
    <x v="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failed"/>
    <x v="0"/>
    <s v="USD"/>
    <n v="1450040396"/>
    <n v="1444852796"/>
    <d v="2015-10-14T19:59:56"/>
    <x v="3614"/>
    <b v="0"/>
    <n v="0"/>
    <b v="0"/>
    <s v="theater/musical"/>
    <n v="0"/>
    <e v="#DIV/0!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failed"/>
    <x v="0"/>
    <s v="USD"/>
    <n v="1462467600"/>
    <n v="1457403364"/>
    <d v="2016-03-08T02:16:04"/>
    <x v="3615"/>
    <b v="0"/>
    <n v="2"/>
    <b v="0"/>
    <s v="theater/musical"/>
    <n v="1.9999999999999999E-6"/>
    <n v="1"/>
    <x v="1"/>
    <x v="4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failed"/>
    <x v="1"/>
    <s v="GBP"/>
    <n v="1417295990"/>
    <n v="1414700390"/>
    <d v="2014-10-30T20:19:50"/>
    <x v="3616"/>
    <b v="0"/>
    <n v="1"/>
    <b v="0"/>
    <s v="theater/musical"/>
    <n v="3.3333333333333332E-4"/>
    <n v="1"/>
    <x v="1"/>
    <x v="4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failed"/>
    <x v="0"/>
    <s v="USD"/>
    <n v="1411444740"/>
    <n v="1409335497"/>
    <d v="2014-08-29T18:04:57"/>
    <x v="3617"/>
    <b v="0"/>
    <n v="59"/>
    <b v="0"/>
    <s v="theater/musical"/>
    <n v="0.51023391812865493"/>
    <n v="147.88135593220338"/>
    <x v="1"/>
    <x v="4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failed"/>
    <x v="1"/>
    <s v="GBP"/>
    <n v="1416781749"/>
    <n v="1415053749"/>
    <d v="2014-11-03T22:29:09"/>
    <x v="3618"/>
    <b v="0"/>
    <n v="1"/>
    <b v="0"/>
    <s v="theater/musical"/>
    <n v="0.2"/>
    <n v="100"/>
    <x v="1"/>
    <x v="40"/>
    <x v="3"/>
  </r>
  <r>
    <n v="3633"/>
    <s v="SMOKEY AND THE BANDIT: THE MUSICAL"/>
    <s v="SMOKEY AND THE BANDIT: THE MUSICAL_x000a_The classic film, characters and music you love, on stage, LIVE!"/>
    <n v="5000"/>
    <n v="1762"/>
    <x v="2"/>
    <s v="failed"/>
    <x v="0"/>
    <s v="USD"/>
    <n v="1479517200"/>
    <n v="1475765867"/>
    <d v="2016-10-06T14:57:47"/>
    <x v="3619"/>
    <b v="0"/>
    <n v="31"/>
    <b v="0"/>
    <s v="theater/musical"/>
    <n v="0.35239999999999999"/>
    <n v="56.838709677419352"/>
    <x v="1"/>
    <x v="4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failed"/>
    <x v="5"/>
    <s v="CAD"/>
    <n v="1484366340"/>
    <n v="1480219174"/>
    <d v="2016-11-27T03:59:34"/>
    <x v="3620"/>
    <b v="0"/>
    <n v="18"/>
    <b v="0"/>
    <s v="theater/musical"/>
    <n v="4.2466666666666666E-2"/>
    <n v="176.94444444444446"/>
    <x v="1"/>
    <x v="40"/>
    <x v="1"/>
  </r>
  <r>
    <n v="3635"/>
    <s v="Mary's Son"/>
    <s v="Mary's Son is a pop opera about Jesus and the hope he brings to all people."/>
    <n v="3500"/>
    <n v="1276"/>
    <x v="2"/>
    <s v="failed"/>
    <x v="0"/>
    <s v="USD"/>
    <n v="1461186676"/>
    <n v="1458594676"/>
    <d v="2016-03-21T21:11:16"/>
    <x v="3621"/>
    <b v="0"/>
    <n v="10"/>
    <b v="0"/>
    <s v="theater/musical"/>
    <n v="0.36457142857142855"/>
    <n v="127.6"/>
    <x v="1"/>
    <x v="4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failed"/>
    <x v="0"/>
    <s v="USD"/>
    <n v="1442248829"/>
    <n v="1439224829"/>
    <d v="2015-08-10T16:40:29"/>
    <x v="3622"/>
    <b v="0"/>
    <n v="0"/>
    <b v="0"/>
    <s v="theater/musical"/>
    <n v="0"/>
    <e v="#DIV/0!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failed"/>
    <x v="0"/>
    <s v="USD"/>
    <n v="1420130935"/>
    <n v="1417538935"/>
    <d v="2014-12-02T16:48:55"/>
    <x v="3623"/>
    <b v="0"/>
    <n v="14"/>
    <b v="0"/>
    <s v="theater/musical"/>
    <n v="0.30866666666666664"/>
    <n v="66.142857142857139"/>
    <x v="1"/>
    <x v="40"/>
    <x v="0"/>
  </r>
  <r>
    <n v="3638"/>
    <s v="Project Hedwig and the Angry Inch"/>
    <s v="A rock and roll journey that explores love, loss, redemption, duality and ascension."/>
    <n v="3300"/>
    <n v="216"/>
    <x v="2"/>
    <s v="failed"/>
    <x v="5"/>
    <s v="CAD"/>
    <n v="1429456132"/>
    <n v="1424275732"/>
    <d v="2015-02-18T16:08:52"/>
    <x v="3624"/>
    <b v="0"/>
    <n v="2"/>
    <b v="0"/>
    <s v="theater/musical"/>
    <n v="6.545454545454546E-2"/>
    <n v="108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s v="failed"/>
    <x v="0"/>
    <s v="USD"/>
    <n v="1475853060"/>
    <n v="1470672906"/>
    <d v="2016-08-08T16:15:06"/>
    <x v="3625"/>
    <b v="0"/>
    <n v="1"/>
    <b v="0"/>
    <s v="theater/musical"/>
    <n v="4.0000000000000003E-5"/>
    <n v="1"/>
    <x v="1"/>
    <x v="4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failed"/>
    <x v="0"/>
    <s v="USD"/>
    <n v="1431283530"/>
    <n v="1428691530"/>
    <d v="2015-04-10T18:45:30"/>
    <x v="3626"/>
    <b v="0"/>
    <n v="3"/>
    <b v="0"/>
    <s v="theater/musical"/>
    <n v="5.5E-2"/>
    <n v="18.333333333333332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failed"/>
    <x v="0"/>
    <s v="USD"/>
    <n v="1412485200"/>
    <n v="1410966179"/>
    <d v="2014-09-17T15:02:59"/>
    <x v="3627"/>
    <b v="0"/>
    <n v="0"/>
    <b v="0"/>
    <s v="theater/musical"/>
    <n v="0"/>
    <e v="#DIV/0!"/>
    <x v="1"/>
    <x v="4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failed"/>
    <x v="12"/>
    <s v="EUR"/>
    <n v="1448902800"/>
    <n v="1445369727"/>
    <d v="2015-10-20T19:35:27"/>
    <x v="3628"/>
    <b v="0"/>
    <n v="2"/>
    <b v="0"/>
    <s v="theater/musical"/>
    <n v="2.1428571428571429E-2"/>
    <n v="7.5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failed"/>
    <x v="0"/>
    <s v="USD"/>
    <n v="1447734439"/>
    <n v="1444274839"/>
    <d v="2015-10-08T03:27:19"/>
    <x v="3629"/>
    <b v="0"/>
    <n v="0"/>
    <b v="0"/>
    <s v="theater/musical"/>
    <n v="0"/>
    <e v="#DIV/0!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failed"/>
    <x v="0"/>
    <s v="USD"/>
    <n v="1457413140"/>
    <n v="1454996887"/>
    <d v="2016-02-09T05:48:07"/>
    <x v="3630"/>
    <b v="0"/>
    <n v="12"/>
    <b v="0"/>
    <s v="theater/musical"/>
    <n v="0.16420000000000001"/>
    <n v="68.416666666666671"/>
    <x v="1"/>
    <x v="40"/>
    <x v="2"/>
  </r>
  <r>
    <n v="3645"/>
    <s v="If the Shoe Fits"/>
    <s v="This new musical comedy empowers women and girls of all ages to be themselves in their shoes, whatever shoes they choose."/>
    <n v="1000"/>
    <n v="1"/>
    <x v="2"/>
    <s v="failed"/>
    <x v="5"/>
    <s v="CAD"/>
    <n v="1479773838"/>
    <n v="1477178238"/>
    <d v="2016-10-22T23:17:18"/>
    <x v="3631"/>
    <b v="0"/>
    <n v="1"/>
    <b v="0"/>
    <s v="theater/musical"/>
    <n v="1E-3"/>
    <n v="1"/>
    <x v="1"/>
    <x v="40"/>
    <x v="2"/>
  </r>
  <r>
    <n v="3646"/>
    <s v="Our Sacred Honor"/>
    <s v="Develop demo materials for new, true story of teen Revolutionary War heroes - for hybrid film/live stage musical"/>
    <n v="10000"/>
    <n v="481"/>
    <x v="2"/>
    <s v="failed"/>
    <x v="0"/>
    <s v="USD"/>
    <n v="1434497400"/>
    <n v="1431770802"/>
    <d v="2015-05-16T10:06:42"/>
    <x v="3632"/>
    <b v="0"/>
    <n v="8"/>
    <b v="0"/>
    <s v="theater/musical"/>
    <n v="4.8099999999999997E-2"/>
    <n v="60.125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failed"/>
    <x v="1"/>
    <s v="GBP"/>
    <n v="1475258327"/>
    <n v="1471370327"/>
    <d v="2016-08-16T17:58:47"/>
    <x v="3633"/>
    <b v="0"/>
    <n v="2"/>
    <b v="0"/>
    <s v="theater/musical"/>
    <n v="0.06"/>
    <n v="15"/>
    <x v="1"/>
    <x v="40"/>
    <x v="2"/>
  </r>
  <r>
    <n v="3648"/>
    <s v="Moth Theater Lives"/>
    <s v="Help Moth Live! Support Moth and its artist collective to achieve its 2014/15 season."/>
    <n v="40000"/>
    <n v="40153"/>
    <x v="0"/>
    <s v="successful"/>
    <x v="0"/>
    <s v="USD"/>
    <n v="1412492445"/>
    <n v="1409900445"/>
    <d v="2014-09-05T07:00:45"/>
    <x v="3634"/>
    <b v="0"/>
    <n v="73"/>
    <b v="1"/>
    <s v="theater/plays"/>
    <n v="1.003825"/>
    <n v="550.04109589041093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successful"/>
    <x v="5"/>
    <s v="CAD"/>
    <n v="1402938394"/>
    <n v="1400691994"/>
    <d v="2014-05-21T17:06:34"/>
    <x v="3635"/>
    <b v="0"/>
    <n v="8"/>
    <b v="1"/>
    <s v="theater/plays"/>
    <n v="1.04"/>
    <n v="97.5"/>
    <x v="1"/>
    <x v="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successful"/>
    <x v="1"/>
    <s v="GBP"/>
    <n v="1454412584"/>
    <n v="1452598184"/>
    <d v="2016-01-12T11:29:44"/>
    <x v="3636"/>
    <b v="0"/>
    <n v="17"/>
    <b v="1"/>
    <s v="theater/plays"/>
    <n v="1"/>
    <n v="29.411764705882351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successful"/>
    <x v="0"/>
    <s v="USD"/>
    <n v="1407686340"/>
    <n v="1404833442"/>
    <d v="2014-07-08T15:30:42"/>
    <x v="3637"/>
    <b v="0"/>
    <n v="9"/>
    <b v="1"/>
    <s v="theater/plays"/>
    <n v="1.04"/>
    <n v="57.777777777777779"/>
    <x v="1"/>
    <x v="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successful"/>
    <x v="5"/>
    <s v="CAD"/>
    <n v="1472097540"/>
    <n v="1471188502"/>
    <d v="2016-08-14T15:28:22"/>
    <x v="3638"/>
    <b v="0"/>
    <n v="17"/>
    <b v="1"/>
    <s v="theater/plays"/>
    <n v="2.5066666666666668"/>
    <n v="44.235294117647058"/>
    <x v="1"/>
    <x v="6"/>
    <x v="2"/>
  </r>
  <r>
    <n v="3653"/>
    <s v="ALLIE"/>
    <s v="ALLIE is a new dark comedy play which will premiere at the Edinburgh Festival Fringe 2015. Written and produced by Ruaraidh Murray."/>
    <n v="2000"/>
    <n v="2010"/>
    <x v="0"/>
    <s v="successful"/>
    <x v="1"/>
    <s v="GBP"/>
    <n v="1438764207"/>
    <n v="1436172207"/>
    <d v="2015-07-06T08:43:27"/>
    <x v="3639"/>
    <b v="0"/>
    <n v="33"/>
    <b v="1"/>
    <s v="theater/plays"/>
    <n v="1.0049999999999999"/>
    <n v="60.909090909090907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successful"/>
    <x v="1"/>
    <s v="GBP"/>
    <n v="1459702800"/>
    <n v="1457690386"/>
    <d v="2016-03-11T09:59:46"/>
    <x v="3640"/>
    <b v="0"/>
    <n v="38"/>
    <b v="1"/>
    <s v="theater/plays"/>
    <n v="1.744"/>
    <n v="68.84210526315789"/>
    <x v="1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successful"/>
    <x v="0"/>
    <s v="USD"/>
    <n v="1437202740"/>
    <n v="1434654998"/>
    <d v="2015-06-18T19:16:38"/>
    <x v="3641"/>
    <b v="0"/>
    <n v="79"/>
    <b v="1"/>
    <s v="theater/plays"/>
    <n v="1.1626000000000001"/>
    <n v="73.582278481012665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successful"/>
    <x v="16"/>
    <s v="CHF"/>
    <n v="1485989940"/>
    <n v="1483393836"/>
    <d v="2017-01-02T21:50:36"/>
    <x v="3642"/>
    <b v="0"/>
    <n v="46"/>
    <b v="1"/>
    <s v="theater/plays"/>
    <n v="1.0582"/>
    <n v="115.02173913043478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successful"/>
    <x v="8"/>
    <s v="DKK"/>
    <n v="1464817320"/>
    <n v="1462806419"/>
    <d v="2016-05-09T15:06:59"/>
    <x v="3643"/>
    <b v="0"/>
    <n v="20"/>
    <b v="1"/>
    <s v="theater/plays"/>
    <n v="1.1074999999999999"/>
    <n v="110.75"/>
    <x v="1"/>
    <x v="6"/>
    <x v="2"/>
  </r>
  <r>
    <n v="3658"/>
    <s v="Mr. Marmalade"/>
    <s v="Life is hard when your own imaginary friend can't make time for you."/>
    <n v="1500"/>
    <n v="1510"/>
    <x v="0"/>
    <s v="successful"/>
    <x v="0"/>
    <s v="USD"/>
    <n v="1404273540"/>
    <n v="1400272580"/>
    <d v="2014-05-16T20:36:20"/>
    <x v="3644"/>
    <b v="0"/>
    <n v="20"/>
    <b v="1"/>
    <s v="theater/plays"/>
    <n v="1.0066666666666666"/>
    <n v="75.5"/>
    <x v="1"/>
    <x v="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successful"/>
    <x v="0"/>
    <s v="USD"/>
    <n v="1426775940"/>
    <n v="1424414350"/>
    <d v="2015-02-20T06:39:10"/>
    <x v="3645"/>
    <b v="0"/>
    <n v="13"/>
    <b v="1"/>
    <s v="theater/plays"/>
    <n v="1.0203333333333333"/>
    <n v="235.46153846153845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successful"/>
    <x v="1"/>
    <s v="GBP"/>
    <n v="1419368925"/>
    <n v="1417208925"/>
    <d v="2014-11-28T21:08:45"/>
    <x v="3646"/>
    <b v="0"/>
    <n v="22"/>
    <b v="1"/>
    <s v="theater/plays"/>
    <n v="1"/>
    <n v="11.363636363636363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successful"/>
    <x v="0"/>
    <s v="USD"/>
    <n v="1460260800"/>
    <n v="1458336672"/>
    <d v="2016-03-18T21:31:12"/>
    <x v="3647"/>
    <b v="0"/>
    <n v="36"/>
    <b v="1"/>
    <s v="theater/plays"/>
    <n v="1.1100000000000001"/>
    <n v="92.5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successful"/>
    <x v="5"/>
    <s v="CAD"/>
    <n v="1427775414"/>
    <n v="1425187014"/>
    <d v="2015-03-01T05:16:54"/>
    <x v="3648"/>
    <b v="0"/>
    <n v="40"/>
    <b v="1"/>
    <s v="theater/plays"/>
    <n v="1.0142500000000001"/>
    <n v="202.85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successful"/>
    <x v="1"/>
    <s v="GBP"/>
    <n v="1482321030"/>
    <n v="1477133430"/>
    <d v="2016-10-22T10:50:30"/>
    <x v="3649"/>
    <b v="0"/>
    <n v="9"/>
    <b v="1"/>
    <s v="theater/plays"/>
    <n v="1.04"/>
    <n v="26"/>
    <x v="1"/>
    <x v="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successful"/>
    <x v="0"/>
    <s v="USD"/>
    <n v="1466056689"/>
    <n v="1464847089"/>
    <d v="2016-06-02T05:58:09"/>
    <x v="3650"/>
    <b v="0"/>
    <n v="19"/>
    <b v="1"/>
    <s v="theater/plays"/>
    <n v="1.09375"/>
    <n v="46.05263157894737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successful"/>
    <x v="6"/>
    <s v="EUR"/>
    <n v="1446062040"/>
    <n v="1445109822"/>
    <d v="2015-10-17T19:23:42"/>
    <x v="3651"/>
    <b v="0"/>
    <n v="14"/>
    <b v="1"/>
    <s v="theater/plays"/>
    <n v="1.1516129032258065"/>
    <n v="51"/>
    <x v="1"/>
    <x v="6"/>
    <x v="0"/>
  </r>
  <r>
    <n v="3666"/>
    <s v="Israel LÃ³pez @ Ojai Playwrights Conference"/>
    <s v="Artistic Internship @ Ojai Playwrights Conference"/>
    <n v="1200"/>
    <n v="1200"/>
    <x v="0"/>
    <s v="successful"/>
    <x v="0"/>
    <s v="USD"/>
    <n v="1406185200"/>
    <n v="1404337382"/>
    <d v="2014-07-02T21:43:02"/>
    <x v="3652"/>
    <b v="0"/>
    <n v="38"/>
    <b v="1"/>
    <s v="theater/plays"/>
    <n v="1"/>
    <n v="31.578947368421051"/>
    <x v="1"/>
    <x v="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successful"/>
    <x v="1"/>
    <s v="GBP"/>
    <n v="1437261419"/>
    <n v="1434669419"/>
    <d v="2015-06-18T23:16:59"/>
    <x v="3653"/>
    <b v="0"/>
    <n v="58"/>
    <b v="1"/>
    <s v="theater/plays"/>
    <n v="1.0317033333333334"/>
    <n v="53.363965517241382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successful"/>
    <x v="0"/>
    <s v="USD"/>
    <n v="1437676380"/>
    <n v="1435670452"/>
    <d v="2015-06-30T13:20:52"/>
    <x v="3654"/>
    <b v="0"/>
    <n v="28"/>
    <b v="1"/>
    <s v="theater/plays"/>
    <n v="1.0349999999999999"/>
    <n v="36.964285714285715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successful"/>
    <x v="1"/>
    <s v="GBP"/>
    <n v="1434039137"/>
    <n v="1431447137"/>
    <d v="2015-05-12T16:12:17"/>
    <x v="3655"/>
    <b v="0"/>
    <n v="17"/>
    <b v="1"/>
    <s v="theater/plays"/>
    <n v="1.3819999999999999"/>
    <n v="81.294117647058826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successful"/>
    <x v="1"/>
    <s v="GBP"/>
    <n v="1433113200"/>
    <n v="1431951611"/>
    <d v="2015-05-18T12:20:11"/>
    <x v="3656"/>
    <b v="0"/>
    <n v="12"/>
    <b v="1"/>
    <s v="theater/plays"/>
    <n v="1.0954545454545455"/>
    <n v="20.083333333333332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successful"/>
    <x v="0"/>
    <s v="USD"/>
    <n v="1405915140"/>
    <n v="1404140667"/>
    <d v="2014-06-30T15:04:27"/>
    <x v="3657"/>
    <b v="0"/>
    <n v="40"/>
    <b v="1"/>
    <s v="theater/plays"/>
    <n v="1.0085714285714287"/>
    <n v="88.25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successful"/>
    <x v="1"/>
    <s v="GBP"/>
    <n v="1411771384"/>
    <n v="1409179384"/>
    <d v="2014-08-27T22:43:04"/>
    <x v="3658"/>
    <b v="0"/>
    <n v="57"/>
    <b v="1"/>
    <s v="theater/plays"/>
    <n v="1.0153333333333334"/>
    <n v="53.438596491228068"/>
    <x v="1"/>
    <x v="6"/>
    <x v="3"/>
  </r>
  <r>
    <n v="3673"/>
    <s v="CHILD Z"/>
    <s v="Zoe is a teenage girl growing up in a deeply disturbing society. If those paid to protect her aren't listening, then who is?"/>
    <n v="4000"/>
    <n v="4545"/>
    <x v="0"/>
    <s v="successful"/>
    <x v="1"/>
    <s v="GBP"/>
    <n v="1415191920"/>
    <n v="1412233497"/>
    <d v="2014-10-02T07:04:57"/>
    <x v="3659"/>
    <b v="0"/>
    <n v="114"/>
    <b v="1"/>
    <s v="theater/plays"/>
    <n v="1.13625"/>
    <n v="39.868421052631582"/>
    <x v="1"/>
    <x v="6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successful"/>
    <x v="12"/>
    <s v="EUR"/>
    <n v="1472936229"/>
    <n v="1467752229"/>
    <d v="2016-07-05T20:57:09"/>
    <x v="3660"/>
    <b v="0"/>
    <n v="31"/>
    <b v="1"/>
    <s v="theater/plays"/>
    <n v="1"/>
    <n v="145.16129032258064"/>
    <x v="1"/>
    <x v="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successful"/>
    <x v="1"/>
    <s v="GBP"/>
    <n v="1463353200"/>
    <n v="1462285182"/>
    <d v="2016-05-03T14:19:42"/>
    <x v="3661"/>
    <b v="0"/>
    <n v="3"/>
    <b v="1"/>
    <s v="theater/plays"/>
    <n v="1.4"/>
    <n v="23.333333333333332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successful"/>
    <x v="0"/>
    <s v="USD"/>
    <n v="1410550484"/>
    <n v="1408995284"/>
    <d v="2014-08-25T19:34:44"/>
    <x v="3662"/>
    <b v="0"/>
    <n v="16"/>
    <b v="1"/>
    <s v="theater/plays"/>
    <n v="1.2875000000000001"/>
    <n v="64.375"/>
    <x v="1"/>
    <x v="6"/>
    <x v="3"/>
  </r>
  <r>
    <n v="3677"/>
    <s v="Goldfish Memory Productions"/>
    <s v="Goldfish Memory Productions seeks at least $12,000 to begin their first 3 professional projects."/>
    <n v="12000"/>
    <n v="12348.5"/>
    <x v="0"/>
    <s v="successful"/>
    <x v="0"/>
    <s v="USD"/>
    <n v="1404359940"/>
    <n v="1402580818"/>
    <d v="2014-06-12T13:46:58"/>
    <x v="3663"/>
    <b v="0"/>
    <n v="199"/>
    <b v="1"/>
    <s v="theater/plays"/>
    <n v="1.0290416666666666"/>
    <n v="62.052763819095475"/>
    <x v="1"/>
    <x v="6"/>
    <x v="3"/>
  </r>
  <r>
    <n v="3678"/>
    <s v="Some big Some bang"/>
    <s v="The Ugly Collective takes Some big Some bang to the Underbelly Venues at the Edinburgh Fringe!"/>
    <n v="2000"/>
    <n v="2050"/>
    <x v="0"/>
    <s v="successful"/>
    <x v="1"/>
    <s v="GBP"/>
    <n v="1433076298"/>
    <n v="1430052298"/>
    <d v="2015-04-26T12:44:58"/>
    <x v="3664"/>
    <b v="0"/>
    <n v="31"/>
    <b v="1"/>
    <s v="theater/plays"/>
    <n v="1.0249999999999999"/>
    <n v="66.129032258064512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successful"/>
    <x v="0"/>
    <s v="USD"/>
    <n v="1404190740"/>
    <n v="1401214581"/>
    <d v="2014-05-27T18:16:21"/>
    <x v="3665"/>
    <b v="0"/>
    <n v="30"/>
    <b v="1"/>
    <s v="theater/plays"/>
    <n v="1.101"/>
    <n v="73.400000000000006"/>
    <x v="1"/>
    <x v="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successful"/>
    <x v="0"/>
    <s v="USD"/>
    <n v="1475664834"/>
    <n v="1473850434"/>
    <d v="2016-09-14T10:53:54"/>
    <x v="3666"/>
    <b v="0"/>
    <n v="34"/>
    <b v="1"/>
    <s v="theater/plays"/>
    <n v="1.1276666666666666"/>
    <n v="99.5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successful"/>
    <x v="0"/>
    <s v="USD"/>
    <n v="1452872290"/>
    <n v="1452008290"/>
    <d v="2016-01-05T15:38:10"/>
    <x v="3667"/>
    <b v="0"/>
    <n v="18"/>
    <b v="1"/>
    <s v="theater/plays"/>
    <n v="1.119"/>
    <n v="62.166666666666664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successful"/>
    <x v="0"/>
    <s v="USD"/>
    <n v="1402901940"/>
    <n v="1399998418"/>
    <d v="2014-05-13T16:26:58"/>
    <x v="3668"/>
    <b v="0"/>
    <n v="67"/>
    <b v="1"/>
    <s v="theater/plays"/>
    <n v="1.3919999999999999"/>
    <n v="62.328358208955223"/>
    <x v="1"/>
    <x v="6"/>
    <x v="3"/>
  </r>
  <r>
    <n v="3683"/>
    <s v="A Krumpus Story - World Premiere"/>
    <s v="A Krumpus Story is a dark holiday comedy for anyone who wants a little more spice in their holiday fare."/>
    <n v="3500"/>
    <n v="3880"/>
    <x v="0"/>
    <s v="successful"/>
    <x v="0"/>
    <s v="USD"/>
    <n v="1476931696"/>
    <n v="1474339696"/>
    <d v="2016-09-20T02:48:16"/>
    <x v="3669"/>
    <b v="0"/>
    <n v="66"/>
    <b v="1"/>
    <s v="theater/plays"/>
    <n v="1.1085714285714285"/>
    <n v="58.787878787878789"/>
    <x v="1"/>
    <x v="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successful"/>
    <x v="0"/>
    <s v="USD"/>
    <n v="1441167586"/>
    <n v="1438575586"/>
    <d v="2015-08-03T04:19:46"/>
    <x v="3670"/>
    <b v="0"/>
    <n v="23"/>
    <b v="1"/>
    <s v="theater/plays"/>
    <n v="1.3906666666666667"/>
    <n v="45.347826086956523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successful"/>
    <x v="0"/>
    <s v="USD"/>
    <n v="1400533200"/>
    <n v="1398348859"/>
    <d v="2014-04-24T14:14:19"/>
    <x v="3671"/>
    <b v="0"/>
    <n v="126"/>
    <b v="1"/>
    <s v="theater/plays"/>
    <n v="1.0569999999999999"/>
    <n v="41.944444444444443"/>
    <x v="1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successful"/>
    <x v="0"/>
    <s v="USD"/>
    <n v="1440820740"/>
    <n v="1439567660"/>
    <d v="2015-08-14T15:54:20"/>
    <x v="3672"/>
    <b v="0"/>
    <n v="6"/>
    <b v="1"/>
    <s v="theater/plays"/>
    <n v="1.0142857142857142"/>
    <n v="59.166666666666664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successful"/>
    <x v="0"/>
    <s v="USD"/>
    <n v="1403846055"/>
    <n v="1401254055"/>
    <d v="2014-05-28T05:14:15"/>
    <x v="3673"/>
    <b v="0"/>
    <n v="25"/>
    <b v="1"/>
    <s v="theater/plays"/>
    <n v="1.0024500000000001"/>
    <n v="200.49"/>
    <x v="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successful"/>
    <x v="1"/>
    <s v="GBP"/>
    <n v="1407524004"/>
    <n v="1404932004"/>
    <d v="2014-07-09T18:53:24"/>
    <x v="3674"/>
    <b v="0"/>
    <n v="39"/>
    <b v="1"/>
    <s v="theater/plays"/>
    <n v="1.0916666666666666"/>
    <n v="83.974358974358978"/>
    <x v="1"/>
    <x v="6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successful"/>
    <x v="0"/>
    <s v="USD"/>
    <n v="1434925500"/>
    <n v="1432410639"/>
    <d v="2015-05-23T19:50:39"/>
    <x v="3675"/>
    <b v="0"/>
    <n v="62"/>
    <b v="1"/>
    <s v="theater/plays"/>
    <n v="1.1833333333333333"/>
    <n v="57.258064516129032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s v="successful"/>
    <x v="0"/>
    <s v="USD"/>
    <n v="1417101683"/>
    <n v="1414506083"/>
    <d v="2014-10-28T14:21:23"/>
    <x v="3676"/>
    <b v="0"/>
    <n v="31"/>
    <b v="1"/>
    <s v="theater/plays"/>
    <n v="1.2"/>
    <n v="58.064516129032256"/>
    <x v="1"/>
    <x v="6"/>
    <x v="3"/>
  </r>
  <r>
    <n v="3691"/>
    <s v="Most Dangerous Man in America (WEB DuBois) by Amiri  Baraka"/>
    <s v="World Premiere of last play written by Amiri Baraka"/>
    <n v="40000"/>
    <n v="51184"/>
    <x v="0"/>
    <s v="successful"/>
    <x v="0"/>
    <s v="USD"/>
    <n v="1425272340"/>
    <n v="1421426929"/>
    <d v="2015-01-16T16:48:49"/>
    <x v="3677"/>
    <b v="0"/>
    <n v="274"/>
    <b v="1"/>
    <s v="theater/plays"/>
    <n v="1.2796000000000001"/>
    <n v="186.80291970802921"/>
    <x v="1"/>
    <x v="6"/>
    <x v="0"/>
  </r>
  <r>
    <n v="3692"/>
    <s v="An Evening With Durang"/>
    <s v="Help us independently produce two great comedies by Christopher Durang."/>
    <n v="1000"/>
    <n v="1260"/>
    <x v="0"/>
    <s v="successful"/>
    <x v="0"/>
    <s v="USD"/>
    <n v="1411084800"/>
    <n v="1410304179"/>
    <d v="2014-09-09T23:09:39"/>
    <x v="3678"/>
    <b v="0"/>
    <n v="17"/>
    <b v="1"/>
    <s v="theater/plays"/>
    <n v="1.26"/>
    <n v="74.117647058823536"/>
    <x v="1"/>
    <x v="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successful"/>
    <x v="1"/>
    <s v="GBP"/>
    <n v="1448922600"/>
    <n v="1446352529"/>
    <d v="2015-11-01T04:35:29"/>
    <x v="3679"/>
    <b v="0"/>
    <n v="14"/>
    <b v="1"/>
    <s v="theater/plays"/>
    <n v="1.2912912912912913"/>
    <n v="30.714285714285715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successful"/>
    <x v="0"/>
    <s v="USD"/>
    <n v="1465178400"/>
    <n v="1461985967"/>
    <d v="2016-04-30T03:12:47"/>
    <x v="3680"/>
    <b v="0"/>
    <n v="60"/>
    <b v="1"/>
    <s v="theater/plays"/>
    <n v="1.0742857142857143"/>
    <n v="62.666666666666664"/>
    <x v="1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successful"/>
    <x v="0"/>
    <s v="USD"/>
    <n v="1421009610"/>
    <n v="1419281610"/>
    <d v="2014-12-22T20:53:30"/>
    <x v="3681"/>
    <b v="0"/>
    <n v="33"/>
    <b v="1"/>
    <s v="theater/plays"/>
    <n v="1.00125"/>
    <n v="121.36363636363636"/>
    <x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successful"/>
    <x v="1"/>
    <s v="GBP"/>
    <n v="1423838916"/>
    <n v="1418654916"/>
    <d v="2014-12-15T14:48:36"/>
    <x v="3682"/>
    <b v="0"/>
    <n v="78"/>
    <b v="1"/>
    <s v="theater/plays"/>
    <n v="1.55"/>
    <n v="39.743589743589745"/>
    <x v="1"/>
    <x v="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successful"/>
    <x v="1"/>
    <s v="GBP"/>
    <n v="1462878648"/>
    <n v="1461064248"/>
    <d v="2016-04-19T11:10:48"/>
    <x v="3683"/>
    <b v="0"/>
    <n v="30"/>
    <b v="1"/>
    <s v="theater/plays"/>
    <n v="1.08"/>
    <n v="72"/>
    <x v="1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successful"/>
    <x v="0"/>
    <s v="USD"/>
    <n v="1456946487"/>
    <n v="1454354487"/>
    <d v="2016-02-01T19:21:27"/>
    <x v="3684"/>
    <b v="0"/>
    <n v="136"/>
    <b v="1"/>
    <s v="theater/plays"/>
    <n v="1.1052"/>
    <n v="40.632352941176471"/>
    <x v="1"/>
    <x v="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successful"/>
    <x v="0"/>
    <s v="USD"/>
    <n v="1413383216"/>
    <n v="1410791216"/>
    <d v="2014-09-15T14:26:56"/>
    <x v="3685"/>
    <b v="0"/>
    <n v="40"/>
    <b v="1"/>
    <s v="theater/plays"/>
    <n v="1.008"/>
    <n v="63"/>
    <x v="1"/>
    <x v="6"/>
    <x v="3"/>
  </r>
  <r>
    <n v="3700"/>
    <s v="Generations (Senior Project)"/>
    <s v="Help me produce the play I have written for my senior project!"/>
    <n v="500"/>
    <n v="606"/>
    <x v="0"/>
    <s v="successful"/>
    <x v="0"/>
    <s v="USD"/>
    <n v="1412092800"/>
    <n v="1409493800"/>
    <d v="2014-08-31T14:03:20"/>
    <x v="3686"/>
    <b v="0"/>
    <n v="18"/>
    <b v="1"/>
    <s v="theater/plays"/>
    <n v="1.212"/>
    <n v="33.666666666666664"/>
    <x v="1"/>
    <x v="6"/>
    <x v="3"/>
  </r>
  <r>
    <n v="3701"/>
    <s v="Dog Show"/>
    <s v="Part-silent film, part-thriller, Dog Show sees four actors play a community of dogs and their owners. One autumn, a killer strikes."/>
    <n v="1500"/>
    <n v="1505"/>
    <x v="0"/>
    <s v="successful"/>
    <x v="1"/>
    <s v="GBP"/>
    <n v="1433422793"/>
    <n v="1430830793"/>
    <d v="2015-05-05T12:59:53"/>
    <x v="3687"/>
    <b v="0"/>
    <n v="39"/>
    <b v="1"/>
    <s v="theater/plays"/>
    <n v="1.0033333333333334"/>
    <n v="38.589743589743591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successful"/>
    <x v="1"/>
    <s v="GBP"/>
    <n v="1468191540"/>
    <n v="1464958484"/>
    <d v="2016-06-03T12:54:44"/>
    <x v="3688"/>
    <b v="0"/>
    <n v="21"/>
    <b v="1"/>
    <s v="theater/plays"/>
    <n v="1.0916666666666666"/>
    <n v="155.95238095238096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successful"/>
    <x v="0"/>
    <s v="USD"/>
    <n v="1471071540"/>
    <n v="1467720388"/>
    <d v="2016-07-05T12:06:28"/>
    <x v="3689"/>
    <b v="0"/>
    <n v="30"/>
    <b v="1"/>
    <s v="theater/plays"/>
    <n v="1.2342857142857142"/>
    <n v="43.2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successful"/>
    <x v="1"/>
    <s v="GBP"/>
    <n v="1464712394"/>
    <n v="1459528394"/>
    <d v="2016-04-01T16:33:14"/>
    <x v="3690"/>
    <b v="0"/>
    <n v="27"/>
    <b v="1"/>
    <s v="theater/plays"/>
    <n v="1.3633666666666666"/>
    <n v="15.148518518518518"/>
    <x v="1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successful"/>
    <x v="0"/>
    <s v="USD"/>
    <n v="1403546400"/>
    <n v="1401714114"/>
    <d v="2014-06-02T13:01:54"/>
    <x v="3691"/>
    <b v="0"/>
    <n v="35"/>
    <b v="1"/>
    <s v="theater/plays"/>
    <n v="1.0346657233816767"/>
    <n v="83.571428571428569"/>
    <x v="1"/>
    <x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successful"/>
    <x v="0"/>
    <s v="USD"/>
    <n v="1410558949"/>
    <n v="1409262949"/>
    <d v="2014-08-28T21:55:49"/>
    <x v="3692"/>
    <b v="0"/>
    <n v="13"/>
    <b v="1"/>
    <s v="theater/plays"/>
    <n v="1.2133333333333334"/>
    <n v="140"/>
    <x v="1"/>
    <x v="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successful"/>
    <x v="0"/>
    <s v="USD"/>
    <n v="1469165160"/>
    <n v="1467335378"/>
    <d v="2016-07-01T01:09:38"/>
    <x v="3693"/>
    <b v="0"/>
    <n v="23"/>
    <b v="1"/>
    <s v="theater/plays"/>
    <n v="1.86"/>
    <n v="80.869565217391298"/>
    <x v="1"/>
    <x v="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successful"/>
    <x v="0"/>
    <s v="USD"/>
    <n v="1404444286"/>
    <n v="1403234686"/>
    <d v="2014-06-20T03:24:46"/>
    <x v="3694"/>
    <b v="0"/>
    <n v="39"/>
    <b v="1"/>
    <s v="theater/plays"/>
    <n v="3"/>
    <n v="53.846153846153847"/>
    <x v="1"/>
    <x v="6"/>
    <x v="3"/>
  </r>
  <r>
    <n v="3709"/>
    <s v="The Ruby Darlings Show"/>
    <s v="The filthily talented Ruby and Darling, take you on a raunch-tastic musical discovery of life with a vagina. #sayno"/>
    <n v="1000"/>
    <n v="1082.5"/>
    <x v="0"/>
    <s v="successful"/>
    <x v="1"/>
    <s v="GBP"/>
    <n v="1403715546"/>
    <n v="1401123546"/>
    <d v="2014-05-26T16:59:06"/>
    <x v="3695"/>
    <b v="0"/>
    <n v="35"/>
    <b v="1"/>
    <s v="theater/plays"/>
    <n v="1.0825"/>
    <n v="30.928571428571427"/>
    <x v="1"/>
    <x v="6"/>
    <x v="3"/>
  </r>
  <r>
    <n v="3710"/>
    <s v="&quot;Loving Alanis&quot; Rocky Mountain Regional Premier"/>
    <s v="A comedy about, life, death, men, women, and the power of a good Kegel."/>
    <n v="1300"/>
    <n v="1835"/>
    <x v="0"/>
    <s v="successful"/>
    <x v="0"/>
    <s v="USD"/>
    <n v="1428068988"/>
    <n v="1425908988"/>
    <d v="2015-03-09T13:49:48"/>
    <x v="3696"/>
    <b v="0"/>
    <n v="27"/>
    <b v="1"/>
    <s v="theater/plays"/>
    <n v="1.4115384615384616"/>
    <n v="67.962962962962962"/>
    <x v="1"/>
    <x v="6"/>
    <x v="0"/>
  </r>
  <r>
    <n v="3711"/>
    <s v="The Youth Shakespeare Project 2014"/>
    <s v="Two teachers and twenty kids bring one of Shakespeare's plays to life!"/>
    <n v="500"/>
    <n v="570"/>
    <x v="0"/>
    <s v="successful"/>
    <x v="0"/>
    <s v="USD"/>
    <n v="1402848000"/>
    <n v="1400606573"/>
    <d v="2014-05-20T17:22:53"/>
    <x v="3174"/>
    <b v="0"/>
    <n v="21"/>
    <b v="1"/>
    <s v="theater/plays"/>
    <n v="1.1399999999999999"/>
    <n v="27.142857142857142"/>
    <x v="1"/>
    <x v="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successful"/>
    <x v="0"/>
    <s v="USD"/>
    <n v="1433055540"/>
    <n v="1431230867"/>
    <d v="2015-05-10T04:07:47"/>
    <x v="3697"/>
    <b v="0"/>
    <n v="104"/>
    <b v="1"/>
    <s v="theater/plays"/>
    <n v="1.5373333333333334"/>
    <n v="110.86538461538461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successful"/>
    <x v="0"/>
    <s v="USD"/>
    <n v="1465062166"/>
    <n v="1463334166"/>
    <d v="2016-05-15T17:42:46"/>
    <x v="3698"/>
    <b v="0"/>
    <n v="19"/>
    <b v="1"/>
    <s v="theater/plays"/>
    <n v="1.0149999999999999"/>
    <n v="106.84210526315789"/>
    <x v="1"/>
    <x v="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successful"/>
    <x v="0"/>
    <s v="USD"/>
    <n v="1432612740"/>
    <n v="1429881667"/>
    <d v="2015-04-24T13:21:07"/>
    <x v="3699"/>
    <b v="0"/>
    <n v="97"/>
    <b v="1"/>
    <s v="theater/plays"/>
    <n v="1.0235000000000001"/>
    <n v="105.51546391752578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successful"/>
    <x v="1"/>
    <s v="GBP"/>
    <n v="1427806320"/>
    <n v="1422834819"/>
    <d v="2015-02-01T23:53:39"/>
    <x v="3700"/>
    <b v="0"/>
    <n v="27"/>
    <b v="1"/>
    <s v="theater/plays"/>
    <n v="1.0257142857142858"/>
    <n v="132.96296296296296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successful"/>
    <x v="0"/>
    <s v="USD"/>
    <n v="1453411109"/>
    <n v="1450819109"/>
    <d v="2015-12-22T21:18:29"/>
    <x v="3701"/>
    <b v="0"/>
    <n v="24"/>
    <b v="1"/>
    <s v="theater/plays"/>
    <n v="1.5575000000000001"/>
    <n v="51.916666666666664"/>
    <x v="1"/>
    <x v="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successful"/>
    <x v="1"/>
    <s v="GBP"/>
    <n v="1431204449"/>
    <n v="1428526049"/>
    <d v="2015-04-08T20:47:29"/>
    <x v="3702"/>
    <b v="0"/>
    <n v="13"/>
    <b v="1"/>
    <s v="theater/plays"/>
    <n v="1.0075000000000001"/>
    <n v="310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s v="successful"/>
    <x v="1"/>
    <s v="GBP"/>
    <n v="1425057075"/>
    <n v="1422465075"/>
    <d v="2015-01-28T17:11:15"/>
    <x v="3703"/>
    <b v="0"/>
    <n v="46"/>
    <b v="1"/>
    <s v="theater/plays"/>
    <n v="2.3940000000000001"/>
    <n v="26.021739130434781"/>
    <x v="1"/>
    <x v="6"/>
    <x v="0"/>
  </r>
  <r>
    <n v="3719"/>
    <s v="Corium"/>
    <s v="A new piece of physical theatre about love, regret and longing."/>
    <n v="200"/>
    <n v="420"/>
    <x v="0"/>
    <s v="successful"/>
    <x v="1"/>
    <s v="GBP"/>
    <n v="1434994266"/>
    <n v="1432402266"/>
    <d v="2015-05-23T17:31:06"/>
    <x v="3704"/>
    <b v="0"/>
    <n v="4"/>
    <b v="1"/>
    <s v="theater/plays"/>
    <n v="2.1"/>
    <n v="105"/>
    <x v="1"/>
    <x v="6"/>
    <x v="0"/>
  </r>
  <r>
    <n v="3720"/>
    <s v="Lakotas and the American Theatre"/>
    <s v="Breaking the American Indian stereotype in the American Theatre."/>
    <n v="3300"/>
    <n v="3449"/>
    <x v="0"/>
    <s v="successful"/>
    <x v="0"/>
    <s v="USD"/>
    <n v="1435881006"/>
    <n v="1433980206"/>
    <d v="2015-06-10T23:50:06"/>
    <x v="3705"/>
    <b v="0"/>
    <n v="40"/>
    <b v="1"/>
    <s v="theater/plays"/>
    <n v="1.0451515151515152"/>
    <n v="86.224999999999994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successful"/>
    <x v="0"/>
    <s v="USD"/>
    <n v="1415230084"/>
    <n v="1413412084"/>
    <d v="2014-10-15T22:28:04"/>
    <x v="3706"/>
    <b v="0"/>
    <n v="44"/>
    <b v="1"/>
    <s v="theater/plays"/>
    <n v="1.008"/>
    <n v="114.54545454545455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successful"/>
    <x v="5"/>
    <s v="CAD"/>
    <n v="1455231540"/>
    <n v="1452614847"/>
    <d v="2016-01-12T16:07:27"/>
    <x v="3707"/>
    <b v="0"/>
    <n v="35"/>
    <b v="1"/>
    <s v="theater/plays"/>
    <n v="1.1120000000000001"/>
    <n v="47.657142857142858"/>
    <x v="1"/>
    <x v="6"/>
    <x v="2"/>
  </r>
  <r>
    <n v="3723"/>
    <s v="Beauty and the Beast"/>
    <s v="Saltmine Theatre Company present Beauty and the Beast:"/>
    <n v="4500"/>
    <n v="4592"/>
    <x v="0"/>
    <s v="successful"/>
    <x v="1"/>
    <s v="GBP"/>
    <n v="1417374262"/>
    <n v="1414778662"/>
    <d v="2014-10-31T18:04:22"/>
    <x v="3708"/>
    <b v="0"/>
    <n v="63"/>
    <b v="1"/>
    <s v="theater/plays"/>
    <n v="1.0204444444444445"/>
    <n v="72.888888888888886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successful"/>
    <x v="1"/>
    <s v="GBP"/>
    <n v="1462402800"/>
    <n v="1459856860"/>
    <d v="2016-04-05T11:47:40"/>
    <x v="3709"/>
    <b v="0"/>
    <n v="89"/>
    <b v="1"/>
    <s v="theater/plays"/>
    <n v="1.0254767441860466"/>
    <n v="49.545505617977533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successful"/>
    <x v="1"/>
    <s v="GBP"/>
    <n v="1455831000"/>
    <n v="1454366467"/>
    <d v="2016-02-01T22:41:07"/>
    <x v="3710"/>
    <b v="0"/>
    <n v="15"/>
    <b v="1"/>
    <s v="theater/plays"/>
    <n v="1.27"/>
    <n v="25.4"/>
    <x v="1"/>
    <x v="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successful"/>
    <x v="0"/>
    <s v="USD"/>
    <n v="1461963600"/>
    <n v="1459567371"/>
    <d v="2016-04-02T03:22:51"/>
    <x v="3711"/>
    <b v="0"/>
    <n v="46"/>
    <b v="1"/>
    <s v="theater/plays"/>
    <n v="3.3870588235294119"/>
    <n v="62.586956521739133"/>
    <x v="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successful"/>
    <x v="0"/>
    <s v="USD"/>
    <n v="1476939300"/>
    <n v="1474273294"/>
    <d v="2016-09-19T08:21:34"/>
    <x v="3712"/>
    <b v="0"/>
    <n v="33"/>
    <b v="1"/>
    <s v="theater/plays"/>
    <n v="1.0075000000000001"/>
    <n v="61.060606060606062"/>
    <x v="1"/>
    <x v="6"/>
    <x v="2"/>
  </r>
  <r>
    <n v="3728"/>
    <s v="Bare Bones Shakespeare 2015-16 Season"/>
    <s v="Bare Bones Shakespeare's first season will start with a DFW school touring show: Romeo and Juliet."/>
    <n v="20000"/>
    <n v="1862"/>
    <x v="2"/>
    <s v="failed"/>
    <x v="0"/>
    <s v="USD"/>
    <n v="1439957176"/>
    <n v="1437365176"/>
    <d v="2015-07-20T04:06:16"/>
    <x v="3713"/>
    <b v="0"/>
    <n v="31"/>
    <b v="0"/>
    <s v="theater/plays"/>
    <n v="9.3100000000000002E-2"/>
    <n v="60.064516129032256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failed"/>
    <x v="0"/>
    <s v="USD"/>
    <n v="1427082912"/>
    <n v="1423198512"/>
    <d v="2015-02-06T04:55:12"/>
    <x v="3714"/>
    <b v="0"/>
    <n v="5"/>
    <b v="0"/>
    <s v="theater/plays"/>
    <n v="7.2400000000000006E-2"/>
    <n v="72.400000000000006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failed"/>
    <x v="0"/>
    <s v="USD"/>
    <n v="1439828159"/>
    <n v="1437236159"/>
    <d v="2015-07-18T16:15:59"/>
    <x v="3715"/>
    <b v="0"/>
    <n v="1"/>
    <b v="0"/>
    <s v="theater/plays"/>
    <n v="0.1"/>
    <n v="100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failed"/>
    <x v="0"/>
    <s v="USD"/>
    <n v="1420860180"/>
    <n v="1418234646"/>
    <d v="2014-12-10T18:04:06"/>
    <x v="3716"/>
    <b v="0"/>
    <n v="12"/>
    <b v="0"/>
    <s v="theater/plays"/>
    <n v="0.11272727272727273"/>
    <n v="51.666666666666664"/>
    <x v="1"/>
    <x v="6"/>
    <x v="0"/>
  </r>
  <r>
    <n v="3732"/>
    <s v="Elektra Bekent - Afstudeervoorstelling"/>
    <s v="Mijn solo voorstelling gaat over Elektra (Sophokles) en hoe zij als jongere alles beleeft en meemaakt!"/>
    <n v="850"/>
    <n v="131"/>
    <x v="2"/>
    <s v="failed"/>
    <x v="9"/>
    <s v="EUR"/>
    <n v="1422100800"/>
    <n v="1416932133"/>
    <d v="2014-11-25T16:15:33"/>
    <x v="3717"/>
    <b v="0"/>
    <n v="4"/>
    <b v="0"/>
    <s v="theater/plays"/>
    <n v="0.15411764705882353"/>
    <n v="32.75"/>
    <x v="1"/>
    <x v="6"/>
    <x v="0"/>
  </r>
  <r>
    <n v="3733"/>
    <s v="laughter in the hood"/>
    <s v="want to donate tickets to residents who live in the community that cant afford the 35.00 price of ticket"/>
    <n v="1500"/>
    <n v="0"/>
    <x v="2"/>
    <s v="failed"/>
    <x v="0"/>
    <s v="USD"/>
    <n v="1429396200"/>
    <n v="1428539708"/>
    <d v="2015-04-09T00:35:08"/>
    <x v="3718"/>
    <b v="0"/>
    <n v="0"/>
    <b v="0"/>
    <s v="theater/plays"/>
    <n v="0"/>
    <e v="#DIV/0!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failed"/>
    <x v="0"/>
    <s v="USD"/>
    <n v="1432589896"/>
    <n v="1427405896"/>
    <d v="2015-03-26T21:38:16"/>
    <x v="3719"/>
    <b v="0"/>
    <n v="7"/>
    <b v="0"/>
    <s v="theater/plays"/>
    <n v="0.28466666666666668"/>
    <n v="61"/>
    <x v="1"/>
    <x v="6"/>
    <x v="0"/>
  </r>
  <r>
    <n v="3735"/>
    <s v="Women Beware Women"/>
    <s v="Young Actor's taking on a Jacobean tragedy. Family, betrayal, love, lust, sex and death."/>
    <n v="150"/>
    <n v="20"/>
    <x v="2"/>
    <s v="failed"/>
    <x v="1"/>
    <s v="GBP"/>
    <n v="1432831089"/>
    <n v="1430239089"/>
    <d v="2015-04-28T16:38:09"/>
    <x v="3720"/>
    <b v="0"/>
    <n v="2"/>
    <b v="0"/>
    <s v="theater/plays"/>
    <n v="0.13333333333333333"/>
    <n v="10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failed"/>
    <x v="1"/>
    <s v="GBP"/>
    <n v="1427133600"/>
    <n v="1423847093"/>
    <d v="2015-02-13T17:04:53"/>
    <x v="3721"/>
    <b v="0"/>
    <n v="1"/>
    <b v="0"/>
    <s v="theater/plays"/>
    <n v="6.6666666666666671E-3"/>
    <n v="10"/>
    <x v="1"/>
    <x v="6"/>
    <x v="0"/>
  </r>
  <r>
    <n v="3737"/>
    <s v="Measure For Measure"/>
    <s v="The ASU Theatre and Shakespeare Club presents Measure For Measure directed by Jordyn Ochser."/>
    <n v="700"/>
    <n v="150"/>
    <x v="2"/>
    <s v="failed"/>
    <x v="0"/>
    <s v="USD"/>
    <n v="1447311540"/>
    <n v="1445358903"/>
    <d v="2015-10-20T16:35:03"/>
    <x v="3722"/>
    <b v="0"/>
    <n v="4"/>
    <b v="0"/>
    <s v="theater/plays"/>
    <n v="0.21428571428571427"/>
    <n v="37.5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s v="failed"/>
    <x v="1"/>
    <s v="GBP"/>
    <n v="1405461600"/>
    <n v="1403562705"/>
    <d v="2014-06-23T22:31:45"/>
    <x v="3723"/>
    <b v="0"/>
    <n v="6"/>
    <b v="0"/>
    <s v="theater/plays"/>
    <n v="0.18"/>
    <n v="45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failed"/>
    <x v="1"/>
    <s v="GBP"/>
    <n v="1468752468"/>
    <n v="1467024468"/>
    <d v="2016-06-27T10:47:48"/>
    <x v="3724"/>
    <b v="0"/>
    <n v="8"/>
    <b v="0"/>
    <s v="theater/plays"/>
    <n v="0.20125000000000001"/>
    <n v="100.625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failed"/>
    <x v="0"/>
    <s v="USD"/>
    <n v="1407808438"/>
    <n v="1405217355"/>
    <d v="2014-07-13T02:09:15"/>
    <x v="3725"/>
    <b v="0"/>
    <n v="14"/>
    <b v="0"/>
    <s v="theater/plays"/>
    <n v="0.17899999999999999"/>
    <n v="25.571428571428573"/>
    <x v="1"/>
    <x v="6"/>
    <x v="3"/>
  </r>
  <r>
    <n v="3741"/>
    <s v="Open House Theater"/>
    <s v="A small community with a love for theater would like to continue. Help the children of this community continue."/>
    <n v="20000"/>
    <n v="0"/>
    <x v="2"/>
    <s v="failed"/>
    <x v="0"/>
    <s v="USD"/>
    <n v="1450389950"/>
    <n v="1447797950"/>
    <d v="2015-11-17T22:05:50"/>
    <x v="3726"/>
    <b v="0"/>
    <n v="0"/>
    <b v="0"/>
    <s v="theater/plays"/>
    <n v="0"/>
    <e v="#DIV/0!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failed"/>
    <x v="0"/>
    <s v="USD"/>
    <n v="1409980144"/>
    <n v="1407388144"/>
    <d v="2014-08-07T05:09:04"/>
    <x v="3727"/>
    <b v="0"/>
    <n v="4"/>
    <b v="0"/>
    <s v="theater/plays"/>
    <n v="0.02"/>
    <n v="25"/>
    <x v="1"/>
    <x v="6"/>
    <x v="3"/>
  </r>
  <r>
    <n v="3743"/>
    <s v="Down the Mississippi"/>
    <s v="I'm taking the Adventures of Huckleberry Finn puppet show down the Mississippi River!"/>
    <n v="2200"/>
    <n v="0"/>
    <x v="2"/>
    <s v="failed"/>
    <x v="0"/>
    <s v="USD"/>
    <n v="1404406964"/>
    <n v="1401814964"/>
    <d v="2014-06-03T17:02:44"/>
    <x v="3728"/>
    <b v="0"/>
    <n v="0"/>
    <b v="0"/>
    <s v="theater/plays"/>
    <n v="0"/>
    <e v="#DIV/0!"/>
    <x v="1"/>
    <x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failed"/>
    <x v="0"/>
    <s v="USD"/>
    <n v="1404532740"/>
    <n v="1401823952"/>
    <d v="2014-06-03T19:32:32"/>
    <x v="3729"/>
    <b v="0"/>
    <n v="0"/>
    <b v="0"/>
    <s v="theater/plays"/>
    <n v="0"/>
    <e v="#DIV/0!"/>
    <x v="1"/>
    <x v="6"/>
    <x v="3"/>
  </r>
  <r>
    <n v="3745"/>
    <s v="Tyke Theatre Web Show"/>
    <s v="Tyke wants to expand her puppet theater show to weekly online web shows and is looking for backers."/>
    <n v="100"/>
    <n v="10"/>
    <x v="2"/>
    <s v="failed"/>
    <x v="0"/>
    <s v="USD"/>
    <n v="1407689102"/>
    <n v="1405097102"/>
    <d v="2014-07-11T16:45:02"/>
    <x v="3730"/>
    <b v="0"/>
    <n v="1"/>
    <b v="0"/>
    <s v="theater/plays"/>
    <n v="0.1"/>
    <n v="10"/>
    <x v="1"/>
    <x v="6"/>
    <x v="3"/>
  </r>
  <r>
    <n v="3746"/>
    <s v="Stage Play Production - &quot;I Love You to Death&quot;"/>
    <s v="Generational curses CAN be broken...right?"/>
    <n v="8500"/>
    <n v="202"/>
    <x v="2"/>
    <s v="failed"/>
    <x v="0"/>
    <s v="USD"/>
    <n v="1475918439"/>
    <n v="1473326439"/>
    <d v="2016-09-08T09:20:39"/>
    <x v="3731"/>
    <b v="0"/>
    <n v="1"/>
    <b v="0"/>
    <s v="theater/plays"/>
    <n v="2.3764705882352941E-2"/>
    <n v="202"/>
    <x v="1"/>
    <x v="6"/>
    <x v="2"/>
  </r>
  <r>
    <n v="3747"/>
    <s v="Counting Stars"/>
    <s v="The world premiere of an astonishing new play by acclaimed writer Atiha Sen Gupta."/>
    <n v="2500"/>
    <n v="25"/>
    <x v="2"/>
    <s v="failed"/>
    <x v="1"/>
    <s v="GBP"/>
    <n v="1436137140"/>
    <n v="1433833896"/>
    <d v="2015-06-09T07:11:36"/>
    <x v="3732"/>
    <b v="0"/>
    <n v="1"/>
    <b v="0"/>
    <s v="theater/plays"/>
    <n v="0.01"/>
    <n v="25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successful"/>
    <x v="0"/>
    <s v="USD"/>
    <n v="1455602340"/>
    <n v="1453827436"/>
    <d v="2016-01-26T16:57:16"/>
    <x v="3733"/>
    <b v="0"/>
    <n v="52"/>
    <b v="1"/>
    <s v="theater/musical"/>
    <n v="1.0351999999999999"/>
    <n v="99.538461538461533"/>
    <x v="1"/>
    <x v="4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successful"/>
    <x v="0"/>
    <s v="USD"/>
    <n v="1461902340"/>
    <n v="1459220588"/>
    <d v="2016-03-29T03:03:08"/>
    <x v="3734"/>
    <b v="0"/>
    <n v="7"/>
    <b v="1"/>
    <s v="theater/musical"/>
    <n v="1.05"/>
    <n v="75"/>
    <x v="1"/>
    <x v="4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successful"/>
    <x v="0"/>
    <s v="USD"/>
    <n v="1423555140"/>
    <n v="1421105608"/>
    <d v="2015-01-12T23:33:28"/>
    <x v="3735"/>
    <b v="0"/>
    <n v="28"/>
    <b v="1"/>
    <s v="theater/musical"/>
    <n v="1.0044999999999999"/>
    <n v="215.25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s v="successful"/>
    <x v="0"/>
    <s v="USD"/>
    <n v="1459641073"/>
    <n v="1454460673"/>
    <d v="2016-02-03T00:51:13"/>
    <x v="3736"/>
    <b v="0"/>
    <n v="11"/>
    <b v="1"/>
    <s v="theater/musical"/>
    <n v="1.3260000000000001"/>
    <n v="120.54545454545455"/>
    <x v="1"/>
    <x v="4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successful"/>
    <x v="1"/>
    <s v="GBP"/>
    <n v="1476651600"/>
    <n v="1473189335"/>
    <d v="2016-09-06T19:15:35"/>
    <x v="3737"/>
    <b v="0"/>
    <n v="15"/>
    <b v="1"/>
    <s v="theater/musical"/>
    <n v="1.1299999999999999"/>
    <n v="37.666666666666664"/>
    <x v="1"/>
    <x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successful"/>
    <x v="0"/>
    <s v="USD"/>
    <n v="1433289600"/>
    <n v="1430768800"/>
    <d v="2015-05-04T19:46:40"/>
    <x v="3738"/>
    <b v="0"/>
    <n v="30"/>
    <b v="1"/>
    <s v="theater/musical"/>
    <n v="1.0334000000000001"/>
    <n v="172.23333333333332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successful"/>
    <x v="0"/>
    <s v="USD"/>
    <n v="1406350740"/>
    <n v="1403125737"/>
    <d v="2014-06-18T21:08:57"/>
    <x v="3739"/>
    <b v="0"/>
    <n v="27"/>
    <b v="1"/>
    <s v="theater/musical"/>
    <n v="1.2"/>
    <n v="111.11111111111111"/>
    <x v="1"/>
    <x v="40"/>
    <x v="3"/>
  </r>
  <r>
    <n v="3755"/>
    <s v="Retro Rhapsody"/>
    <s v="We have formed an innovative company that aims to create musical comedic performances suitable for a range of venues."/>
    <n v="550"/>
    <n v="713"/>
    <x v="0"/>
    <s v="successful"/>
    <x v="1"/>
    <s v="GBP"/>
    <n v="1460753307"/>
    <n v="1458161307"/>
    <d v="2016-03-16T20:48:27"/>
    <x v="3740"/>
    <b v="0"/>
    <n v="28"/>
    <b v="1"/>
    <s v="theater/musical"/>
    <n v="1.2963636363636364"/>
    <n v="25.464285714285715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successful"/>
    <x v="0"/>
    <s v="USD"/>
    <n v="1402515198"/>
    <n v="1399923198"/>
    <d v="2014-05-12T19:33:18"/>
    <x v="3741"/>
    <b v="0"/>
    <n v="17"/>
    <b v="1"/>
    <s v="theater/musical"/>
    <n v="1.0111111111111111"/>
    <n v="267.64705882352939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successful"/>
    <x v="0"/>
    <s v="USD"/>
    <n v="1417465515"/>
    <n v="1415737515"/>
    <d v="2014-11-11T20:25:15"/>
    <x v="3742"/>
    <b v="0"/>
    <n v="50"/>
    <b v="1"/>
    <s v="theater/musical"/>
    <n v="1.0851428571428572"/>
    <n v="75.959999999999994"/>
    <x v="1"/>
    <x v="40"/>
    <x v="3"/>
  </r>
  <r>
    <n v="3758"/>
    <s v="Luigi's Ladies"/>
    <s v="LUIGI'S LADIES: an original one-woman musical comedy"/>
    <n v="1500"/>
    <n v="1535"/>
    <x v="0"/>
    <s v="successful"/>
    <x v="0"/>
    <s v="USD"/>
    <n v="1400475600"/>
    <n v="1397819938"/>
    <d v="2014-04-18T11:18:58"/>
    <x v="3743"/>
    <b v="0"/>
    <n v="26"/>
    <b v="1"/>
    <s v="theater/musical"/>
    <n v="1.0233333333333334"/>
    <n v="59.03846153846154"/>
    <x v="1"/>
    <x v="40"/>
    <x v="3"/>
  </r>
  <r>
    <n v="3759"/>
    <s v="Pared Down Productions"/>
    <s v="A production company specializing in small-scale musicals"/>
    <n v="4000"/>
    <n v="4409.7700000000004"/>
    <x v="0"/>
    <s v="successful"/>
    <x v="0"/>
    <s v="USD"/>
    <n v="1440556553"/>
    <n v="1435372553"/>
    <d v="2015-06-27T02:35:53"/>
    <x v="3744"/>
    <b v="0"/>
    <n v="88"/>
    <b v="1"/>
    <s v="theater/musical"/>
    <n v="1.1024425000000002"/>
    <n v="50.111022727272733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successful"/>
    <x v="0"/>
    <s v="USD"/>
    <n v="1399293386"/>
    <n v="1397133386"/>
    <d v="2014-04-10T12:36:26"/>
    <x v="3745"/>
    <b v="0"/>
    <n v="91"/>
    <b v="1"/>
    <s v="theater/musical"/>
    <n v="1.010154"/>
    <n v="55.502967032967035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successful"/>
    <x v="1"/>
    <s v="GBP"/>
    <n v="1439247600"/>
    <n v="1434625937"/>
    <d v="2015-06-18T11:12:17"/>
    <x v="3746"/>
    <b v="0"/>
    <n v="3"/>
    <b v="1"/>
    <s v="theater/musical"/>
    <n v="1"/>
    <n v="166.66666666666666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successful"/>
    <x v="1"/>
    <s v="GBP"/>
    <n v="1438543889"/>
    <n v="1436383889"/>
    <d v="2015-07-08T19:31:29"/>
    <x v="3747"/>
    <b v="0"/>
    <n v="28"/>
    <b v="1"/>
    <s v="theater/musical"/>
    <n v="1.0624"/>
    <n v="47.428571428571431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s v="successful"/>
    <x v="0"/>
    <s v="USD"/>
    <n v="1427907626"/>
    <n v="1425319226"/>
    <d v="2015-03-02T18:00:26"/>
    <x v="3748"/>
    <b v="0"/>
    <n v="77"/>
    <b v="1"/>
    <s v="theater/musical"/>
    <n v="1"/>
    <n v="64.935064935064929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successful"/>
    <x v="0"/>
    <s v="USD"/>
    <n v="1464482160"/>
    <n v="1462824832"/>
    <d v="2016-05-09T20:13:52"/>
    <x v="3749"/>
    <b v="0"/>
    <n v="27"/>
    <b v="1"/>
    <s v="theater/musical"/>
    <n v="1"/>
    <n v="55.555555555555557"/>
    <x v="1"/>
    <x v="4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successful"/>
    <x v="0"/>
    <s v="USD"/>
    <n v="1406745482"/>
    <n v="1404153482"/>
    <d v="2014-06-30T18:38:02"/>
    <x v="3750"/>
    <b v="0"/>
    <n v="107"/>
    <b v="1"/>
    <s v="theater/musical"/>
    <n v="1.1345714285714286"/>
    <n v="74.224299065420567"/>
    <x v="1"/>
    <x v="4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successful"/>
    <x v="0"/>
    <s v="USD"/>
    <n v="1404360045"/>
    <n v="1401336045"/>
    <d v="2014-05-29T04:00:45"/>
    <x v="3751"/>
    <b v="0"/>
    <n v="96"/>
    <b v="1"/>
    <s v="theater/musical"/>
    <n v="1.0265010000000001"/>
    <n v="106.9271875"/>
    <x v="1"/>
    <x v="4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successful"/>
    <x v="0"/>
    <s v="USD"/>
    <n v="1425185940"/>
    <n v="1423960097"/>
    <d v="2015-02-15T00:28:17"/>
    <x v="3566"/>
    <b v="0"/>
    <n v="56"/>
    <b v="1"/>
    <s v="theater/musical"/>
    <n v="1.1675"/>
    <n v="41.696428571428569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successful"/>
    <x v="0"/>
    <s v="USD"/>
    <n v="1402594090"/>
    <n v="1400002090"/>
    <d v="2014-05-13T17:28:10"/>
    <x v="3752"/>
    <b v="0"/>
    <n v="58"/>
    <b v="1"/>
    <s v="theater/musical"/>
    <n v="1.0765274999999999"/>
    <n v="74.243275862068955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successful"/>
    <x v="0"/>
    <s v="USD"/>
    <n v="1460730079"/>
    <n v="1458138079"/>
    <d v="2016-03-16T14:21:19"/>
    <x v="3753"/>
    <b v="0"/>
    <n v="15"/>
    <b v="1"/>
    <s v="theater/musical"/>
    <n v="1"/>
    <n v="73.333333333333329"/>
    <x v="1"/>
    <x v="4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successful"/>
    <x v="1"/>
    <s v="GBP"/>
    <n v="1434234010"/>
    <n v="1431642010"/>
    <d v="2015-05-14T22:20:10"/>
    <x v="3754"/>
    <b v="0"/>
    <n v="20"/>
    <b v="1"/>
    <s v="theater/musical"/>
    <n v="1"/>
    <n v="100"/>
    <x v="1"/>
    <x v="40"/>
    <x v="0"/>
  </r>
  <r>
    <n v="3771"/>
    <s v="COME OUT SWINGIN'!"/>
    <s v="I would like to make a demo recording of six songs from COME OUT SWINGIN'!"/>
    <n v="1000"/>
    <n v="1460"/>
    <x v="0"/>
    <s v="successful"/>
    <x v="0"/>
    <s v="USD"/>
    <n v="1463529600"/>
    <n v="1462307652"/>
    <d v="2016-05-03T20:34:12"/>
    <x v="3755"/>
    <b v="0"/>
    <n v="38"/>
    <b v="1"/>
    <s v="theater/musical"/>
    <n v="1.46"/>
    <n v="38.421052631578945"/>
    <x v="1"/>
    <x v="4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successful"/>
    <x v="0"/>
    <s v="USD"/>
    <n v="1480399200"/>
    <n v="1478616506"/>
    <d v="2016-11-08T14:48:26"/>
    <x v="3756"/>
    <b v="0"/>
    <n v="33"/>
    <b v="1"/>
    <s v="theater/musical"/>
    <n v="1.1020000000000001"/>
    <n v="166.96969696969697"/>
    <x v="1"/>
    <x v="40"/>
    <x v="2"/>
  </r>
  <r>
    <n v="3773"/>
    <s v="Dundee: A Hip-Hopera"/>
    <s v="A dramatic hip-hopera, inspired from monologues written by the performers."/>
    <n v="5000"/>
    <n v="5410"/>
    <x v="0"/>
    <s v="successful"/>
    <x v="0"/>
    <s v="USD"/>
    <n v="1479175680"/>
    <n v="1476317247"/>
    <d v="2016-10-13T00:07:27"/>
    <x v="3757"/>
    <b v="0"/>
    <n v="57"/>
    <b v="1"/>
    <s v="theater/musical"/>
    <n v="1.0820000000000001"/>
    <n v="94.912280701754383"/>
    <x v="1"/>
    <x v="4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successful"/>
    <x v="5"/>
    <s v="CAD"/>
    <n v="1428606055"/>
    <n v="1427223655"/>
    <d v="2015-03-24T19:00:55"/>
    <x v="3758"/>
    <b v="0"/>
    <n v="25"/>
    <b v="1"/>
    <s v="theater/musical"/>
    <n v="1"/>
    <n v="100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successful"/>
    <x v="0"/>
    <s v="USD"/>
    <n v="1428552000"/>
    <n v="1426199843"/>
    <d v="2015-03-12T22:37:23"/>
    <x v="3759"/>
    <b v="0"/>
    <n v="14"/>
    <b v="1"/>
    <s v="theater/musical"/>
    <n v="1.0024999999999999"/>
    <n v="143.21428571428572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successful"/>
    <x v="0"/>
    <s v="USD"/>
    <n v="1406854800"/>
    <n v="1403599778"/>
    <d v="2014-06-24T08:49:38"/>
    <x v="3760"/>
    <b v="0"/>
    <n v="94"/>
    <b v="1"/>
    <s v="theater/musical"/>
    <n v="1.0671250000000001"/>
    <n v="90.819148936170208"/>
    <x v="1"/>
    <x v="4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successful"/>
    <x v="0"/>
    <s v="USD"/>
    <n v="1411790400"/>
    <n v="1409884821"/>
    <d v="2014-09-05T02:40:21"/>
    <x v="3761"/>
    <b v="0"/>
    <n v="59"/>
    <b v="1"/>
    <s v="theater/musical"/>
    <n v="1.4319999999999999"/>
    <n v="48.542372881355931"/>
    <x v="1"/>
    <x v="40"/>
    <x v="3"/>
  </r>
  <r>
    <n v="3778"/>
    <s v="Give a Puppet a Hand"/>
    <s v="Sponsor an AVENUE Q puppet for The Barn Players April 2015 production."/>
    <n v="2400"/>
    <n v="2521"/>
    <x v="0"/>
    <s v="successful"/>
    <x v="0"/>
    <s v="USD"/>
    <n v="1423942780"/>
    <n v="1418758780"/>
    <d v="2014-12-16T19:39:40"/>
    <x v="3762"/>
    <b v="0"/>
    <n v="36"/>
    <b v="1"/>
    <s v="theater/musical"/>
    <n v="1.0504166666666668"/>
    <n v="70.027777777777771"/>
    <x v="1"/>
    <x v="40"/>
    <x v="0"/>
  </r>
  <r>
    <n v="3779"/>
    <s v="&quot;The Last Adam&quot; A New Musical, NYC reading"/>
    <s v="A fresh, re-telling of the Jesus story for a new generation."/>
    <n v="15000"/>
    <n v="15597"/>
    <x v="0"/>
    <s v="successful"/>
    <x v="0"/>
    <s v="USD"/>
    <n v="1459010340"/>
    <n v="1456421940"/>
    <d v="2016-02-25T17:39:00"/>
    <x v="3763"/>
    <b v="0"/>
    <n v="115"/>
    <b v="1"/>
    <s v="theater/musical"/>
    <n v="1.0398000000000001"/>
    <n v="135.62608695652173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successful"/>
    <x v="0"/>
    <s v="USD"/>
    <n v="1436817960"/>
    <n v="1433999785"/>
    <d v="2015-06-11T05:16:25"/>
    <x v="3764"/>
    <b v="0"/>
    <n v="30"/>
    <b v="1"/>
    <s v="theater/musical"/>
    <n v="1.2"/>
    <n v="10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successful"/>
    <x v="0"/>
    <s v="USD"/>
    <n v="1410210685"/>
    <n v="1408050685"/>
    <d v="2014-08-14T21:11:25"/>
    <x v="3765"/>
    <b v="0"/>
    <n v="52"/>
    <b v="1"/>
    <s v="theater/musical"/>
    <n v="1.0966666666666667"/>
    <n v="94.90384615384616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successful"/>
    <x v="1"/>
    <s v="GBP"/>
    <n v="1469401200"/>
    <n v="1466887297"/>
    <d v="2016-06-25T20:41:37"/>
    <x v="3766"/>
    <b v="0"/>
    <n v="27"/>
    <b v="1"/>
    <s v="theater/musical"/>
    <n v="1.0175000000000001"/>
    <n v="75.370370370370367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successful"/>
    <x v="0"/>
    <s v="USD"/>
    <n v="1458057600"/>
    <n v="1455938520"/>
    <d v="2016-02-20T03:22:00"/>
    <x v="3767"/>
    <b v="0"/>
    <n v="24"/>
    <b v="1"/>
    <s v="theater/musical"/>
    <n v="1.2891666666666666"/>
    <n v="64.458333333333329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successful"/>
    <x v="5"/>
    <s v="CAD"/>
    <n v="1468193532"/>
    <n v="1465601532"/>
    <d v="2016-06-10T23:32:12"/>
    <x v="3768"/>
    <b v="0"/>
    <n v="10"/>
    <b v="1"/>
    <s v="theater/musical"/>
    <n v="1.1499999999999999"/>
    <n v="115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successful"/>
    <x v="1"/>
    <s v="GBP"/>
    <n v="1470132180"/>
    <n v="1467040769"/>
    <d v="2016-06-27T15:19:29"/>
    <x v="3769"/>
    <b v="0"/>
    <n v="30"/>
    <b v="1"/>
    <s v="theater/musical"/>
    <n v="1.5075000000000001"/>
    <n v="100.5"/>
    <x v="1"/>
    <x v="4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successful"/>
    <x v="0"/>
    <s v="USD"/>
    <n v="1464310475"/>
    <n v="1461718475"/>
    <d v="2016-04-27T00:54:35"/>
    <x v="3770"/>
    <b v="0"/>
    <n v="71"/>
    <b v="1"/>
    <s v="theater/musical"/>
    <n v="1.1096666666666666"/>
    <n v="93.774647887323937"/>
    <x v="1"/>
    <x v="4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successful"/>
    <x v="0"/>
    <s v="USD"/>
    <n v="1436587140"/>
    <n v="1434113406"/>
    <d v="2015-06-12T12:50:06"/>
    <x v="3514"/>
    <b v="0"/>
    <n v="10"/>
    <b v="1"/>
    <s v="theater/musical"/>
    <n v="1.0028571428571429"/>
    <n v="35.1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failed"/>
    <x v="0"/>
    <s v="USD"/>
    <n v="1450887480"/>
    <n v="1448469719"/>
    <d v="2015-11-25T16:41:59"/>
    <x v="3771"/>
    <b v="0"/>
    <n v="1"/>
    <b v="0"/>
    <s v="theater/musical"/>
    <n v="6.6666666666666671E-3"/>
    <n v="500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s v="failed"/>
    <x v="1"/>
    <s v="GBP"/>
    <n v="1434395418"/>
    <n v="1431630618"/>
    <d v="2015-05-14T19:10:18"/>
    <x v="3772"/>
    <b v="0"/>
    <n v="4"/>
    <b v="0"/>
    <s v="theater/musical"/>
    <n v="3.267605633802817E-2"/>
    <n v="29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failed"/>
    <x v="0"/>
    <s v="USD"/>
    <n v="1479834023"/>
    <n v="1477238423"/>
    <d v="2016-10-23T16:00:23"/>
    <x v="3773"/>
    <b v="0"/>
    <n v="0"/>
    <b v="0"/>
    <s v="theater/musical"/>
    <n v="0"/>
    <e v="#DIV/0!"/>
    <x v="1"/>
    <x v="40"/>
    <x v="2"/>
  </r>
  <r>
    <n v="3791"/>
    <s v="Spin! at The Cumming Playhouse"/>
    <s v="Spin! is an original musical comedy-drama presented by Blue Palm Productions."/>
    <n v="1500"/>
    <n v="0"/>
    <x v="2"/>
    <s v="failed"/>
    <x v="0"/>
    <s v="USD"/>
    <n v="1404664592"/>
    <n v="1399480592"/>
    <d v="2014-05-07T16:36:32"/>
    <x v="3774"/>
    <b v="0"/>
    <n v="0"/>
    <b v="0"/>
    <s v="theater/musical"/>
    <n v="0"/>
    <e v="#DIV/0!"/>
    <x v="1"/>
    <x v="40"/>
    <x v="3"/>
  </r>
  <r>
    <n v="3792"/>
    <s v="BorikÃ©n: The Show"/>
    <s v="A cultural and historic journey through Puerto Rico's music and dance!"/>
    <n v="12500"/>
    <n v="35"/>
    <x v="2"/>
    <s v="failed"/>
    <x v="0"/>
    <s v="USD"/>
    <n v="1436957022"/>
    <n v="1434365022"/>
    <d v="2015-06-15T10:43:42"/>
    <x v="3775"/>
    <b v="0"/>
    <n v="2"/>
    <b v="0"/>
    <s v="theater/musical"/>
    <n v="2.8E-3"/>
    <n v="17.5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failed"/>
    <x v="0"/>
    <s v="USD"/>
    <n v="1418769129"/>
    <n v="1416954729"/>
    <d v="2014-11-25T22:32:09"/>
    <x v="3776"/>
    <b v="0"/>
    <n v="24"/>
    <b v="0"/>
    <s v="theater/musical"/>
    <n v="0.59657142857142853"/>
    <n v="174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failed"/>
    <x v="1"/>
    <s v="GBP"/>
    <n v="1433685354"/>
    <n v="1431093354"/>
    <d v="2015-05-08T13:55:54"/>
    <x v="3777"/>
    <b v="0"/>
    <n v="1"/>
    <b v="0"/>
    <s v="theater/musical"/>
    <n v="0.01"/>
    <n v="50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s v="failed"/>
    <x v="1"/>
    <s v="GBP"/>
    <n v="1440801000"/>
    <n v="1437042490"/>
    <d v="2015-07-16T10:28:10"/>
    <x v="3778"/>
    <b v="0"/>
    <n v="2"/>
    <b v="0"/>
    <s v="theater/musical"/>
    <n v="1.6666666666666666E-2"/>
    <n v="5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failed"/>
    <x v="0"/>
    <s v="USD"/>
    <n v="1484354556"/>
    <n v="1479170556"/>
    <d v="2016-11-15T00:42:36"/>
    <x v="3779"/>
    <b v="0"/>
    <n v="1"/>
    <b v="0"/>
    <s v="theater/musical"/>
    <n v="4.4444444444444447E-5"/>
    <n v="1"/>
    <x v="1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failed"/>
    <x v="0"/>
    <s v="USD"/>
    <n v="1429564165"/>
    <n v="1426972165"/>
    <d v="2015-03-21T21:09:25"/>
    <x v="3780"/>
    <b v="0"/>
    <n v="37"/>
    <b v="0"/>
    <s v="theater/musical"/>
    <n v="0.89666666666666661"/>
    <n v="145.40540540540542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failed"/>
    <x v="0"/>
    <s v="USD"/>
    <n v="1407691248"/>
    <n v="1405099248"/>
    <d v="2014-07-11T17:20:48"/>
    <x v="3781"/>
    <b v="0"/>
    <n v="5"/>
    <b v="0"/>
    <s v="theater/musical"/>
    <n v="1.4642857142857143E-2"/>
    <n v="205"/>
    <x v="1"/>
    <x v="40"/>
    <x v="3"/>
  </r>
  <r>
    <n v="3799"/>
    <s v="A Story Once Told"/>
    <s v="An original musical on it's way to the stage in Minneapolis, MN. Feel free to ask any questions."/>
    <n v="10000"/>
    <n v="402"/>
    <x v="2"/>
    <s v="failed"/>
    <x v="0"/>
    <s v="USD"/>
    <n v="1457734843"/>
    <n v="1455142843"/>
    <d v="2016-02-10T22:20:43"/>
    <x v="3782"/>
    <b v="0"/>
    <n v="4"/>
    <b v="0"/>
    <s v="theater/musical"/>
    <n v="4.02E-2"/>
    <n v="100.5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failed"/>
    <x v="0"/>
    <s v="USD"/>
    <n v="1420952340"/>
    <n v="1418146883"/>
    <d v="2014-12-09T17:41:23"/>
    <x v="3783"/>
    <b v="0"/>
    <n v="16"/>
    <b v="0"/>
    <s v="theater/musical"/>
    <n v="4.0045454545454544E-2"/>
    <n v="55.0625"/>
    <x v="1"/>
    <x v="4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failed"/>
    <x v="0"/>
    <s v="USD"/>
    <n v="1420215216"/>
    <n v="1417536816"/>
    <d v="2014-12-02T16:13:36"/>
    <x v="3784"/>
    <b v="0"/>
    <n v="9"/>
    <b v="0"/>
    <s v="theater/musical"/>
    <n v="8.5199999999999998E-2"/>
    <n v="47.333333333333336"/>
    <x v="1"/>
    <x v="4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failed"/>
    <x v="0"/>
    <s v="USD"/>
    <n v="1445482906"/>
    <n v="1442890906"/>
    <d v="2015-09-22T03:01:46"/>
    <x v="3785"/>
    <b v="0"/>
    <n v="0"/>
    <b v="0"/>
    <s v="theater/musical"/>
    <n v="0"/>
    <e v="#DIV/0!"/>
    <x v="1"/>
    <x v="40"/>
    <x v="0"/>
  </r>
  <r>
    <n v="3803"/>
    <s v="Benjamin Button the Musical Concept Album"/>
    <s v="A fully orchestrated concept album of Benjamin Button the Musical!"/>
    <n v="12000"/>
    <n v="2358"/>
    <x v="2"/>
    <s v="failed"/>
    <x v="0"/>
    <s v="USD"/>
    <n v="1457133568"/>
    <n v="1454541568"/>
    <d v="2016-02-03T23:19:28"/>
    <x v="3786"/>
    <b v="0"/>
    <n v="40"/>
    <b v="0"/>
    <s v="theater/musical"/>
    <n v="0.19650000000000001"/>
    <n v="58.95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failed"/>
    <x v="0"/>
    <s v="USD"/>
    <n v="1469948400"/>
    <n v="1465172024"/>
    <d v="2016-06-06T00:13:44"/>
    <x v="3787"/>
    <b v="0"/>
    <n v="0"/>
    <b v="0"/>
    <s v="theater/musical"/>
    <n v="0"/>
    <e v="#DIV/0!"/>
    <x v="1"/>
    <x v="4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failed"/>
    <x v="0"/>
    <s v="USD"/>
    <n v="1411852640"/>
    <n v="1406668640"/>
    <d v="2014-07-29T21:17:20"/>
    <x v="3788"/>
    <b v="0"/>
    <n v="2"/>
    <b v="0"/>
    <s v="theater/musical"/>
    <n v="2.0000000000000002E-5"/>
    <n v="1.5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failed"/>
    <x v="2"/>
    <s v="AUD"/>
    <n v="1404022381"/>
    <n v="1402294381"/>
    <d v="2014-06-09T06:13:01"/>
    <x v="3789"/>
    <b v="0"/>
    <n v="1"/>
    <b v="0"/>
    <s v="theater/musical"/>
    <n v="6.6666666666666664E-4"/>
    <n v="5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failed"/>
    <x v="0"/>
    <s v="USD"/>
    <n v="1428097739"/>
    <n v="1427492939"/>
    <d v="2015-03-27T21:48:59"/>
    <x v="3790"/>
    <b v="0"/>
    <n v="9"/>
    <b v="0"/>
    <s v="theater/musical"/>
    <n v="0.30333333333333334"/>
    <n v="50.555555555555557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successful"/>
    <x v="1"/>
    <s v="GBP"/>
    <n v="1429955619"/>
    <n v="1424775219"/>
    <d v="2015-02-24T10:53:39"/>
    <x v="3791"/>
    <b v="0"/>
    <n v="24"/>
    <b v="1"/>
    <s v="theater/plays"/>
    <n v="1"/>
    <n v="41.666666666666664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successful"/>
    <x v="1"/>
    <s v="GBP"/>
    <n v="1406761200"/>
    <n v="1402403907"/>
    <d v="2014-06-10T12:38:27"/>
    <x v="3792"/>
    <b v="0"/>
    <n v="38"/>
    <b v="1"/>
    <s v="theater/plays"/>
    <n v="1.0125"/>
    <n v="53.289473684210527"/>
    <x v="1"/>
    <x v="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successful"/>
    <x v="0"/>
    <s v="USD"/>
    <n v="1426965758"/>
    <n v="1424377358"/>
    <d v="2015-02-19T20:22:38"/>
    <x v="3793"/>
    <b v="0"/>
    <n v="26"/>
    <b v="1"/>
    <s v="theater/plays"/>
    <n v="1.2173333333333334"/>
    <n v="70.230769230769226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successful"/>
    <x v="1"/>
    <s v="GBP"/>
    <n v="1464692400"/>
    <n v="1461769373"/>
    <d v="2016-04-27T15:02:53"/>
    <x v="3794"/>
    <b v="0"/>
    <n v="19"/>
    <b v="1"/>
    <s v="theater/plays"/>
    <n v="3.3"/>
    <n v="43.421052631578945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successful"/>
    <x v="5"/>
    <s v="CAD"/>
    <n v="1433131140"/>
    <n v="1429120908"/>
    <d v="2015-04-15T18:01:48"/>
    <x v="2551"/>
    <b v="0"/>
    <n v="11"/>
    <b v="1"/>
    <s v="theater/plays"/>
    <n v="1.0954999999999999"/>
    <n v="199.18181818181819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successful"/>
    <x v="0"/>
    <s v="USD"/>
    <n v="1465940580"/>
    <n v="1462603021"/>
    <d v="2016-05-07T06:37:01"/>
    <x v="3795"/>
    <b v="0"/>
    <n v="27"/>
    <b v="1"/>
    <s v="theater/plays"/>
    <n v="1.0095190476190474"/>
    <n v="78.518148148148143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successful"/>
    <x v="0"/>
    <s v="USD"/>
    <n v="1427860740"/>
    <n v="1424727712"/>
    <d v="2015-02-23T21:41:52"/>
    <x v="3532"/>
    <b v="0"/>
    <n v="34"/>
    <b v="1"/>
    <s v="theater/plays"/>
    <n v="1.4013333333333333"/>
    <n v="61.823529411764703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s v="successful"/>
    <x v="1"/>
    <s v="GBP"/>
    <n v="1440111600"/>
    <n v="1437545657"/>
    <d v="2015-07-22T06:14:17"/>
    <x v="3796"/>
    <b v="0"/>
    <n v="20"/>
    <b v="1"/>
    <s v="theater/plays"/>
    <n v="1.0000100000000001"/>
    <n v="50.000500000000002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successful"/>
    <x v="0"/>
    <s v="USD"/>
    <n v="1405614823"/>
    <n v="1403022823"/>
    <d v="2014-06-17T16:33:43"/>
    <x v="3797"/>
    <b v="0"/>
    <n v="37"/>
    <b v="1"/>
    <s v="theater/plays"/>
    <n v="1.19238"/>
    <n v="48.339729729729726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successful"/>
    <x v="0"/>
    <s v="USD"/>
    <n v="1445659140"/>
    <n v="1444236216"/>
    <d v="2015-10-07T16:43:36"/>
    <x v="3798"/>
    <b v="0"/>
    <n v="20"/>
    <b v="1"/>
    <s v="theater/plays"/>
    <n v="1.0725"/>
    <n v="107.25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successful"/>
    <x v="0"/>
    <s v="USD"/>
    <n v="1426187582"/>
    <n v="1423599182"/>
    <d v="2015-02-10T20:13:02"/>
    <x v="3799"/>
    <b v="0"/>
    <n v="10"/>
    <b v="1"/>
    <s v="theater/plays"/>
    <n v="2.2799999999999998"/>
    <n v="57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successful"/>
    <x v="0"/>
    <s v="USD"/>
    <n v="1437166920"/>
    <n v="1435554104"/>
    <d v="2015-06-29T05:01:44"/>
    <x v="3800"/>
    <b v="0"/>
    <n v="26"/>
    <b v="1"/>
    <s v="theater/plays"/>
    <n v="1.0640000000000001"/>
    <n v="40.92307692307692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s v="successful"/>
    <x v="1"/>
    <s v="GBP"/>
    <n v="1436110717"/>
    <n v="1433518717"/>
    <d v="2015-06-05T15:38:37"/>
    <x v="3801"/>
    <b v="0"/>
    <n v="20"/>
    <b v="1"/>
    <s v="theater/plays"/>
    <n v="1.4333333333333333"/>
    <n v="21.5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successful"/>
    <x v="0"/>
    <s v="USD"/>
    <n v="1451881207"/>
    <n v="1449116407"/>
    <d v="2015-12-03T04:20:07"/>
    <x v="3802"/>
    <b v="0"/>
    <n v="46"/>
    <b v="1"/>
    <s v="theater/plays"/>
    <n v="1.0454285714285714"/>
    <n v="79.543478260869563"/>
    <x v="1"/>
    <x v="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successful"/>
    <x v="12"/>
    <s v="EUR"/>
    <n v="1453244340"/>
    <n v="1448136417"/>
    <d v="2015-11-21T20:06:57"/>
    <x v="3803"/>
    <b v="0"/>
    <n v="76"/>
    <b v="1"/>
    <s v="theater/plays"/>
    <n v="1.1002000000000001"/>
    <n v="72.381578947368425"/>
    <x v="1"/>
    <x v="6"/>
    <x v="2"/>
  </r>
  <r>
    <n v="3823"/>
    <s v="FEED"/>
    <s v="Feed, a new play by Garrett Markgraf (based on the novel by M.T. Anderson), Directed by Anna Marck at Oakland University."/>
    <n v="2500"/>
    <n v="2650"/>
    <x v="0"/>
    <s v="successful"/>
    <x v="0"/>
    <s v="USD"/>
    <n v="1437364740"/>
    <n v="1434405044"/>
    <d v="2015-06-15T21:50:44"/>
    <x v="3804"/>
    <b v="0"/>
    <n v="41"/>
    <b v="1"/>
    <s v="theater/plays"/>
    <n v="1.06"/>
    <n v="64.634146341463421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successful"/>
    <x v="1"/>
    <s v="GBP"/>
    <n v="1470058860"/>
    <n v="1469026903"/>
    <d v="2016-07-20T15:01:43"/>
    <x v="3805"/>
    <b v="0"/>
    <n v="7"/>
    <b v="1"/>
    <s v="theater/plays"/>
    <n v="1.08"/>
    <n v="38.571428571428569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successful"/>
    <x v="0"/>
    <s v="USD"/>
    <n v="1434505214"/>
    <n v="1432690814"/>
    <d v="2015-05-27T01:40:14"/>
    <x v="3806"/>
    <b v="0"/>
    <n v="49"/>
    <b v="1"/>
    <s v="theater/plays"/>
    <n v="1.0542"/>
    <n v="107.57142857142857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s v="successful"/>
    <x v="1"/>
    <s v="GBP"/>
    <n v="1430993394"/>
    <n v="1428401394"/>
    <d v="2015-04-07T10:09:54"/>
    <x v="3807"/>
    <b v="0"/>
    <n v="26"/>
    <b v="1"/>
    <s v="theater/plays"/>
    <n v="1.1916666666666667"/>
    <n v="27.5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successful"/>
    <x v="1"/>
    <s v="GBP"/>
    <n v="1427414400"/>
    <n v="1422656201"/>
    <d v="2015-01-30T22:16:41"/>
    <x v="3808"/>
    <b v="0"/>
    <n v="65"/>
    <b v="1"/>
    <s v="theater/plays"/>
    <n v="1.5266666666666666"/>
    <n v="70.461538461538467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successful"/>
    <x v="0"/>
    <s v="USD"/>
    <n v="1420033187"/>
    <n v="1414845587"/>
    <d v="2014-11-01T12:39:47"/>
    <x v="3809"/>
    <b v="0"/>
    <n v="28"/>
    <b v="1"/>
    <s v="theater/plays"/>
    <n v="1"/>
    <n v="178.57142857142858"/>
    <x v="1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successful"/>
    <x v="0"/>
    <s v="USD"/>
    <n v="1472676371"/>
    <n v="1470948371"/>
    <d v="2016-08-11T20:46:11"/>
    <x v="3810"/>
    <b v="0"/>
    <n v="8"/>
    <b v="1"/>
    <s v="theater/plays"/>
    <n v="1.002"/>
    <n v="62.625"/>
    <x v="1"/>
    <x v="6"/>
    <x v="2"/>
  </r>
  <r>
    <n v="3830"/>
    <s v="Run Away"/>
    <s v="The Aeon Theatre company is producing another original play by Parker Hale at the Manhattan Reportory Theatre"/>
    <n v="100"/>
    <n v="225"/>
    <x v="0"/>
    <s v="successful"/>
    <x v="0"/>
    <s v="USD"/>
    <n v="1464371211"/>
    <n v="1463161611"/>
    <d v="2016-05-13T17:46:51"/>
    <x v="3811"/>
    <b v="0"/>
    <n v="3"/>
    <b v="1"/>
    <s v="theater/plays"/>
    <n v="2.25"/>
    <n v="75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successful"/>
    <x v="0"/>
    <s v="USD"/>
    <n v="1415222545"/>
    <n v="1413404545"/>
    <d v="2014-10-15T20:22:25"/>
    <x v="3812"/>
    <b v="0"/>
    <n v="9"/>
    <b v="1"/>
    <s v="theater/plays"/>
    <n v="1.0602199999999999"/>
    <n v="58.901111111111113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successful"/>
    <x v="0"/>
    <s v="USD"/>
    <n v="1455936335"/>
    <n v="1452048335"/>
    <d v="2016-01-06T02:45:35"/>
    <x v="3813"/>
    <b v="0"/>
    <n v="9"/>
    <b v="1"/>
    <s v="theater/plays"/>
    <n v="1.0466666666666666"/>
    <n v="139.55555555555554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successful"/>
    <x v="5"/>
    <s v="CAD"/>
    <n v="1417460940"/>
    <n v="1416516972"/>
    <d v="2014-11-20T20:56:12"/>
    <x v="3814"/>
    <b v="0"/>
    <n v="20"/>
    <b v="1"/>
    <s v="theater/plays"/>
    <n v="1.1666666666666667"/>
    <n v="70"/>
    <x v="1"/>
    <x v="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successful"/>
    <x v="1"/>
    <s v="GBP"/>
    <n v="1434624067"/>
    <n v="1432032067"/>
    <d v="2015-05-19T10:41:07"/>
    <x v="3815"/>
    <b v="0"/>
    <n v="57"/>
    <b v="1"/>
    <s v="theater/plays"/>
    <n v="1.0903333333333334"/>
    <n v="57.385964912280699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successful"/>
    <x v="1"/>
    <s v="GBP"/>
    <n v="1461278208"/>
    <n v="1459463808"/>
    <d v="2016-03-31T22:36:48"/>
    <x v="3816"/>
    <b v="0"/>
    <n v="8"/>
    <b v="1"/>
    <s v="theater/plays"/>
    <n v="1.6"/>
    <n v="40"/>
    <x v="1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successful"/>
    <x v="0"/>
    <s v="USD"/>
    <n v="1470197340"/>
    <n v="1467497652"/>
    <d v="2016-07-02T22:14:12"/>
    <x v="3817"/>
    <b v="0"/>
    <n v="14"/>
    <b v="1"/>
    <s v="theater/plays"/>
    <n v="1.125"/>
    <n v="64.285714285714292"/>
    <x v="1"/>
    <x v="6"/>
    <x v="2"/>
  </r>
  <r>
    <n v="3837"/>
    <s v="Farcical Elements Presents Boeing-Boeing"/>
    <s v="A high-flying French farce with the thrust of a well-tuned jet engine"/>
    <n v="2000"/>
    <n v="2042"/>
    <x v="0"/>
    <s v="successful"/>
    <x v="1"/>
    <s v="GBP"/>
    <n v="1435947758"/>
    <n v="1432837358"/>
    <d v="2015-05-28T18:22:38"/>
    <x v="3818"/>
    <b v="0"/>
    <n v="17"/>
    <b v="1"/>
    <s v="theater/plays"/>
    <n v="1.0209999999999999"/>
    <n v="120.11764705882354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uccessful"/>
    <x v="11"/>
    <s v="SEK"/>
    <n v="1432314209"/>
    <n v="1429722209"/>
    <d v="2015-04-22T17:03:29"/>
    <x v="3819"/>
    <b v="0"/>
    <n v="100"/>
    <b v="1"/>
    <s v="theater/plays"/>
    <n v="1.00824"/>
    <n v="1008.24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successful"/>
    <x v="0"/>
    <s v="USD"/>
    <n v="1438226724"/>
    <n v="1433042724"/>
    <d v="2015-05-31T03:25:24"/>
    <x v="3820"/>
    <b v="0"/>
    <n v="32"/>
    <b v="1"/>
    <s v="theater/plays"/>
    <n v="1.0125"/>
    <n v="63.28125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s v="successful"/>
    <x v="1"/>
    <s v="GBP"/>
    <n v="1459180229"/>
    <n v="1457023829"/>
    <d v="2016-03-03T16:50:29"/>
    <x v="3821"/>
    <b v="0"/>
    <n v="3"/>
    <b v="1"/>
    <s v="theater/plays"/>
    <n v="65"/>
    <n v="21.666666666666668"/>
    <x v="1"/>
    <x v="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failed"/>
    <x v="0"/>
    <s v="USD"/>
    <n v="1405882287"/>
    <n v="1400698287"/>
    <d v="2014-05-21T18:51:27"/>
    <x v="3822"/>
    <b v="1"/>
    <n v="34"/>
    <b v="0"/>
    <s v="theater/plays"/>
    <n v="8.72E-2"/>
    <n v="25.647058823529413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failed"/>
    <x v="1"/>
    <s v="GBP"/>
    <n v="1399809052"/>
    <n v="1397217052"/>
    <d v="2014-04-11T11:50:52"/>
    <x v="3823"/>
    <b v="1"/>
    <n v="23"/>
    <b v="0"/>
    <s v="theater/plays"/>
    <n v="0.21940000000000001"/>
    <n v="47.695652173913047"/>
    <x v="1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failed"/>
    <x v="0"/>
    <s v="USD"/>
    <n v="1401587064"/>
    <n v="1399427064"/>
    <d v="2014-05-07T01:44:24"/>
    <x v="3824"/>
    <b v="1"/>
    <n v="19"/>
    <b v="0"/>
    <s v="theater/plays"/>
    <n v="0.21299999999999999"/>
    <n v="56.05263157894737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failed"/>
    <x v="0"/>
    <s v="USD"/>
    <n v="1401778740"/>
    <n v="1399474134"/>
    <d v="2014-05-07T14:48:54"/>
    <x v="3825"/>
    <b v="1"/>
    <n v="50"/>
    <b v="0"/>
    <s v="theater/plays"/>
    <n v="0.41489795918367345"/>
    <n v="81.319999999999993"/>
    <x v="1"/>
    <x v="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failed"/>
    <x v="0"/>
    <s v="USD"/>
    <n v="1443711774"/>
    <n v="1441119774"/>
    <d v="2015-09-01T15:02:54"/>
    <x v="3826"/>
    <b v="1"/>
    <n v="12"/>
    <b v="0"/>
    <s v="theater/plays"/>
    <n v="2.1049999999999999E-2"/>
    <n v="70.166666666666671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s v="failed"/>
    <x v="0"/>
    <s v="USD"/>
    <n v="1412405940"/>
    <n v="1409721542"/>
    <d v="2014-09-03T05:19:02"/>
    <x v="3827"/>
    <b v="1"/>
    <n v="8"/>
    <b v="0"/>
    <s v="theater/plays"/>
    <n v="2.7E-2"/>
    <n v="23.625"/>
    <x v="1"/>
    <x v="6"/>
    <x v="3"/>
  </r>
  <r>
    <n v="3847"/>
    <s v="Madame X"/>
    <s v="The production of the original play &quot;Madame X&quot; by Amanda Davison. Inspired by the painting by John Singer Sargent."/>
    <n v="10500"/>
    <n v="1697"/>
    <x v="2"/>
    <s v="failed"/>
    <x v="0"/>
    <s v="USD"/>
    <n v="1437283391"/>
    <n v="1433395391"/>
    <d v="2015-06-04T05:23:11"/>
    <x v="3828"/>
    <b v="1"/>
    <n v="9"/>
    <b v="0"/>
    <s v="theater/plays"/>
    <n v="0.16161904761904761"/>
    <n v="188.55555555555554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failed"/>
    <x v="0"/>
    <s v="USD"/>
    <n v="1445196989"/>
    <n v="1442604989"/>
    <d v="2015-09-18T19:36:29"/>
    <x v="3829"/>
    <b v="1"/>
    <n v="43"/>
    <b v="0"/>
    <s v="theater/plays"/>
    <n v="0.16376923076923078"/>
    <n v="49.511627906976742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failed"/>
    <x v="12"/>
    <s v="EUR"/>
    <n v="1434047084"/>
    <n v="1431455084"/>
    <d v="2015-05-12T18:24:44"/>
    <x v="3830"/>
    <b v="1"/>
    <n v="28"/>
    <b v="0"/>
    <s v="theater/plays"/>
    <n v="7.0433333333333334E-2"/>
    <n v="75.464285714285708"/>
    <x v="1"/>
    <x v="6"/>
    <x v="0"/>
  </r>
  <r>
    <n v="3850"/>
    <s v="The Vagina Monologues 2015"/>
    <s v="V-Day is a global activist movement to end violence against women and girls."/>
    <n v="1000"/>
    <n v="38"/>
    <x v="2"/>
    <s v="failed"/>
    <x v="0"/>
    <s v="USD"/>
    <n v="1420081143"/>
    <n v="1417489143"/>
    <d v="2014-12-02T02:59:03"/>
    <x v="3831"/>
    <b v="1"/>
    <n v="4"/>
    <b v="0"/>
    <s v="theater/plays"/>
    <n v="3.7999999999999999E-2"/>
    <n v="9.5"/>
    <x v="1"/>
    <x v="6"/>
    <x v="0"/>
  </r>
  <r>
    <n v="3851"/>
    <s v="Waving Goodbye"/>
    <s v="A play about the horrible choices we have to make every day. Should we take a risk, or take the road most travelled?"/>
    <n v="2500"/>
    <n v="852"/>
    <x v="2"/>
    <s v="failed"/>
    <x v="1"/>
    <s v="GBP"/>
    <n v="1437129179"/>
    <n v="1434537179"/>
    <d v="2015-06-17T10:32:59"/>
    <x v="3832"/>
    <b v="1"/>
    <n v="24"/>
    <b v="0"/>
    <s v="theater/plays"/>
    <n v="0.34079999999999999"/>
    <n v="35.5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failed"/>
    <x v="0"/>
    <s v="USD"/>
    <n v="1427427276"/>
    <n v="1425270876"/>
    <d v="2015-03-02T04:34:36"/>
    <x v="3833"/>
    <b v="0"/>
    <n v="2"/>
    <b v="0"/>
    <s v="theater/plays"/>
    <n v="2E-3"/>
    <n v="10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s v="failed"/>
    <x v="0"/>
    <s v="USD"/>
    <n v="1409602178"/>
    <n v="1406578178"/>
    <d v="2014-07-28T20:09:38"/>
    <x v="3834"/>
    <b v="0"/>
    <n v="2"/>
    <b v="0"/>
    <s v="theater/plays"/>
    <n v="2.5999999999999998E-4"/>
    <n v="13"/>
    <x v="1"/>
    <x v="6"/>
    <x v="3"/>
  </r>
  <r>
    <n v="3854"/>
    <s v="The Case Of Soghomon Tehlirian"/>
    <s v="A play dedicated to the 100th anniversary of the Armenian Genocide."/>
    <n v="11000"/>
    <n v="1788"/>
    <x v="2"/>
    <s v="failed"/>
    <x v="0"/>
    <s v="USD"/>
    <n v="1431206058"/>
    <n v="1428614058"/>
    <d v="2015-04-09T21:14:18"/>
    <x v="3835"/>
    <b v="0"/>
    <n v="20"/>
    <b v="0"/>
    <s v="theater/plays"/>
    <n v="0.16254545454545455"/>
    <n v="89.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failed"/>
    <x v="0"/>
    <s v="USD"/>
    <n v="1427408271"/>
    <n v="1424819871"/>
    <d v="2015-02-24T23:17:51"/>
    <x v="3836"/>
    <b v="0"/>
    <n v="1"/>
    <b v="0"/>
    <s v="theater/plays"/>
    <n v="2.5000000000000001E-2"/>
    <n v="2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failed"/>
    <x v="0"/>
    <s v="USD"/>
    <n v="1425833403"/>
    <n v="1423245003"/>
    <d v="2015-02-06T17:50:03"/>
    <x v="3837"/>
    <b v="0"/>
    <n v="1"/>
    <b v="0"/>
    <s v="theater/plays"/>
    <n v="2.0000000000000001E-4"/>
    <n v="1"/>
    <x v="1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failed"/>
    <x v="0"/>
    <s v="USD"/>
    <n v="1406913120"/>
    <n v="1404927690"/>
    <d v="2014-07-09T17:41:30"/>
    <x v="3838"/>
    <b v="0"/>
    <n v="4"/>
    <b v="0"/>
    <s v="theater/plays"/>
    <n v="5.1999999999999998E-2"/>
    <n v="65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failed"/>
    <x v="1"/>
    <s v="GBP"/>
    <n v="1432328400"/>
    <n v="1430734844"/>
    <d v="2015-05-04T10:20:44"/>
    <x v="3839"/>
    <b v="0"/>
    <n v="1"/>
    <b v="0"/>
    <s v="theater/plays"/>
    <n v="0.02"/>
    <n v="10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failed"/>
    <x v="0"/>
    <s v="USD"/>
    <n v="1403730000"/>
    <n v="1401485207"/>
    <d v="2014-05-30T21:26:47"/>
    <x v="3840"/>
    <b v="0"/>
    <n v="1"/>
    <b v="0"/>
    <s v="theater/plays"/>
    <n v="4.0000000000000002E-4"/>
    <n v="1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failed"/>
    <x v="0"/>
    <s v="USD"/>
    <n v="1407858710"/>
    <n v="1405266710"/>
    <d v="2014-07-13T15:51:50"/>
    <x v="3841"/>
    <b v="0"/>
    <n v="13"/>
    <b v="0"/>
    <s v="theater/plays"/>
    <n v="0.17666666666666667"/>
    <n v="81.538461538461533"/>
    <x v="1"/>
    <x v="6"/>
    <x v="3"/>
  </r>
  <r>
    <n v="3861"/>
    <s v="READY OR NOT HERE I COME"/>
    <s v="THE COMING OF THE LORD!"/>
    <n v="2000"/>
    <n v="100"/>
    <x v="2"/>
    <s v="failed"/>
    <x v="0"/>
    <s v="USD"/>
    <n v="1415828820"/>
    <n v="1412258977"/>
    <d v="2014-10-02T14:09:37"/>
    <x v="3842"/>
    <b v="0"/>
    <n v="1"/>
    <b v="0"/>
    <s v="theater/plays"/>
    <n v="0.05"/>
    <n v="100"/>
    <x v="1"/>
    <x v="6"/>
    <x v="3"/>
  </r>
  <r>
    <n v="3862"/>
    <s v="The Container Play"/>
    <s v="The hit immersive theatre experience of England comes to Corpus Christi!"/>
    <n v="7500"/>
    <n v="1"/>
    <x v="2"/>
    <s v="failed"/>
    <x v="0"/>
    <s v="USD"/>
    <n v="1473699540"/>
    <n v="1472451356"/>
    <d v="2016-08-29T06:15:56"/>
    <x v="3843"/>
    <b v="0"/>
    <n v="1"/>
    <b v="0"/>
    <s v="theater/plays"/>
    <n v="1.3333333333333334E-4"/>
    <n v="1"/>
    <x v="1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failed"/>
    <x v="0"/>
    <s v="USD"/>
    <n v="1446739905"/>
    <n v="1441552305"/>
    <d v="2015-09-06T15:11:45"/>
    <x v="3844"/>
    <b v="0"/>
    <n v="0"/>
    <b v="0"/>
    <s v="theater/plays"/>
    <n v="0"/>
    <e v="#DIV/0!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failed"/>
    <x v="0"/>
    <s v="USD"/>
    <n v="1447799054"/>
    <n v="1445203454"/>
    <d v="2015-10-18T21:24:14"/>
    <x v="3845"/>
    <b v="0"/>
    <n v="3"/>
    <b v="0"/>
    <s v="theater/plays"/>
    <n v="1.2E-2"/>
    <n v="20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failed"/>
    <x v="5"/>
    <s v="CAD"/>
    <n v="1409376600"/>
    <n v="1405957098"/>
    <d v="2014-07-21T15:38:18"/>
    <x v="3846"/>
    <b v="0"/>
    <n v="14"/>
    <b v="0"/>
    <s v="theater/plays"/>
    <n v="0.26937422295897223"/>
    <n v="46.428571428571431"/>
    <x v="1"/>
    <x v="6"/>
    <x v="3"/>
  </r>
  <r>
    <n v="3866"/>
    <s v="a feminine ending, brought to you by the East End Theatre Co"/>
    <s v="A funny, moving, witty piece about a girl, her oboe, and her dreams."/>
    <n v="2000"/>
    <n v="11"/>
    <x v="2"/>
    <s v="failed"/>
    <x v="0"/>
    <s v="USD"/>
    <n v="1458703740"/>
    <n v="1454453021"/>
    <d v="2016-02-02T22:43:41"/>
    <x v="3847"/>
    <b v="0"/>
    <n v="2"/>
    <b v="0"/>
    <s v="theater/plays"/>
    <n v="5.4999999999999997E-3"/>
    <n v="5.5"/>
    <x v="1"/>
    <x v="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failed"/>
    <x v="0"/>
    <s v="USD"/>
    <n v="1466278339"/>
    <n v="1463686339"/>
    <d v="2016-05-19T19:32:19"/>
    <x v="3848"/>
    <b v="0"/>
    <n v="5"/>
    <b v="0"/>
    <s v="theater/plays"/>
    <n v="0.1255"/>
    <n v="50.2"/>
    <x v="1"/>
    <x v="6"/>
    <x v="2"/>
  </r>
  <r>
    <n v="3868"/>
    <s v="1000 words (Canceled)"/>
    <s v="New collection of music by Scott Evan Davis!"/>
    <n v="5000"/>
    <n v="10"/>
    <x v="1"/>
    <s v="canceled"/>
    <x v="1"/>
    <s v="GBP"/>
    <n v="1410191405"/>
    <n v="1408031405"/>
    <d v="2014-08-14T15:50:05"/>
    <x v="3849"/>
    <b v="0"/>
    <n v="1"/>
    <b v="0"/>
    <s v="theater/musical"/>
    <n v="2E-3"/>
    <n v="10"/>
    <x v="1"/>
    <x v="40"/>
    <x v="3"/>
  </r>
  <r>
    <n v="3869"/>
    <s v="The Masturbation Musical (Canceled)"/>
    <s v="A Musical about 3 women who pursue their Pleasure and end up finding themselves."/>
    <n v="13111"/>
    <n v="452"/>
    <x v="1"/>
    <s v="canceled"/>
    <x v="0"/>
    <s v="USD"/>
    <n v="1426302660"/>
    <n v="1423761792"/>
    <d v="2015-02-12T17:23:12"/>
    <x v="3850"/>
    <b v="0"/>
    <n v="15"/>
    <b v="0"/>
    <s v="theater/musical"/>
    <n v="3.44748684310884E-2"/>
    <n v="30.133333333333333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canceled"/>
    <x v="0"/>
    <s v="USD"/>
    <n v="1404360478"/>
    <n v="1401768478"/>
    <d v="2014-06-03T04:07:58"/>
    <x v="3851"/>
    <b v="0"/>
    <n v="10"/>
    <b v="0"/>
    <s v="theater/musical"/>
    <n v="0.15"/>
    <n v="150"/>
    <x v="1"/>
    <x v="40"/>
    <x v="3"/>
  </r>
  <r>
    <n v="3871"/>
    <s v="Pocket Monsters: A Musical Parody (Canceled)"/>
    <s v="Our musical is finally ready to come to life, and we're raising funds to help make that happen!"/>
    <n v="1500"/>
    <n v="40"/>
    <x v="1"/>
    <s v="canceled"/>
    <x v="0"/>
    <s v="USD"/>
    <n v="1490809450"/>
    <n v="1485629050"/>
    <d v="2017-01-28T18:44:10"/>
    <x v="3852"/>
    <b v="0"/>
    <n v="3"/>
    <b v="0"/>
    <s v="theater/musical"/>
    <n v="2.6666666666666668E-2"/>
    <n v="13.333333333333334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canceled"/>
    <x v="0"/>
    <s v="USD"/>
    <n v="1439522996"/>
    <n v="1435202996"/>
    <d v="2015-06-25T03:29:56"/>
    <x v="3853"/>
    <b v="0"/>
    <n v="0"/>
    <b v="0"/>
    <s v="theater/musical"/>
    <n v="0"/>
    <e v="#DIV/0!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canceled"/>
    <x v="0"/>
    <s v="USD"/>
    <n v="1444322535"/>
    <n v="1441730535"/>
    <d v="2015-09-08T16:42:15"/>
    <x v="3854"/>
    <b v="0"/>
    <n v="0"/>
    <b v="0"/>
    <s v="theater/musical"/>
    <n v="0"/>
    <e v="#DIV/0!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canceled"/>
    <x v="4"/>
    <s v="NZD"/>
    <n v="1422061200"/>
    <n v="1420244622"/>
    <d v="2015-01-03T00:23:42"/>
    <x v="3855"/>
    <b v="0"/>
    <n v="0"/>
    <b v="0"/>
    <s v="theater/musical"/>
    <n v="0"/>
    <e v="#DIV/0!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canceled"/>
    <x v="8"/>
    <s v="DKK"/>
    <n v="1472896800"/>
    <n v="1472804365"/>
    <d v="2016-09-02T08:19:25"/>
    <x v="3856"/>
    <b v="0"/>
    <n v="0"/>
    <b v="0"/>
    <s v="theater/musical"/>
    <n v="0"/>
    <e v="#DIV/0!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canceled"/>
    <x v="1"/>
    <s v="GBP"/>
    <n v="1454425128"/>
    <n v="1451833128"/>
    <d v="2016-01-03T14:58:48"/>
    <x v="3857"/>
    <b v="0"/>
    <n v="46"/>
    <b v="0"/>
    <s v="theater/musical"/>
    <n v="0.52794871794871789"/>
    <n v="44.760869565217391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canceled"/>
    <x v="0"/>
    <s v="USD"/>
    <n v="1481213752"/>
    <n v="1478621752"/>
    <d v="2016-11-08T16:15:52"/>
    <x v="3858"/>
    <b v="0"/>
    <n v="14"/>
    <b v="0"/>
    <s v="theater/musical"/>
    <n v="4.9639999999999997E-2"/>
    <n v="88.642857142857139"/>
    <x v="1"/>
    <x v="4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canceled"/>
    <x v="0"/>
    <s v="USD"/>
    <n v="1435636740"/>
    <n v="1433014746"/>
    <d v="2015-05-30T19:39:06"/>
    <x v="3859"/>
    <b v="0"/>
    <n v="1"/>
    <b v="0"/>
    <s v="theater/musical"/>
    <n v="5.5555555555555556E-4"/>
    <n v="10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canceled"/>
    <x v="1"/>
    <s v="GBP"/>
    <n v="1422218396"/>
    <n v="1419626396"/>
    <d v="2014-12-26T20:39:56"/>
    <x v="3860"/>
    <b v="0"/>
    <n v="0"/>
    <b v="0"/>
    <s v="theater/musical"/>
    <n v="0"/>
    <e v="#DIV/0!"/>
    <x v="1"/>
    <x v="4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canceled"/>
    <x v="1"/>
    <s v="GBP"/>
    <n v="1406761200"/>
    <n v="1403724820"/>
    <d v="2014-06-25T19:33:40"/>
    <x v="3792"/>
    <b v="0"/>
    <n v="17"/>
    <b v="0"/>
    <s v="theater/musical"/>
    <n v="0.13066666666666665"/>
    <n v="57.647058823529413"/>
    <x v="1"/>
    <x v="40"/>
    <x v="3"/>
  </r>
  <r>
    <n v="3881"/>
    <s v="My Real Mother's Name is... (Canceled)"/>
    <s v="A musical journey coming to the Blue Venue at the 2017 Orlando Fringe Festival!"/>
    <n v="500"/>
    <n v="25"/>
    <x v="1"/>
    <s v="canceled"/>
    <x v="0"/>
    <s v="USD"/>
    <n v="1487550399"/>
    <n v="1484958399"/>
    <d v="2017-01-21T00:26:39"/>
    <x v="3861"/>
    <b v="0"/>
    <n v="1"/>
    <b v="0"/>
    <s v="theater/musical"/>
    <n v="0.05"/>
    <n v="25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canceled"/>
    <x v="2"/>
    <s v="AUD"/>
    <n v="1454281380"/>
    <n v="1451950570"/>
    <d v="2016-01-04T23:36:10"/>
    <x v="3862"/>
    <b v="0"/>
    <n v="0"/>
    <b v="0"/>
    <s v="theater/musical"/>
    <n v="0"/>
    <e v="#DIV/0!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canceled"/>
    <x v="1"/>
    <s v="GBP"/>
    <n v="1409668069"/>
    <n v="1407076069"/>
    <d v="2014-08-03T14:27:49"/>
    <x v="3863"/>
    <b v="0"/>
    <n v="0"/>
    <b v="0"/>
    <s v="theater/musical"/>
    <n v="0"/>
    <e v="#DIV/0!"/>
    <x v="1"/>
    <x v="4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canceled"/>
    <x v="0"/>
    <s v="USD"/>
    <n v="1427479192"/>
    <n v="1425322792"/>
    <d v="2015-03-02T18:59:52"/>
    <x v="3864"/>
    <b v="0"/>
    <n v="0"/>
    <b v="0"/>
    <s v="theater/musical"/>
    <n v="0"/>
    <e v="#DIV/0!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canceled"/>
    <x v="0"/>
    <s v="USD"/>
    <n v="1462834191"/>
    <n v="1460242191"/>
    <d v="2016-04-09T22:49:51"/>
    <x v="3865"/>
    <b v="0"/>
    <n v="0"/>
    <b v="0"/>
    <s v="theater/musical"/>
    <n v="0"/>
    <e v="#DIV/0!"/>
    <x v="1"/>
    <x v="40"/>
    <x v="2"/>
  </r>
  <r>
    <n v="3886"/>
    <s v="a (Canceled)"/>
    <n v="1"/>
    <n v="10000"/>
    <n v="0"/>
    <x v="1"/>
    <s v="canceled"/>
    <x v="2"/>
    <s v="AUD"/>
    <n v="1418275702"/>
    <n v="1415683702"/>
    <d v="2014-11-11T05:28:22"/>
    <x v="3866"/>
    <b v="0"/>
    <n v="0"/>
    <b v="0"/>
    <s v="theater/musical"/>
    <n v="0"/>
    <e v="#DIV/0!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canceled"/>
    <x v="0"/>
    <s v="USD"/>
    <n v="1430517600"/>
    <n v="1426538129"/>
    <d v="2015-03-16T20:35:29"/>
    <x v="3867"/>
    <b v="0"/>
    <n v="2"/>
    <b v="0"/>
    <s v="theater/musical"/>
    <n v="1.7500000000000002E-2"/>
    <n v="17.5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failed"/>
    <x v="1"/>
    <s v="GBP"/>
    <n v="1488114358"/>
    <n v="1485522358"/>
    <d v="2017-01-27T13:05:58"/>
    <x v="3868"/>
    <b v="0"/>
    <n v="14"/>
    <b v="0"/>
    <s v="theater/plays"/>
    <n v="0.27100000000000002"/>
    <n v="38.714285714285715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failed"/>
    <x v="0"/>
    <s v="USD"/>
    <n v="1420413960"/>
    <n v="1417651630"/>
    <d v="2014-12-04T00:07:10"/>
    <x v="3869"/>
    <b v="0"/>
    <n v="9"/>
    <b v="0"/>
    <s v="theater/plays"/>
    <n v="1.4749999999999999E-2"/>
    <n v="13.111111111111111"/>
    <x v="1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failed"/>
    <x v="0"/>
    <s v="USD"/>
    <n v="1439662344"/>
    <n v="1434478344"/>
    <d v="2015-06-16T18:12:24"/>
    <x v="3870"/>
    <b v="0"/>
    <n v="8"/>
    <b v="0"/>
    <s v="theater/plays"/>
    <n v="0.16826666666666668"/>
    <n v="315.5"/>
    <x v="1"/>
    <x v="6"/>
    <x v="0"/>
  </r>
  <r>
    <n v="3891"/>
    <s v="Out of the Box: A Mime Story"/>
    <s v="A comedy about a mime who dreams of becoming a stand up comedian."/>
    <n v="800"/>
    <n v="260"/>
    <x v="2"/>
    <s v="failed"/>
    <x v="0"/>
    <s v="USD"/>
    <n v="1427086740"/>
    <n v="1424488244"/>
    <d v="2015-02-21T03:10:44"/>
    <x v="3871"/>
    <b v="0"/>
    <n v="7"/>
    <b v="0"/>
    <s v="theater/plays"/>
    <n v="0.32500000000000001"/>
    <n v="37.142857142857146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failed"/>
    <x v="0"/>
    <s v="USD"/>
    <n v="1408863600"/>
    <n v="1408203557"/>
    <d v="2014-08-16T15:39:17"/>
    <x v="3872"/>
    <b v="0"/>
    <n v="0"/>
    <b v="0"/>
    <s v="theater/plays"/>
    <n v="0"/>
    <e v="#DIV/0!"/>
    <x v="1"/>
    <x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failed"/>
    <x v="0"/>
    <s v="USD"/>
    <n v="1404194400"/>
    <n v="1400600840"/>
    <d v="2014-05-20T15:47:20"/>
    <x v="3873"/>
    <b v="0"/>
    <n v="84"/>
    <b v="0"/>
    <s v="theater/plays"/>
    <n v="0.2155"/>
    <n v="128.27380952380952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failed"/>
    <x v="0"/>
    <s v="USD"/>
    <n v="1481000340"/>
    <n v="1478386812"/>
    <d v="2016-11-05T23:00:12"/>
    <x v="3874"/>
    <b v="0"/>
    <n v="11"/>
    <b v="0"/>
    <s v="theater/plays"/>
    <n v="3.4666666666666665E-2"/>
    <n v="47.272727272727273"/>
    <x v="1"/>
    <x v="6"/>
    <x v="2"/>
  </r>
  <r>
    <n v="3895"/>
    <s v="Vestige"/>
    <s v="A Transgender makeup artist calls into question the loyalty of her best friend in a 1980's circus while dealing with her dying mother."/>
    <n v="1000"/>
    <n v="50"/>
    <x v="2"/>
    <s v="failed"/>
    <x v="0"/>
    <s v="USD"/>
    <n v="1425103218"/>
    <n v="1422424818"/>
    <d v="2015-01-28T06:00:18"/>
    <x v="3875"/>
    <b v="0"/>
    <n v="1"/>
    <b v="0"/>
    <s v="theater/plays"/>
    <n v="0.05"/>
    <n v="50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s v="failed"/>
    <x v="0"/>
    <s v="USD"/>
    <n v="1402979778"/>
    <n v="1401770178"/>
    <d v="2014-06-03T04:36:18"/>
    <x v="3876"/>
    <b v="0"/>
    <n v="4"/>
    <b v="0"/>
    <s v="theater/plays"/>
    <n v="0.10625"/>
    <n v="42.5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failed"/>
    <x v="4"/>
    <s v="NZD"/>
    <n v="1420750683"/>
    <n v="1418158683"/>
    <d v="2014-12-09T20:58:03"/>
    <x v="3877"/>
    <b v="0"/>
    <n v="10"/>
    <b v="0"/>
    <s v="theater/plays"/>
    <n v="0.17599999999999999"/>
    <n v="44"/>
    <x v="1"/>
    <x v="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failed"/>
    <x v="1"/>
    <s v="GBP"/>
    <n v="1439827200"/>
    <n v="1436355270"/>
    <d v="2015-07-08T11:34:30"/>
    <x v="3878"/>
    <b v="0"/>
    <n v="16"/>
    <b v="0"/>
    <s v="theater/plays"/>
    <n v="0.3256"/>
    <n v="50.875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failed"/>
    <x v="0"/>
    <s v="USD"/>
    <n v="1407868561"/>
    <n v="1406140561"/>
    <d v="2014-07-23T18:36:01"/>
    <x v="3879"/>
    <b v="0"/>
    <n v="2"/>
    <b v="0"/>
    <s v="theater/plays"/>
    <n v="1.2500000000000001E-2"/>
    <n v="62.5"/>
    <x v="1"/>
    <x v="6"/>
    <x v="3"/>
  </r>
  <r>
    <n v="3900"/>
    <s v="HUB Theatre Group presents John Logan's RED"/>
    <s v="HUB Theatre Group collaborates with local artists to present John Logan's RED to the community."/>
    <n v="2500"/>
    <n v="135"/>
    <x v="2"/>
    <s v="failed"/>
    <x v="0"/>
    <s v="USD"/>
    <n v="1433988791"/>
    <n v="1431396791"/>
    <d v="2015-05-12T02:13:11"/>
    <x v="3880"/>
    <b v="0"/>
    <n v="5"/>
    <b v="0"/>
    <s v="theater/plays"/>
    <n v="5.3999999999999999E-2"/>
    <n v="27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failed"/>
    <x v="0"/>
    <s v="USD"/>
    <n v="1450554599"/>
    <n v="1447098599"/>
    <d v="2015-11-09T19:49:59"/>
    <x v="3881"/>
    <b v="0"/>
    <n v="1"/>
    <b v="0"/>
    <s v="theater/plays"/>
    <n v="8.3333333333333332E-3"/>
    <n v="25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failed"/>
    <x v="1"/>
    <s v="GBP"/>
    <n v="1479125642"/>
    <n v="1476962042"/>
    <d v="2016-10-20T11:14:02"/>
    <x v="3882"/>
    <b v="0"/>
    <n v="31"/>
    <b v="0"/>
    <s v="theater/plays"/>
    <n v="0.48833333333333334"/>
    <n v="47.258064516129032"/>
    <x v="1"/>
    <x v="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failed"/>
    <x v="0"/>
    <s v="USD"/>
    <n v="1439581080"/>
    <n v="1435709765"/>
    <d v="2015-07-01T00:16:05"/>
    <x v="3883"/>
    <b v="0"/>
    <n v="0"/>
    <b v="0"/>
    <s v="theater/plays"/>
    <n v="0"/>
    <e v="#DIV/0!"/>
    <x v="1"/>
    <x v="6"/>
    <x v="0"/>
  </r>
  <r>
    <n v="3904"/>
    <s v="Black America from Prophets to Pimps"/>
    <s v="A play that will cover 4000 years of black history."/>
    <n v="10000"/>
    <n v="3"/>
    <x v="2"/>
    <s v="failed"/>
    <x v="0"/>
    <s v="USD"/>
    <n v="1429074240"/>
    <n v="1427866200"/>
    <d v="2015-04-01T05:30:00"/>
    <x v="3884"/>
    <b v="0"/>
    <n v="2"/>
    <b v="0"/>
    <s v="theater/plays"/>
    <n v="2.9999999999999997E-4"/>
    <n v="1.5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failed"/>
    <x v="1"/>
    <s v="GBP"/>
    <n v="1434063600"/>
    <n v="1430405903"/>
    <d v="2015-04-30T14:58:23"/>
    <x v="3885"/>
    <b v="0"/>
    <n v="7"/>
    <b v="0"/>
    <s v="theater/plays"/>
    <n v="0.11533333333333333"/>
    <n v="24.714285714285715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failed"/>
    <x v="1"/>
    <s v="GBP"/>
    <n v="1435325100"/>
    <n v="1432072893"/>
    <d v="2015-05-19T22:01:33"/>
    <x v="3886"/>
    <b v="0"/>
    <n v="16"/>
    <b v="0"/>
    <s v="theater/plays"/>
    <n v="0.67333333333333334"/>
    <n v="63.125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failed"/>
    <x v="0"/>
    <s v="USD"/>
    <n v="1414354080"/>
    <n v="1411587606"/>
    <d v="2014-09-24T19:40:06"/>
    <x v="3887"/>
    <b v="0"/>
    <n v="4"/>
    <b v="0"/>
    <s v="theater/plays"/>
    <n v="0.153"/>
    <n v="38.25"/>
    <x v="1"/>
    <x v="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failed"/>
    <x v="0"/>
    <s v="USD"/>
    <n v="1406603696"/>
    <n v="1405307696"/>
    <d v="2014-07-14T03:14:56"/>
    <x v="3888"/>
    <b v="0"/>
    <n v="4"/>
    <b v="0"/>
    <s v="theater/plays"/>
    <n v="8.666666666666667E-2"/>
    <n v="16.25"/>
    <x v="1"/>
    <x v="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failed"/>
    <x v="0"/>
    <s v="USD"/>
    <n v="1410424642"/>
    <n v="1407832642"/>
    <d v="2014-08-12T08:37:22"/>
    <x v="3889"/>
    <b v="0"/>
    <n v="4"/>
    <b v="0"/>
    <s v="theater/plays"/>
    <n v="2.2499999999999998E-3"/>
    <n v="33.75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failed"/>
    <x v="0"/>
    <s v="USD"/>
    <n v="1441649397"/>
    <n v="1439057397"/>
    <d v="2015-08-08T18:09:57"/>
    <x v="3890"/>
    <b v="0"/>
    <n v="3"/>
    <b v="0"/>
    <s v="theater/plays"/>
    <n v="3.0833333333333334E-2"/>
    <n v="61.666666666666664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s v="failed"/>
    <x v="0"/>
    <s v="USD"/>
    <n v="1417033777"/>
    <n v="1414438177"/>
    <d v="2014-10-27T19:29:37"/>
    <x v="3891"/>
    <b v="0"/>
    <n v="36"/>
    <b v="0"/>
    <s v="theater/plays"/>
    <n v="0.37412499999999999"/>
    <n v="83.138888888888886"/>
    <x v="1"/>
    <x v="6"/>
    <x v="3"/>
  </r>
  <r>
    <n v="3912"/>
    <s v="JoLee Productions"/>
    <s v="Producing &amp; directing Jake's Women by Neil Simon opening July 9 and running through July 26 for Sonoma Arts Live"/>
    <n v="15000"/>
    <n v="1"/>
    <x v="2"/>
    <s v="failed"/>
    <x v="0"/>
    <s v="USD"/>
    <n v="1429936500"/>
    <n v="1424759330"/>
    <d v="2015-02-24T06:28:50"/>
    <x v="3892"/>
    <b v="0"/>
    <n v="1"/>
    <b v="0"/>
    <s v="theater/plays"/>
    <n v="6.666666666666667E-5"/>
    <n v="1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failed"/>
    <x v="0"/>
    <s v="USD"/>
    <n v="1448863449"/>
    <n v="1446267849"/>
    <d v="2015-10-31T05:04:09"/>
    <x v="3893"/>
    <b v="0"/>
    <n v="7"/>
    <b v="0"/>
    <s v="theater/plays"/>
    <n v="0.1"/>
    <n v="142.85714285714286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failed"/>
    <x v="1"/>
    <s v="GBP"/>
    <n v="1431298740"/>
    <n v="1429558756"/>
    <d v="2015-04-20T19:39:16"/>
    <x v="3894"/>
    <b v="0"/>
    <n v="27"/>
    <b v="0"/>
    <s v="theater/plays"/>
    <n v="0.36359999999999998"/>
    <n v="33.666666666666664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failed"/>
    <x v="1"/>
    <s v="GBP"/>
    <n v="1464824309"/>
    <n v="1462232309"/>
    <d v="2016-05-02T23:38:29"/>
    <x v="3895"/>
    <b v="0"/>
    <n v="1"/>
    <b v="0"/>
    <s v="theater/plays"/>
    <n v="3.3333333333333335E-3"/>
    <n v="5"/>
    <x v="1"/>
    <x v="6"/>
    <x v="2"/>
  </r>
  <r>
    <n v="3916"/>
    <s v="Final exam"/>
    <s v="We're a small group of University students who need a little help making our final exam production the best product possible."/>
    <n v="2000"/>
    <n v="0"/>
    <x v="2"/>
    <s v="failed"/>
    <x v="8"/>
    <s v="DKK"/>
    <n v="1464952752"/>
    <n v="1462360752"/>
    <d v="2016-05-04T11:19:12"/>
    <x v="3896"/>
    <b v="0"/>
    <n v="0"/>
    <b v="0"/>
    <s v="theater/plays"/>
    <n v="0"/>
    <e v="#DIV/0!"/>
    <x v="1"/>
    <x v="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failed"/>
    <x v="1"/>
    <s v="GBP"/>
    <n v="1410439161"/>
    <n v="1407847161"/>
    <d v="2014-08-12T12:39:21"/>
    <x v="3897"/>
    <b v="0"/>
    <n v="1"/>
    <b v="0"/>
    <s v="theater/plays"/>
    <n v="2.8571428571428571E-3"/>
    <n v="10"/>
    <x v="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failed"/>
    <x v="1"/>
    <s v="GBP"/>
    <n v="1407168000"/>
    <n v="1406131023"/>
    <d v="2014-07-23T15:57:03"/>
    <x v="3898"/>
    <b v="0"/>
    <n v="3"/>
    <b v="0"/>
    <s v="theater/plays"/>
    <n v="2E-3"/>
    <n v="40"/>
    <x v="1"/>
    <x v="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failed"/>
    <x v="1"/>
    <s v="GBP"/>
    <n v="1453075200"/>
    <n v="1450628773"/>
    <d v="2015-12-20T16:26:13"/>
    <x v="3899"/>
    <b v="0"/>
    <n v="3"/>
    <b v="0"/>
    <s v="theater/plays"/>
    <n v="1.7999999999999999E-2"/>
    <n v="30"/>
    <x v="1"/>
    <x v="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failed"/>
    <x v="1"/>
    <s v="GBP"/>
    <n v="1479032260"/>
    <n v="1476436660"/>
    <d v="2016-10-14T09:17:40"/>
    <x v="3900"/>
    <b v="0"/>
    <n v="3"/>
    <b v="0"/>
    <s v="theater/plays"/>
    <n v="5.3999999999999999E-2"/>
    <n v="45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failed"/>
    <x v="1"/>
    <s v="GBP"/>
    <n v="1414346400"/>
    <n v="1413291655"/>
    <d v="2014-10-14T13:00:55"/>
    <x v="3901"/>
    <b v="0"/>
    <n v="0"/>
    <b v="0"/>
    <s v="theater/plays"/>
    <n v="0"/>
    <e v="#DIV/0!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failed"/>
    <x v="0"/>
    <s v="USD"/>
    <n v="1425337200"/>
    <n v="1421432810"/>
    <d v="2015-01-16T18:26:50"/>
    <x v="3902"/>
    <b v="0"/>
    <n v="6"/>
    <b v="0"/>
    <s v="theater/plays"/>
    <n v="8.1333333333333327E-2"/>
    <n v="10.166666666666666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failed"/>
    <x v="1"/>
    <s v="GBP"/>
    <n v="1428622271"/>
    <n v="1426203071"/>
    <d v="2015-03-12T23:31:11"/>
    <x v="3903"/>
    <b v="0"/>
    <n v="17"/>
    <b v="0"/>
    <s v="theater/plays"/>
    <n v="0.12034782608695652"/>
    <n v="81.411764705882348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failed"/>
    <x v="0"/>
    <s v="USD"/>
    <n v="1403823722"/>
    <n v="1401231722"/>
    <d v="2014-05-27T23:02:02"/>
    <x v="3904"/>
    <b v="0"/>
    <n v="40"/>
    <b v="0"/>
    <s v="theater/plays"/>
    <n v="0.15266666666666667"/>
    <n v="57.25"/>
    <x v="1"/>
    <x v="6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failed"/>
    <x v="0"/>
    <s v="USD"/>
    <n v="1406753639"/>
    <n v="1404161639"/>
    <d v="2014-06-30T20:53:59"/>
    <x v="3905"/>
    <b v="0"/>
    <n v="3"/>
    <b v="0"/>
    <s v="theater/plays"/>
    <n v="0.1"/>
    <n v="5"/>
    <x v="1"/>
    <x v="6"/>
    <x v="3"/>
  </r>
  <r>
    <n v="3926"/>
    <s v="Caryl Churchill's 'Top Girls' - NSW HSC Text"/>
    <s v="Producing syllabus-relevant theatre targeted to HSC students on the NSW Central Coast"/>
    <n v="5000"/>
    <n v="15"/>
    <x v="2"/>
    <s v="failed"/>
    <x v="2"/>
    <s v="AUD"/>
    <n v="1419645748"/>
    <n v="1417053748"/>
    <d v="2014-11-27T02:02:28"/>
    <x v="3906"/>
    <b v="0"/>
    <n v="1"/>
    <b v="0"/>
    <s v="theater/plays"/>
    <n v="3.0000000000000001E-3"/>
    <n v="15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failed"/>
    <x v="1"/>
    <s v="GBP"/>
    <n v="1407565504"/>
    <n v="1404973504"/>
    <d v="2014-07-10T06:25:04"/>
    <x v="3907"/>
    <b v="0"/>
    <n v="2"/>
    <b v="0"/>
    <s v="theater/plays"/>
    <n v="0.01"/>
    <n v="12.5"/>
    <x v="1"/>
    <x v="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failed"/>
    <x v="0"/>
    <s v="USD"/>
    <n v="1444971540"/>
    <n v="1442593427"/>
    <d v="2015-09-18T16:23:47"/>
    <x v="3908"/>
    <b v="0"/>
    <n v="7"/>
    <b v="0"/>
    <s v="theater/plays"/>
    <n v="0.13020000000000001"/>
    <n v="93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failed"/>
    <x v="0"/>
    <s v="USD"/>
    <n v="1474228265"/>
    <n v="1471636265"/>
    <d v="2016-08-19T19:51:05"/>
    <x v="3909"/>
    <b v="0"/>
    <n v="14"/>
    <b v="0"/>
    <s v="theater/plays"/>
    <n v="2.265E-2"/>
    <n v="32.357142857142854"/>
    <x v="1"/>
    <x v="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failed"/>
    <x v="2"/>
    <s v="AUD"/>
    <n v="1459490400"/>
    <n v="1457078868"/>
    <d v="2016-03-04T08:07:48"/>
    <x v="3910"/>
    <b v="0"/>
    <n v="0"/>
    <b v="0"/>
    <s v="theater/plays"/>
    <n v="0"/>
    <e v="#DIV/0!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failed"/>
    <x v="0"/>
    <s v="USD"/>
    <n v="1441510707"/>
    <n v="1439350707"/>
    <d v="2015-08-12T03:38:27"/>
    <x v="3911"/>
    <b v="0"/>
    <n v="0"/>
    <b v="0"/>
    <s v="theater/plays"/>
    <n v="0"/>
    <e v="#DIV/0!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failed"/>
    <x v="0"/>
    <s v="USD"/>
    <n v="1458097364"/>
    <n v="1455508964"/>
    <d v="2016-02-15T04:02:44"/>
    <x v="3912"/>
    <b v="0"/>
    <n v="1"/>
    <b v="0"/>
    <s v="theater/plays"/>
    <n v="8.3333333333333331E-5"/>
    <n v="1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failed"/>
    <x v="0"/>
    <s v="USD"/>
    <n v="1468716180"/>
    <n v="1466205262"/>
    <d v="2016-06-17T23:14:22"/>
    <x v="3913"/>
    <b v="0"/>
    <n v="12"/>
    <b v="0"/>
    <s v="theater/plays"/>
    <n v="0.15742857142857142"/>
    <n v="91.833333333333329"/>
    <x v="1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failed"/>
    <x v="0"/>
    <s v="USD"/>
    <n v="1443704400"/>
    <n v="1439827639"/>
    <d v="2015-08-17T16:07:19"/>
    <x v="3914"/>
    <b v="0"/>
    <n v="12"/>
    <b v="0"/>
    <s v="theater/plays"/>
    <n v="0.11"/>
    <n v="45.833333333333336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failed"/>
    <x v="1"/>
    <s v="GBP"/>
    <n v="1443973546"/>
    <n v="1438789546"/>
    <d v="2015-08-05T15:45:46"/>
    <x v="3915"/>
    <b v="0"/>
    <n v="23"/>
    <b v="0"/>
    <s v="theater/plays"/>
    <n v="0.43833333333333335"/>
    <n v="57.173913043478258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failed"/>
    <x v="0"/>
    <s v="USD"/>
    <n v="1480576720"/>
    <n v="1477981120"/>
    <d v="2016-11-01T06:18:40"/>
    <x v="3916"/>
    <b v="0"/>
    <n v="0"/>
    <b v="0"/>
    <s v="theater/plays"/>
    <n v="0"/>
    <e v="#DIV/0!"/>
    <x v="1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failed"/>
    <x v="0"/>
    <s v="USD"/>
    <n v="1468249760"/>
    <n v="1465830560"/>
    <d v="2016-06-13T15:09:20"/>
    <x v="3917"/>
    <b v="0"/>
    <n v="10"/>
    <b v="0"/>
    <s v="theater/plays"/>
    <n v="0.86135181975736563"/>
    <n v="248.5"/>
    <x v="1"/>
    <x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failed"/>
    <x v="0"/>
    <s v="USD"/>
    <n v="1435441454"/>
    <n v="1432763054"/>
    <d v="2015-05-27T21:44:14"/>
    <x v="3918"/>
    <b v="0"/>
    <n v="5"/>
    <b v="0"/>
    <s v="theater/plays"/>
    <n v="0.12196620583717357"/>
    <n v="79.400000000000006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failed"/>
    <x v="2"/>
    <s v="AUD"/>
    <n v="1412656200"/>
    <n v="1412328979"/>
    <d v="2014-10-03T09:36:19"/>
    <x v="3919"/>
    <b v="0"/>
    <n v="1"/>
    <b v="0"/>
    <s v="theater/plays"/>
    <n v="1E-3"/>
    <n v="5"/>
    <x v="1"/>
    <x v="6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failed"/>
    <x v="0"/>
    <s v="USD"/>
    <n v="1420199351"/>
    <n v="1416311351"/>
    <d v="2014-11-18T11:49:11"/>
    <x v="3920"/>
    <b v="0"/>
    <n v="2"/>
    <b v="0"/>
    <s v="theater/plays"/>
    <n v="2.2000000000000001E-3"/>
    <n v="5.5"/>
    <x v="1"/>
    <x v="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failed"/>
    <x v="0"/>
    <s v="USD"/>
    <n v="1416877200"/>
    <n v="1414505137"/>
    <d v="2014-10-28T14:05:37"/>
    <x v="3921"/>
    <b v="0"/>
    <n v="2"/>
    <b v="0"/>
    <s v="theater/plays"/>
    <n v="9.0909090909090905E-3"/>
    <n v="25"/>
    <x v="1"/>
    <x v="6"/>
    <x v="3"/>
  </r>
  <r>
    <n v="3942"/>
    <s v="Epic Proportions"/>
    <s v="In the 30's, two brothers, Benny and Phil, who go to the Arizona desert to be extras in a huge Biblical epic. Riotous comedy!"/>
    <n v="1200"/>
    <n v="0"/>
    <x v="2"/>
    <s v="failed"/>
    <x v="0"/>
    <s v="USD"/>
    <n v="1434490914"/>
    <n v="1429306914"/>
    <d v="2015-04-17T21:41:54"/>
    <x v="3922"/>
    <b v="0"/>
    <n v="0"/>
    <b v="0"/>
    <s v="theater/plays"/>
    <n v="0"/>
    <e v="#DIV/0!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failed"/>
    <x v="0"/>
    <s v="USD"/>
    <n v="1446483000"/>
    <n v="1443811268"/>
    <d v="2015-10-02T18:41:08"/>
    <x v="3923"/>
    <b v="0"/>
    <n v="13"/>
    <b v="0"/>
    <s v="theater/plays"/>
    <n v="0.35639999999999999"/>
    <n v="137.07692307692307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failed"/>
    <x v="0"/>
    <s v="USD"/>
    <n v="1440690875"/>
    <n v="1438098875"/>
    <d v="2015-07-28T15:54:35"/>
    <x v="3924"/>
    <b v="0"/>
    <n v="0"/>
    <b v="0"/>
    <s v="theater/plays"/>
    <n v="0"/>
    <e v="#DIV/0!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failed"/>
    <x v="0"/>
    <s v="USD"/>
    <n v="1431717268"/>
    <n v="1429125268"/>
    <d v="2015-04-15T19:14:28"/>
    <x v="3925"/>
    <b v="0"/>
    <n v="1"/>
    <b v="0"/>
    <s v="theater/plays"/>
    <n v="2.5000000000000001E-3"/>
    <n v="5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s v="failed"/>
    <x v="0"/>
    <s v="USD"/>
    <n v="1425110400"/>
    <n v="1422388822"/>
    <d v="2015-01-27T20:00:22"/>
    <x v="3926"/>
    <b v="0"/>
    <n v="5"/>
    <b v="0"/>
    <s v="theater/plays"/>
    <n v="3.2500000000000001E-2"/>
    <n v="39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failed"/>
    <x v="0"/>
    <s v="USD"/>
    <n v="1475378744"/>
    <n v="1472786744"/>
    <d v="2016-09-02T03:25:44"/>
    <x v="3927"/>
    <b v="0"/>
    <n v="2"/>
    <b v="0"/>
    <s v="theater/plays"/>
    <n v="3.3666666666666664E-2"/>
    <n v="50.5"/>
    <x v="1"/>
    <x v="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failed"/>
    <x v="2"/>
    <s v="AUD"/>
    <n v="1410076123"/>
    <n v="1404892123"/>
    <d v="2014-07-09T07:48:43"/>
    <x v="3928"/>
    <b v="0"/>
    <n v="0"/>
    <b v="0"/>
    <s v="theater/plays"/>
    <n v="0"/>
    <e v="#DIV/0!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failed"/>
    <x v="2"/>
    <s v="AUD"/>
    <n v="1423623221"/>
    <n v="1421031221"/>
    <d v="2015-01-12T02:53:41"/>
    <x v="3929"/>
    <b v="0"/>
    <n v="32"/>
    <b v="0"/>
    <s v="theater/plays"/>
    <n v="0.15770000000000001"/>
    <n v="49.28125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failed"/>
    <x v="0"/>
    <s v="USD"/>
    <n v="1460140500"/>
    <n v="1457628680"/>
    <d v="2016-03-10T16:51:20"/>
    <x v="3930"/>
    <b v="0"/>
    <n v="1"/>
    <b v="0"/>
    <s v="theater/plays"/>
    <n v="6.2500000000000003E-3"/>
    <n v="25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failed"/>
    <x v="17"/>
    <s v="EUR"/>
    <n v="1462301342"/>
    <n v="1457120942"/>
    <d v="2016-03-04T19:49:02"/>
    <x v="3931"/>
    <b v="0"/>
    <n v="1"/>
    <b v="0"/>
    <s v="theater/plays"/>
    <n v="5.0000000000000004E-6"/>
    <n v="1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failed"/>
    <x v="0"/>
    <s v="USD"/>
    <n v="1445885890"/>
    <n v="1440701890"/>
    <d v="2015-08-27T18:58:10"/>
    <x v="3932"/>
    <b v="0"/>
    <n v="1"/>
    <b v="0"/>
    <s v="theater/plays"/>
    <n v="9.6153846153846159E-4"/>
    <n v="25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s v="failed"/>
    <x v="0"/>
    <s v="USD"/>
    <n v="1469834940"/>
    <n v="1467162586"/>
    <d v="2016-06-29T01:09:46"/>
    <x v="3933"/>
    <b v="0"/>
    <n v="0"/>
    <b v="0"/>
    <s v="theater/plays"/>
    <n v="0"/>
    <e v="#DIV/0!"/>
    <x v="1"/>
    <x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failed"/>
    <x v="5"/>
    <s v="CAD"/>
    <n v="1405352264"/>
    <n v="1400168264"/>
    <d v="2014-05-15T15:37:44"/>
    <x v="3934"/>
    <b v="0"/>
    <n v="0"/>
    <b v="0"/>
    <s v="theater/plays"/>
    <n v="0"/>
    <e v="#DIV/0!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failed"/>
    <x v="0"/>
    <s v="USD"/>
    <n v="1448745741"/>
    <n v="1446150141"/>
    <d v="2015-10-29T20:22:21"/>
    <x v="3935"/>
    <b v="0"/>
    <n v="8"/>
    <b v="0"/>
    <s v="theater/plays"/>
    <n v="0.24285714285714285"/>
    <n v="53.125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failed"/>
    <x v="0"/>
    <s v="USD"/>
    <n v="1461543600"/>
    <n v="1459203727"/>
    <d v="2016-03-28T22:22:07"/>
    <x v="3936"/>
    <b v="0"/>
    <n v="0"/>
    <b v="0"/>
    <s v="theater/plays"/>
    <n v="0"/>
    <e v="#DIV/0!"/>
    <x v="1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failed"/>
    <x v="0"/>
    <s v="USD"/>
    <n v="1468020354"/>
    <n v="1464045954"/>
    <d v="2016-05-23T23:25:54"/>
    <x v="3937"/>
    <b v="0"/>
    <n v="1"/>
    <b v="0"/>
    <s v="theater/plays"/>
    <n v="2.5000000000000001E-4"/>
    <n v="7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failed"/>
    <x v="0"/>
    <s v="USD"/>
    <n v="1406988000"/>
    <n v="1403822912"/>
    <d v="2014-06-26T22:48:32"/>
    <x v="3938"/>
    <b v="0"/>
    <n v="16"/>
    <b v="0"/>
    <s v="theater/plays"/>
    <n v="0.32050000000000001"/>
    <n v="40.0625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failed"/>
    <x v="0"/>
    <s v="USD"/>
    <n v="1411930556"/>
    <n v="1409338556"/>
    <d v="2014-08-29T18:55:56"/>
    <x v="3939"/>
    <b v="0"/>
    <n v="12"/>
    <b v="0"/>
    <s v="theater/plays"/>
    <n v="0.24333333333333335"/>
    <n v="24.333333333333332"/>
    <x v="1"/>
    <x v="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failed"/>
    <x v="0"/>
    <s v="USD"/>
    <n v="1451852256"/>
    <n v="1449260256"/>
    <d v="2015-12-04T20:17:36"/>
    <x v="3940"/>
    <b v="0"/>
    <n v="4"/>
    <b v="0"/>
    <s v="theater/plays"/>
    <n v="1.4999999999999999E-2"/>
    <n v="11.25"/>
    <x v="1"/>
    <x v="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failed"/>
    <x v="1"/>
    <s v="GBP"/>
    <n v="1399584210"/>
    <n v="1397683410"/>
    <d v="2014-04-16T21:23:30"/>
    <x v="3941"/>
    <b v="0"/>
    <n v="2"/>
    <b v="0"/>
    <s v="theater/plays"/>
    <n v="4.1999999999999997E-3"/>
    <n v="10.5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failed"/>
    <x v="1"/>
    <s v="GBP"/>
    <n v="1448722494"/>
    <n v="1446562494"/>
    <d v="2015-11-03T14:54:54"/>
    <x v="3942"/>
    <b v="0"/>
    <n v="3"/>
    <b v="0"/>
    <s v="theater/plays"/>
    <n v="3.214285714285714E-2"/>
    <n v="15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failed"/>
    <x v="5"/>
    <s v="CAD"/>
    <n v="1447821717"/>
    <n v="1445226117"/>
    <d v="2015-10-19T03:41:57"/>
    <x v="3943"/>
    <b v="0"/>
    <n v="0"/>
    <b v="0"/>
    <s v="theater/plays"/>
    <n v="0"/>
    <e v="#DIV/0!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failed"/>
    <x v="0"/>
    <s v="USD"/>
    <n v="1429460386"/>
    <n v="1424279986"/>
    <d v="2015-02-18T17:19:46"/>
    <x v="3944"/>
    <b v="0"/>
    <n v="3"/>
    <b v="0"/>
    <s v="theater/plays"/>
    <n v="6.3E-2"/>
    <n v="42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failed"/>
    <x v="0"/>
    <s v="USD"/>
    <n v="1460608780"/>
    <n v="1455428380"/>
    <d v="2016-02-14T05:39:40"/>
    <x v="3945"/>
    <b v="0"/>
    <n v="4"/>
    <b v="0"/>
    <s v="theater/plays"/>
    <n v="0.14249999999999999"/>
    <n v="71.25"/>
    <x v="1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failed"/>
    <x v="0"/>
    <s v="USD"/>
    <n v="1406170740"/>
    <n v="1402506278"/>
    <d v="2014-06-11T17:04:38"/>
    <x v="3946"/>
    <b v="0"/>
    <n v="2"/>
    <b v="0"/>
    <s v="theater/plays"/>
    <n v="6.0000000000000001E-3"/>
    <n v="22.5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failed"/>
    <x v="0"/>
    <s v="USD"/>
    <n v="1488783507"/>
    <n v="1486191507"/>
    <d v="2017-02-04T06:58:27"/>
    <x v="3947"/>
    <b v="0"/>
    <n v="10"/>
    <b v="0"/>
    <s v="theater/plays"/>
    <n v="0.2411764705882353"/>
    <n v="41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failed"/>
    <x v="0"/>
    <s v="USD"/>
    <n v="1463945673"/>
    <n v="1458761673"/>
    <d v="2016-03-23T19:34:33"/>
    <x v="3948"/>
    <b v="0"/>
    <n v="11"/>
    <b v="0"/>
    <s v="theater/plays"/>
    <n v="0.10539999999999999"/>
    <n v="47.909090909090907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failed"/>
    <x v="0"/>
    <s v="USD"/>
    <n v="1472442900"/>
    <n v="1471638646"/>
    <d v="2016-08-19T20:30:46"/>
    <x v="3949"/>
    <b v="0"/>
    <n v="6"/>
    <b v="0"/>
    <s v="theater/plays"/>
    <n v="7.4690265486725665E-2"/>
    <n v="35.166666666666664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failed"/>
    <x v="0"/>
    <s v="USD"/>
    <n v="1460925811"/>
    <n v="1458333811"/>
    <d v="2016-03-18T20:43:31"/>
    <x v="3950"/>
    <b v="0"/>
    <n v="2"/>
    <b v="0"/>
    <s v="theater/plays"/>
    <n v="7.3333333333333334E-4"/>
    <n v="5.5"/>
    <x v="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failed"/>
    <x v="0"/>
    <s v="USD"/>
    <n v="1405947126"/>
    <n v="1403355126"/>
    <d v="2014-06-21T12:52:06"/>
    <x v="3951"/>
    <b v="0"/>
    <n v="6"/>
    <b v="0"/>
    <s v="theater/plays"/>
    <n v="9.7142857142857135E-3"/>
    <n v="22.666666666666668"/>
    <x v="1"/>
    <x v="6"/>
    <x v="3"/>
  </r>
  <r>
    <n v="3972"/>
    <s v="Valkyrie Theatre Company"/>
    <s v="We're a horror based theatre company in Oklahoma City beginning our first season of shows."/>
    <n v="1000"/>
    <n v="211"/>
    <x v="2"/>
    <s v="failed"/>
    <x v="0"/>
    <s v="USD"/>
    <n v="1423186634"/>
    <n v="1418002634"/>
    <d v="2014-12-08T01:37:14"/>
    <x v="3952"/>
    <b v="0"/>
    <n v="8"/>
    <b v="0"/>
    <s v="theater/plays"/>
    <n v="0.21099999999999999"/>
    <n v="26.375"/>
    <x v="1"/>
    <x v="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failed"/>
    <x v="0"/>
    <s v="USD"/>
    <n v="1462766400"/>
    <n v="1460219110"/>
    <d v="2016-04-09T16:25:10"/>
    <x v="3953"/>
    <b v="0"/>
    <n v="37"/>
    <b v="0"/>
    <s v="theater/plays"/>
    <n v="0.78100000000000003"/>
    <n v="105.54054054054055"/>
    <x v="1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failed"/>
    <x v="1"/>
    <s v="GBP"/>
    <n v="1464872848"/>
    <n v="1462280848"/>
    <d v="2016-05-03T13:07:28"/>
    <x v="3954"/>
    <b v="0"/>
    <n v="11"/>
    <b v="0"/>
    <s v="theater/plays"/>
    <n v="0.32"/>
    <n v="29.09090909090909"/>
    <x v="1"/>
    <x v="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failed"/>
    <x v="0"/>
    <s v="USD"/>
    <n v="1468442898"/>
    <n v="1465850898"/>
    <d v="2016-06-13T20:48:18"/>
    <x v="3955"/>
    <b v="0"/>
    <n v="0"/>
    <b v="0"/>
    <s v="theater/plays"/>
    <n v="0"/>
    <e v="#DIV/0!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failed"/>
    <x v="0"/>
    <s v="USD"/>
    <n v="1406876400"/>
    <n v="1405024561"/>
    <d v="2014-07-10T20:36:01"/>
    <x v="3956"/>
    <b v="0"/>
    <n v="10"/>
    <b v="0"/>
    <s v="theater/plays"/>
    <n v="0.47692307692307695"/>
    <n v="62"/>
    <x v="1"/>
    <x v="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failed"/>
    <x v="0"/>
    <s v="USD"/>
    <n v="1469213732"/>
    <n v="1466621732"/>
    <d v="2016-06-22T18:55:32"/>
    <x v="3957"/>
    <b v="0"/>
    <n v="6"/>
    <b v="0"/>
    <s v="theater/plays"/>
    <n v="1.4500000000000001E-2"/>
    <n v="217.5"/>
    <x v="1"/>
    <x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failed"/>
    <x v="0"/>
    <s v="USD"/>
    <n v="1422717953"/>
    <n v="1417533953"/>
    <d v="2014-12-02T15:25:53"/>
    <x v="3958"/>
    <b v="0"/>
    <n v="8"/>
    <b v="0"/>
    <s v="theater/plays"/>
    <n v="0.107"/>
    <n v="26.75"/>
    <x v="1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failed"/>
    <x v="1"/>
    <s v="GBP"/>
    <n v="1427659200"/>
    <n v="1425678057"/>
    <d v="2015-03-06T21:40:57"/>
    <x v="3959"/>
    <b v="0"/>
    <n v="6"/>
    <b v="0"/>
    <s v="theater/plays"/>
    <n v="1.8333333333333333E-2"/>
    <n v="18.333333333333332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failed"/>
    <x v="0"/>
    <s v="USD"/>
    <n v="1404570147"/>
    <n v="1401978147"/>
    <d v="2014-06-05T14:22:27"/>
    <x v="3960"/>
    <b v="0"/>
    <n v="7"/>
    <b v="0"/>
    <s v="theater/plays"/>
    <n v="0.18"/>
    <n v="64.285714285714292"/>
    <x v="1"/>
    <x v="6"/>
    <x v="3"/>
  </r>
  <r>
    <n v="3981"/>
    <s v="BEIRUT, LADY OF LEBANON"/>
    <s v="A Theatrical Production Celebrating the Lebanese Culture and the Human Spirit in Time of War."/>
    <n v="30000"/>
    <n v="1225"/>
    <x v="2"/>
    <s v="failed"/>
    <x v="0"/>
    <s v="USD"/>
    <n v="1468729149"/>
    <n v="1463545149"/>
    <d v="2016-05-18T04:19:09"/>
    <x v="3961"/>
    <b v="0"/>
    <n v="7"/>
    <b v="0"/>
    <s v="theater/plays"/>
    <n v="4.0833333333333333E-2"/>
    <n v="175"/>
    <x v="1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failed"/>
    <x v="1"/>
    <s v="GBP"/>
    <n v="1436297180"/>
    <n v="1431113180"/>
    <d v="2015-05-08T19:26:20"/>
    <x v="3962"/>
    <b v="0"/>
    <n v="5"/>
    <b v="0"/>
    <s v="theater/plays"/>
    <n v="0.2"/>
    <n v="34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failed"/>
    <x v="0"/>
    <s v="USD"/>
    <n v="1400569140"/>
    <n v="1397854356"/>
    <d v="2014-04-18T20:52:36"/>
    <x v="3963"/>
    <b v="0"/>
    <n v="46"/>
    <b v="0"/>
    <s v="theater/plays"/>
    <n v="0.34802513464991025"/>
    <n v="84.282608695652172"/>
    <x v="1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failed"/>
    <x v="1"/>
    <s v="GBP"/>
    <n v="1415404800"/>
    <n v="1412809644"/>
    <d v="2014-10-08T23:07:24"/>
    <x v="3964"/>
    <b v="0"/>
    <n v="10"/>
    <b v="0"/>
    <s v="theater/plays"/>
    <n v="6.3333333333333339E-2"/>
    <n v="9.5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failed"/>
    <x v="0"/>
    <s v="USD"/>
    <n v="1456002300"/>
    <n v="1454173120"/>
    <d v="2016-01-30T16:58:40"/>
    <x v="3965"/>
    <b v="0"/>
    <n v="19"/>
    <b v="0"/>
    <s v="theater/plays"/>
    <n v="0.32050000000000001"/>
    <n v="33.736842105263158"/>
    <x v="1"/>
    <x v="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failed"/>
    <x v="1"/>
    <s v="GBP"/>
    <n v="1462539840"/>
    <n v="1460034594"/>
    <d v="2016-04-07T13:09:54"/>
    <x v="3966"/>
    <b v="0"/>
    <n v="13"/>
    <b v="0"/>
    <s v="theater/plays"/>
    <n v="9.7600000000000006E-2"/>
    <n v="37.53846153846154"/>
    <x v="1"/>
    <x v="6"/>
    <x v="2"/>
  </r>
  <r>
    <n v="3987"/>
    <s v="Write Now 5"/>
    <s v="Write Now 5 is a new writing festival in south east London promoting new work from emerging playwrights."/>
    <n v="400"/>
    <n v="151"/>
    <x v="2"/>
    <s v="failed"/>
    <x v="1"/>
    <s v="GBP"/>
    <n v="1400278290"/>
    <n v="1399414290"/>
    <d v="2014-05-06T22:11:30"/>
    <x v="3967"/>
    <b v="0"/>
    <n v="13"/>
    <b v="0"/>
    <s v="theater/plays"/>
    <n v="0.3775"/>
    <n v="11.615384615384615"/>
    <x v="1"/>
    <x v="6"/>
    <x v="3"/>
  </r>
  <r>
    <n v="3988"/>
    <s v="Folk-Tales: What Stories Do Your Folks Tell?"/>
    <s v="An evening of of stories based both in myth and truth."/>
    <n v="1500"/>
    <n v="32"/>
    <x v="2"/>
    <s v="failed"/>
    <x v="0"/>
    <s v="USD"/>
    <n v="1440813413"/>
    <n v="1439517413"/>
    <d v="2015-08-14T01:56:53"/>
    <x v="3968"/>
    <b v="0"/>
    <n v="4"/>
    <b v="0"/>
    <s v="theater/plays"/>
    <n v="2.1333333333333333E-2"/>
    <n v="8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failed"/>
    <x v="0"/>
    <s v="USD"/>
    <n v="1447009181"/>
    <n v="1444413581"/>
    <d v="2015-10-09T17:59:41"/>
    <x v="3969"/>
    <b v="0"/>
    <n v="0"/>
    <b v="0"/>
    <s v="theater/plays"/>
    <n v="0"/>
    <e v="#DIV/0!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failed"/>
    <x v="1"/>
    <s v="GBP"/>
    <n v="1456934893"/>
    <n v="1454342893"/>
    <d v="2016-02-01T16:08:13"/>
    <x v="3970"/>
    <b v="0"/>
    <n v="3"/>
    <b v="0"/>
    <s v="theater/plays"/>
    <n v="4.1818181818181817E-2"/>
    <n v="23"/>
    <x v="1"/>
    <x v="6"/>
    <x v="2"/>
  </r>
  <r>
    <n v="3991"/>
    <s v="NTACTheatre - North Texas Actor's Collaborative Theatre"/>
    <s v="North Texas first actor-driven theatre company needs your help"/>
    <n v="500"/>
    <n v="100"/>
    <x v="2"/>
    <s v="failed"/>
    <x v="0"/>
    <s v="USD"/>
    <n v="1433086082"/>
    <n v="1430494082"/>
    <d v="2015-05-01T15:28:02"/>
    <x v="3971"/>
    <b v="0"/>
    <n v="1"/>
    <b v="0"/>
    <s v="theater/plays"/>
    <n v="0.2"/>
    <n v="100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failed"/>
    <x v="0"/>
    <s v="USD"/>
    <n v="1449876859"/>
    <n v="1444689259"/>
    <d v="2015-10-12T22:34:19"/>
    <x v="3972"/>
    <b v="0"/>
    <n v="9"/>
    <b v="0"/>
    <s v="theater/plays"/>
    <n v="5.4100000000000002E-2"/>
    <n v="60.111111111111114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failed"/>
    <x v="0"/>
    <s v="USD"/>
    <n v="1431549912"/>
    <n v="1428957912"/>
    <d v="2015-04-13T20:45:12"/>
    <x v="3973"/>
    <b v="0"/>
    <n v="1"/>
    <b v="0"/>
    <s v="theater/plays"/>
    <n v="6.0000000000000002E-5"/>
    <n v="3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s v="failed"/>
    <x v="0"/>
    <s v="USD"/>
    <n v="1405761690"/>
    <n v="1403169690"/>
    <d v="2014-06-19T09:21:30"/>
    <x v="3974"/>
    <b v="0"/>
    <n v="1"/>
    <b v="0"/>
    <s v="theater/plays"/>
    <n v="2.5000000000000001E-3"/>
    <n v="5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failed"/>
    <x v="1"/>
    <s v="GBP"/>
    <n v="1423913220"/>
    <n v="1421339077"/>
    <d v="2015-01-15T16:24:37"/>
    <x v="3975"/>
    <b v="0"/>
    <n v="4"/>
    <b v="0"/>
    <s v="theater/plays"/>
    <n v="0.35"/>
    <n v="17.5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failed"/>
    <x v="0"/>
    <s v="USD"/>
    <n v="1416499440"/>
    <n v="1415341464"/>
    <d v="2014-11-07T06:24:24"/>
    <x v="3976"/>
    <b v="0"/>
    <n v="17"/>
    <b v="0"/>
    <s v="theater/plays"/>
    <n v="0.16566666666666666"/>
    <n v="29.235294117647058"/>
    <x v="1"/>
    <x v="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failed"/>
    <x v="1"/>
    <s v="GBP"/>
    <n v="1428222221"/>
    <n v="1425633821"/>
    <d v="2015-03-06T09:23:41"/>
    <x v="3977"/>
    <b v="0"/>
    <n v="0"/>
    <b v="0"/>
    <s v="theater/plays"/>
    <n v="0"/>
    <e v="#DIV/0!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s v="failed"/>
    <x v="0"/>
    <s v="USD"/>
    <n v="1427580426"/>
    <n v="1424992026"/>
    <d v="2015-02-26T23:07:06"/>
    <x v="3978"/>
    <b v="0"/>
    <n v="12"/>
    <b v="0"/>
    <s v="theater/plays"/>
    <n v="0.57199999999999995"/>
    <n v="59.583333333333336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failed"/>
    <x v="0"/>
    <s v="USD"/>
    <n v="1409514709"/>
    <n v="1406058798"/>
    <d v="2014-07-22T19:53:18"/>
    <x v="3979"/>
    <b v="0"/>
    <n v="14"/>
    <b v="0"/>
    <s v="theater/plays"/>
    <n v="0.16514285714285715"/>
    <n v="82.571428571428569"/>
    <x v="1"/>
    <x v="6"/>
    <x v="3"/>
  </r>
  <r>
    <n v="4000"/>
    <s v="The Escorts"/>
    <s v="An Enticing Trip into the World of Assisted Dying"/>
    <n v="8000"/>
    <n v="10"/>
    <x v="2"/>
    <s v="failed"/>
    <x v="0"/>
    <s v="USD"/>
    <n v="1462631358"/>
    <n v="1457450958"/>
    <d v="2016-03-08T15:29:18"/>
    <x v="3980"/>
    <b v="0"/>
    <n v="1"/>
    <b v="0"/>
    <s v="theater/plays"/>
    <n v="1.25E-3"/>
    <n v="10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failed"/>
    <x v="1"/>
    <s v="GBP"/>
    <n v="1488394800"/>
    <n v="1486681708"/>
    <d v="2017-02-09T23:08:28"/>
    <x v="1748"/>
    <b v="0"/>
    <n v="14"/>
    <b v="0"/>
    <s v="theater/plays"/>
    <n v="0.3775"/>
    <n v="32.357142857142854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failed"/>
    <x v="0"/>
    <s v="USD"/>
    <n v="1411779761"/>
    <n v="1409187761"/>
    <d v="2014-08-28T01:02:41"/>
    <x v="3981"/>
    <b v="0"/>
    <n v="4"/>
    <b v="0"/>
    <s v="theater/plays"/>
    <n v="1.84E-2"/>
    <n v="5.75"/>
    <x v="1"/>
    <x v="6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failed"/>
    <x v="0"/>
    <s v="USD"/>
    <n v="1424009147"/>
    <n v="1421417147"/>
    <d v="2015-01-16T14:05:47"/>
    <x v="3982"/>
    <b v="0"/>
    <n v="2"/>
    <b v="0"/>
    <s v="theater/plays"/>
    <n v="0.10050000000000001"/>
    <n v="100.5"/>
    <x v="1"/>
    <x v="6"/>
    <x v="0"/>
  </r>
  <r>
    <n v="4004"/>
    <s v="South Florida Tours"/>
    <s v="Help Launch The Queen Into South Florida!"/>
    <n v="500"/>
    <n v="1"/>
    <x v="2"/>
    <s v="failed"/>
    <x v="0"/>
    <s v="USD"/>
    <n v="1412740457"/>
    <n v="1410148457"/>
    <d v="2014-09-08T03:54:17"/>
    <x v="3983"/>
    <b v="0"/>
    <n v="1"/>
    <b v="0"/>
    <s v="theater/plays"/>
    <n v="2E-3"/>
    <n v="1"/>
    <x v="1"/>
    <x v="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failed"/>
    <x v="0"/>
    <s v="USD"/>
    <n v="1413832985"/>
    <n v="1408648985"/>
    <d v="2014-08-21T19:23:05"/>
    <x v="3984"/>
    <b v="0"/>
    <n v="2"/>
    <b v="0"/>
    <s v="theater/plays"/>
    <n v="1.3333333333333334E-2"/>
    <n v="20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failed"/>
    <x v="0"/>
    <s v="USD"/>
    <n v="1455647587"/>
    <n v="1453487587"/>
    <d v="2016-01-22T18:33:07"/>
    <x v="3985"/>
    <b v="0"/>
    <n v="1"/>
    <b v="0"/>
    <s v="theater/plays"/>
    <n v="6.666666666666667E-5"/>
    <n v="2"/>
    <x v="1"/>
    <x v="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failed"/>
    <x v="0"/>
    <s v="USD"/>
    <n v="1409070480"/>
    <n v="1406572381"/>
    <d v="2014-07-28T18:33:01"/>
    <x v="3986"/>
    <b v="0"/>
    <n v="1"/>
    <b v="0"/>
    <s v="theater/plays"/>
    <n v="2.5000000000000001E-3"/>
    <n v="5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failed"/>
    <x v="1"/>
    <s v="GBP"/>
    <n v="1437606507"/>
    <n v="1435014507"/>
    <d v="2015-06-22T23:08:27"/>
    <x v="3987"/>
    <b v="0"/>
    <n v="4"/>
    <b v="0"/>
    <s v="theater/plays"/>
    <n v="0.06"/>
    <n v="15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failed"/>
    <x v="1"/>
    <s v="GBP"/>
    <n v="1410281360"/>
    <n v="1406825360"/>
    <d v="2014-07-31T16:49:20"/>
    <x v="3988"/>
    <b v="0"/>
    <n v="3"/>
    <b v="0"/>
    <s v="theater/plays"/>
    <n v="3.8860103626943004E-2"/>
    <n v="25"/>
    <x v="1"/>
    <x v="6"/>
    <x v="3"/>
  </r>
  <r>
    <n v="4010"/>
    <s v="The Connection Play 2014"/>
    <s v="JUNTO Productions is proud to present our first production, the premiere of The Connection, a play by Jeffrey Paul."/>
    <n v="7200"/>
    <n v="1742"/>
    <x v="2"/>
    <s v="failed"/>
    <x v="0"/>
    <s v="USD"/>
    <n v="1414348166"/>
    <n v="1412879366"/>
    <d v="2014-10-09T18:29:26"/>
    <x v="3989"/>
    <b v="0"/>
    <n v="38"/>
    <b v="0"/>
    <s v="theater/plays"/>
    <n v="0.24194444444444443"/>
    <n v="45.842105263157897"/>
    <x v="1"/>
    <x v="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failed"/>
    <x v="1"/>
    <s v="GBP"/>
    <n v="1422450278"/>
    <n v="1419858278"/>
    <d v="2014-12-29T13:04:38"/>
    <x v="3990"/>
    <b v="0"/>
    <n v="4"/>
    <b v="0"/>
    <s v="theater/plays"/>
    <n v="7.5999999999999998E-2"/>
    <n v="4.75"/>
    <x v="1"/>
    <x v="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failed"/>
    <x v="1"/>
    <s v="GBP"/>
    <n v="1430571849"/>
    <n v="1427979849"/>
    <d v="2015-04-02T13:04:09"/>
    <x v="3991"/>
    <b v="0"/>
    <n v="0"/>
    <b v="0"/>
    <s v="theater/plays"/>
    <n v="0"/>
    <e v="#DIV/0!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failed"/>
    <x v="0"/>
    <s v="USD"/>
    <n v="1424070823"/>
    <n v="1421478823"/>
    <d v="2015-01-17T07:13:43"/>
    <x v="3992"/>
    <b v="0"/>
    <n v="2"/>
    <b v="0"/>
    <s v="theater/plays"/>
    <n v="1.2999999999999999E-2"/>
    <n v="13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failed"/>
    <x v="0"/>
    <s v="USD"/>
    <n v="1457157269"/>
    <n v="1455861269"/>
    <d v="2016-02-19T05:54:29"/>
    <x v="3993"/>
    <b v="0"/>
    <n v="0"/>
    <b v="0"/>
    <s v="theater/plays"/>
    <n v="0"/>
    <e v="#DIV/0!"/>
    <x v="1"/>
    <x v="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failed"/>
    <x v="0"/>
    <s v="USD"/>
    <n v="1437331463"/>
    <n v="1434739463"/>
    <d v="2015-06-19T18:44:23"/>
    <x v="3994"/>
    <b v="0"/>
    <n v="1"/>
    <b v="0"/>
    <s v="theater/plays"/>
    <n v="1.4285714285714287E-4"/>
    <n v="1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s v="failed"/>
    <x v="1"/>
    <s v="GBP"/>
    <n v="1410987400"/>
    <n v="1408395400"/>
    <d v="2014-08-18T20:56:40"/>
    <x v="3995"/>
    <b v="0"/>
    <n v="7"/>
    <b v="0"/>
    <s v="theater/plays"/>
    <n v="0.14000000000000001"/>
    <n v="10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failed"/>
    <x v="0"/>
    <s v="USD"/>
    <n v="1409846874"/>
    <n v="1407254874"/>
    <d v="2014-08-05T16:07:54"/>
    <x v="3996"/>
    <b v="0"/>
    <n v="2"/>
    <b v="0"/>
    <s v="theater/plays"/>
    <n v="1.0500000000000001E-2"/>
    <n v="52.5"/>
    <x v="1"/>
    <x v="6"/>
    <x v="3"/>
  </r>
  <r>
    <n v="4018"/>
    <s v="Time Please Fringe"/>
    <s v="Funding for a production of Time Please at the Brighton Fringe 2017... and beyond."/>
    <n v="1500"/>
    <n v="130"/>
    <x v="2"/>
    <s v="failed"/>
    <x v="1"/>
    <s v="GBP"/>
    <n v="1475877108"/>
    <n v="1473285108"/>
    <d v="2016-09-07T21:51:48"/>
    <x v="3997"/>
    <b v="0"/>
    <n v="4"/>
    <b v="0"/>
    <s v="theater/plays"/>
    <n v="8.666666666666667E-2"/>
    <n v="32.5"/>
    <x v="1"/>
    <x v="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failed"/>
    <x v="0"/>
    <s v="USD"/>
    <n v="1460737680"/>
    <n v="1455725596"/>
    <d v="2016-02-17T16:13:16"/>
    <x v="3998"/>
    <b v="0"/>
    <n v="4"/>
    <b v="0"/>
    <s v="theater/plays"/>
    <n v="8.2857142857142851E-3"/>
    <n v="7.25"/>
    <x v="1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failed"/>
    <x v="0"/>
    <s v="USD"/>
    <n v="1427168099"/>
    <n v="1424579699"/>
    <d v="2015-02-22T04:34:59"/>
    <x v="3999"/>
    <b v="0"/>
    <n v="3"/>
    <b v="0"/>
    <s v="theater/plays"/>
    <n v="0.16666666666666666"/>
    <n v="33.333333333333336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s v="failed"/>
    <x v="0"/>
    <s v="USD"/>
    <n v="1414360358"/>
    <n v="1409176358"/>
    <d v="2014-08-27T21:52:38"/>
    <x v="4000"/>
    <b v="0"/>
    <n v="2"/>
    <b v="0"/>
    <s v="theater/plays"/>
    <n v="8.3333333333333332E-3"/>
    <n v="62.5"/>
    <x v="1"/>
    <x v="6"/>
    <x v="3"/>
  </r>
  <r>
    <n v="4022"/>
    <s v="The Merchant of Venice as Shakespeare Heard It"/>
    <s v="Help us produce a video of the first Original Pronunciation Merchant of Venice."/>
    <n v="18000"/>
    <n v="12521"/>
    <x v="2"/>
    <s v="failed"/>
    <x v="0"/>
    <s v="USD"/>
    <n v="1422759240"/>
    <n v="1418824867"/>
    <d v="2014-12-17T14:01:07"/>
    <x v="4001"/>
    <b v="0"/>
    <n v="197"/>
    <b v="0"/>
    <s v="theater/plays"/>
    <n v="0.69561111111111107"/>
    <n v="63.558375634517766"/>
    <x v="1"/>
    <x v="6"/>
    <x v="0"/>
  </r>
  <r>
    <n v="4023"/>
    <s v="Forgive &amp; Forget"/>
    <s v="An original gospel stage play that explores the pain and hurt caused by those who struggle to forgive others!"/>
    <n v="7000"/>
    <n v="0"/>
    <x v="2"/>
    <s v="failed"/>
    <x v="0"/>
    <s v="USD"/>
    <n v="1458860363"/>
    <n v="1454975963"/>
    <d v="2016-02-08T23:59:23"/>
    <x v="4002"/>
    <b v="0"/>
    <n v="0"/>
    <b v="0"/>
    <s v="theater/plays"/>
    <n v="0"/>
    <e v="#DIV/0!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failed"/>
    <x v="0"/>
    <s v="USD"/>
    <n v="1441037097"/>
    <n v="1438445097"/>
    <d v="2015-08-01T16:04:57"/>
    <x v="4003"/>
    <b v="0"/>
    <n v="1"/>
    <b v="0"/>
    <s v="theater/plays"/>
    <n v="1.2500000000000001E-2"/>
    <n v="10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ailed"/>
    <x v="6"/>
    <s v="EUR"/>
    <n v="1437889336"/>
    <n v="1432705336"/>
    <d v="2015-05-27T05:42:16"/>
    <x v="4004"/>
    <b v="0"/>
    <n v="4"/>
    <b v="0"/>
    <s v="theater/plays"/>
    <n v="0.05"/>
    <n v="62.5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failed"/>
    <x v="0"/>
    <s v="USD"/>
    <n v="1449247439"/>
    <n v="1444059839"/>
    <d v="2015-10-05T15:43:59"/>
    <x v="4005"/>
    <b v="0"/>
    <n v="0"/>
    <b v="0"/>
    <s v="theater/plays"/>
    <n v="0"/>
    <e v="#DIV/0!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failed"/>
    <x v="0"/>
    <s v="USD"/>
    <n v="1487811600"/>
    <n v="1486077481"/>
    <d v="2017-02-02T23:18:01"/>
    <x v="4006"/>
    <b v="0"/>
    <n v="7"/>
    <b v="0"/>
    <s v="theater/plays"/>
    <n v="7.166666666666667E-2"/>
    <n v="30.714285714285715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failed"/>
    <x v="0"/>
    <s v="USD"/>
    <n v="1402007500"/>
    <n v="1399415500"/>
    <d v="2014-05-06T22:31:40"/>
    <x v="4007"/>
    <b v="0"/>
    <n v="11"/>
    <b v="0"/>
    <s v="theater/plays"/>
    <n v="0.28050000000000003"/>
    <n v="51"/>
    <x v="1"/>
    <x v="6"/>
    <x v="3"/>
  </r>
  <r>
    <n v="4029"/>
    <s v="Next 2 the Stage"/>
    <s v="A theater complex that educates as we entertain.  We will provide shows that inspire and theater classes that motivate."/>
    <n v="20000"/>
    <n v="0"/>
    <x v="2"/>
    <s v="failed"/>
    <x v="0"/>
    <s v="USD"/>
    <n v="1450053370"/>
    <n v="1447461370"/>
    <d v="2015-11-14T00:36:10"/>
    <x v="4008"/>
    <b v="0"/>
    <n v="0"/>
    <b v="0"/>
    <s v="theater/plays"/>
    <n v="0"/>
    <e v="#DIV/0!"/>
    <x v="1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failed"/>
    <x v="0"/>
    <s v="USD"/>
    <n v="1454525340"/>
    <n v="1452008599"/>
    <d v="2016-01-05T15:43:19"/>
    <x v="4009"/>
    <b v="0"/>
    <n v="6"/>
    <b v="0"/>
    <s v="theater/plays"/>
    <n v="0.16"/>
    <n v="66.666666666666671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failed"/>
    <x v="0"/>
    <s v="USD"/>
    <n v="1418914964"/>
    <n v="1414591364"/>
    <d v="2014-10-29T14:02:44"/>
    <x v="4010"/>
    <b v="0"/>
    <n v="0"/>
    <b v="0"/>
    <s v="theater/plays"/>
    <n v="0"/>
    <e v="#DIV/0!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failed"/>
    <x v="0"/>
    <s v="USD"/>
    <n v="1450211116"/>
    <n v="1445023516"/>
    <d v="2015-10-16T19:25:16"/>
    <x v="4011"/>
    <b v="0"/>
    <n v="7"/>
    <b v="0"/>
    <s v="theater/plays"/>
    <n v="6.8287037037037035E-2"/>
    <n v="59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failed"/>
    <x v="1"/>
    <s v="GBP"/>
    <n v="1475398800"/>
    <n v="1472711224"/>
    <d v="2016-09-01T06:27:04"/>
    <x v="4012"/>
    <b v="0"/>
    <n v="94"/>
    <b v="0"/>
    <s v="theater/plays"/>
    <n v="0.25698702928870293"/>
    <n v="65.340319148936175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failed"/>
    <x v="0"/>
    <s v="USD"/>
    <n v="1428097450"/>
    <n v="1425509050"/>
    <d v="2015-03-04T22:44:10"/>
    <x v="4013"/>
    <b v="0"/>
    <n v="2"/>
    <b v="0"/>
    <s v="theater/plays"/>
    <n v="1.4814814814814815E-2"/>
    <n v="100"/>
    <x v="1"/>
    <x v="6"/>
    <x v="0"/>
  </r>
  <r>
    <n v="4035"/>
    <s v="The Lost Boy"/>
    <s v="&quot;Stories are where you go to look for the truth of your own life.&quot; (Frank Delaney)"/>
    <n v="10000"/>
    <n v="3685"/>
    <x v="2"/>
    <s v="failed"/>
    <x v="0"/>
    <s v="USD"/>
    <n v="1413925887"/>
    <n v="1411333887"/>
    <d v="2014-09-21T21:11:27"/>
    <x v="4014"/>
    <b v="0"/>
    <n v="25"/>
    <b v="0"/>
    <s v="theater/plays"/>
    <n v="0.36849999999999999"/>
    <n v="147.4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failed"/>
    <x v="0"/>
    <s v="USD"/>
    <n v="1404253800"/>
    <n v="1402784964"/>
    <d v="2014-06-14T22:29:24"/>
    <x v="4015"/>
    <b v="0"/>
    <n v="17"/>
    <b v="0"/>
    <s v="theater/plays"/>
    <n v="0.47049999999999997"/>
    <n v="166.05882352941177"/>
    <x v="1"/>
    <x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failed"/>
    <x v="0"/>
    <s v="USD"/>
    <n v="1464099900"/>
    <n v="1462585315"/>
    <d v="2016-05-07T01:41:55"/>
    <x v="4016"/>
    <b v="0"/>
    <n v="2"/>
    <b v="0"/>
    <s v="theater/plays"/>
    <n v="0.11428571428571428"/>
    <n v="40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failed"/>
    <x v="0"/>
    <s v="USD"/>
    <n v="1413573010"/>
    <n v="1408389010"/>
    <d v="2014-08-18T19:10:10"/>
    <x v="4017"/>
    <b v="0"/>
    <n v="4"/>
    <b v="0"/>
    <s v="theater/plays"/>
    <n v="0.12039999999999999"/>
    <n v="75.25"/>
    <x v="1"/>
    <x v="6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failed"/>
    <x v="0"/>
    <s v="USD"/>
    <n v="1448949540"/>
    <n v="1446048367"/>
    <d v="2015-10-28T16:06:07"/>
    <x v="4018"/>
    <b v="0"/>
    <n v="5"/>
    <b v="0"/>
    <s v="theater/plays"/>
    <n v="0.6"/>
    <n v="60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failed"/>
    <x v="0"/>
    <s v="USD"/>
    <n v="1437188400"/>
    <n v="1432100004"/>
    <d v="2015-05-20T05:33:24"/>
    <x v="4019"/>
    <b v="0"/>
    <n v="2"/>
    <b v="0"/>
    <s v="theater/plays"/>
    <n v="0.3125"/>
    <n v="1250"/>
    <x v="1"/>
    <x v="6"/>
    <x v="0"/>
  </r>
  <r>
    <n v="4041"/>
    <s v="In the Land of Gold"/>
    <s v="A bold, colouful, vibrant play centred around the last remaining monarchy of Africa."/>
    <n v="5000"/>
    <n v="21"/>
    <x v="2"/>
    <s v="failed"/>
    <x v="1"/>
    <s v="GBP"/>
    <n v="1473160954"/>
    <n v="1467976954"/>
    <d v="2016-07-08T11:22:34"/>
    <x v="4020"/>
    <b v="0"/>
    <n v="2"/>
    <b v="0"/>
    <s v="theater/plays"/>
    <n v="4.1999999999999997E-3"/>
    <n v="10.5"/>
    <x v="1"/>
    <x v="6"/>
    <x v="2"/>
  </r>
  <r>
    <n v="4042"/>
    <s v="Messages"/>
    <s v="Acting group and production for inner city youth, about inner city youth. The problems and stuation that they see everyday."/>
    <n v="10000"/>
    <n v="21"/>
    <x v="2"/>
    <s v="failed"/>
    <x v="0"/>
    <s v="USD"/>
    <n v="1421781360"/>
    <n v="1419213664"/>
    <d v="2014-12-22T02:01:04"/>
    <x v="4021"/>
    <b v="0"/>
    <n v="3"/>
    <b v="0"/>
    <s v="theater/plays"/>
    <n v="2.0999999999999999E-3"/>
    <n v="7"/>
    <x v="1"/>
    <x v="6"/>
    <x v="0"/>
  </r>
  <r>
    <n v="4043"/>
    <s v="Not making potato salad here!"/>
    <s v="This could be my last play, need to bring my son out to see it before it's over.  Need to fly him here from BC"/>
    <n v="300"/>
    <n v="0"/>
    <x v="2"/>
    <s v="failed"/>
    <x v="5"/>
    <s v="CAD"/>
    <n v="1416524325"/>
    <n v="1415228325"/>
    <d v="2014-11-05T22:58:45"/>
    <x v="4022"/>
    <b v="0"/>
    <n v="0"/>
    <b v="0"/>
    <s v="theater/plays"/>
    <n v="0"/>
    <e v="#DIV/0!"/>
    <x v="1"/>
    <x v="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failed"/>
    <x v="0"/>
    <s v="USD"/>
    <n v="1428642000"/>
    <n v="1426050982"/>
    <d v="2015-03-11T05:16:22"/>
    <x v="4023"/>
    <b v="0"/>
    <n v="4"/>
    <b v="0"/>
    <s v="theater/plays"/>
    <n v="0.375"/>
    <n v="56.25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failed"/>
    <x v="2"/>
    <s v="AUD"/>
    <n v="1408596589"/>
    <n v="1406004589"/>
    <d v="2014-07-22T04:49:49"/>
    <x v="4024"/>
    <b v="0"/>
    <n v="1"/>
    <b v="0"/>
    <s v="theater/plays"/>
    <n v="2.0000000000000001E-4"/>
    <n v="1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failed"/>
    <x v="0"/>
    <s v="USD"/>
    <n v="1413992210"/>
    <n v="1411400210"/>
    <d v="2014-09-22T15:36:50"/>
    <x v="4025"/>
    <b v="0"/>
    <n v="12"/>
    <b v="0"/>
    <s v="theater/plays"/>
    <n v="8.2142857142857142E-2"/>
    <n v="38.333333333333336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failed"/>
    <x v="0"/>
    <s v="USD"/>
    <n v="1420938000"/>
    <n v="1418862743"/>
    <d v="2014-12-18T00:32:23"/>
    <x v="4026"/>
    <b v="0"/>
    <n v="4"/>
    <b v="0"/>
    <s v="theater/plays"/>
    <n v="2.1999999999999999E-2"/>
    <n v="27.5"/>
    <x v="1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failed"/>
    <x v="1"/>
    <s v="GBP"/>
    <n v="1460373187"/>
    <n v="1457352787"/>
    <d v="2016-03-07T12:13:07"/>
    <x v="4027"/>
    <b v="0"/>
    <n v="91"/>
    <b v="0"/>
    <s v="theater/plays"/>
    <n v="0.17652941176470588"/>
    <n v="32.978021978021978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failed"/>
    <x v="0"/>
    <s v="USD"/>
    <n v="1436914815"/>
    <n v="1434322815"/>
    <d v="2015-06-14T23:00:15"/>
    <x v="4028"/>
    <b v="0"/>
    <n v="1"/>
    <b v="0"/>
    <s v="theater/plays"/>
    <n v="8.0000000000000004E-4"/>
    <n v="16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failed"/>
    <x v="0"/>
    <s v="USD"/>
    <n v="1414077391"/>
    <n v="1411485391"/>
    <d v="2014-09-23T15:16:31"/>
    <x v="4029"/>
    <b v="0"/>
    <n v="1"/>
    <b v="0"/>
    <s v="theater/plays"/>
    <n v="6.6666666666666664E-4"/>
    <n v="1"/>
    <x v="1"/>
    <x v="6"/>
    <x v="3"/>
  </r>
  <r>
    <n v="4051"/>
    <s v="Phantom of the Kun Opera"/>
    <s v="It is a heart-breaking life story of Wu family who tries to preserve the gem of Chinese Kun Opera through generations."/>
    <n v="500"/>
    <n v="0"/>
    <x v="2"/>
    <s v="failed"/>
    <x v="0"/>
    <s v="USD"/>
    <n v="1399618380"/>
    <n v="1399058797"/>
    <d v="2014-05-02T19:26:37"/>
    <x v="4030"/>
    <b v="0"/>
    <n v="0"/>
    <b v="0"/>
    <s v="theater/plays"/>
    <n v="0"/>
    <e v="#DIV/0!"/>
    <x v="1"/>
    <x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failed"/>
    <x v="0"/>
    <s v="USD"/>
    <n v="1413234316"/>
    <n v="1408050316"/>
    <d v="2014-08-14T21:05:16"/>
    <x v="4031"/>
    <b v="0"/>
    <n v="13"/>
    <b v="0"/>
    <s v="theater/plays"/>
    <n v="0.37533333333333335"/>
    <n v="86.615384615384613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failed"/>
    <x v="1"/>
    <s v="GBP"/>
    <n v="1416081600"/>
    <n v="1413477228"/>
    <d v="2014-10-16T16:33:48"/>
    <x v="4032"/>
    <b v="0"/>
    <n v="2"/>
    <b v="0"/>
    <s v="theater/plays"/>
    <n v="0.22"/>
    <n v="55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failed"/>
    <x v="0"/>
    <s v="USD"/>
    <n v="1475294400"/>
    <n v="1472674285"/>
    <d v="2016-08-31T20:11:25"/>
    <x v="4033"/>
    <b v="0"/>
    <n v="0"/>
    <b v="0"/>
    <s v="theater/plays"/>
    <n v="0"/>
    <e v="#DIV/0!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failed"/>
    <x v="1"/>
    <s v="GBP"/>
    <n v="1403192031"/>
    <n v="1400600031"/>
    <d v="2014-05-20T15:33:51"/>
    <x v="4034"/>
    <b v="0"/>
    <n v="21"/>
    <b v="0"/>
    <s v="theater/plays"/>
    <n v="0.1762"/>
    <n v="41.952380952380949"/>
    <x v="1"/>
    <x v="6"/>
    <x v="3"/>
  </r>
  <r>
    <n v="4056"/>
    <s v="American Pride"/>
    <s v="American Pride is a play centered on the Poetry of one Iraq War veteran, and follows her journey through war and back home."/>
    <n v="1500"/>
    <n v="795"/>
    <x v="2"/>
    <s v="failed"/>
    <x v="0"/>
    <s v="USD"/>
    <n v="1467575940"/>
    <n v="1465856639"/>
    <d v="2016-06-13T22:23:59"/>
    <x v="4035"/>
    <b v="0"/>
    <n v="9"/>
    <b v="0"/>
    <s v="theater/plays"/>
    <n v="0.53"/>
    <n v="88.333333333333329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failed"/>
    <x v="1"/>
    <s v="GBP"/>
    <n v="1448492400"/>
    <n v="1446506080"/>
    <d v="2015-11-02T23:14:40"/>
    <x v="4036"/>
    <b v="0"/>
    <n v="6"/>
    <b v="0"/>
    <s v="theater/plays"/>
    <n v="0.22142857142857142"/>
    <n v="129.16666666666666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failed"/>
    <x v="0"/>
    <s v="USD"/>
    <n v="1459483140"/>
    <n v="1458178044"/>
    <d v="2016-03-17T01:27:24"/>
    <x v="3268"/>
    <b v="0"/>
    <n v="4"/>
    <b v="0"/>
    <s v="theater/plays"/>
    <n v="2.5333333333333333E-2"/>
    <n v="23.75"/>
    <x v="1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s v="failed"/>
    <x v="5"/>
    <s v="CAD"/>
    <n v="1410836400"/>
    <n v="1408116152"/>
    <d v="2014-08-15T15:22:32"/>
    <x v="4037"/>
    <b v="0"/>
    <n v="7"/>
    <b v="0"/>
    <s v="theater/plays"/>
    <n v="2.5000000000000001E-2"/>
    <n v="35.714285714285715"/>
    <x v="1"/>
    <x v="6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failed"/>
    <x v="5"/>
    <s v="CAD"/>
    <n v="1403539200"/>
    <n v="1400604056"/>
    <d v="2014-05-20T16:40:56"/>
    <x v="4038"/>
    <b v="0"/>
    <n v="5"/>
    <b v="0"/>
    <s v="theater/plays"/>
    <n v="2.8500000000000001E-2"/>
    <n v="57"/>
    <x v="1"/>
    <x v="6"/>
    <x v="3"/>
  </r>
  <r>
    <n v="4061"/>
    <s v="PRODUCE the Stage Play SKYLAR'S SYNDROME by Gavin Kayner"/>
    <s v="SKYLAR'S SYNDROME is a tremendous psychodrama by master playwright Gavin Kayner!"/>
    <n v="525"/>
    <n v="0"/>
    <x v="2"/>
    <s v="failed"/>
    <x v="0"/>
    <s v="USD"/>
    <n v="1461205423"/>
    <n v="1456025023"/>
    <d v="2016-02-21T03:23:43"/>
    <x v="4039"/>
    <b v="0"/>
    <n v="0"/>
    <b v="0"/>
    <s v="theater/plays"/>
    <n v="0"/>
    <e v="#DIV/0!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failed"/>
    <x v="0"/>
    <s v="USD"/>
    <n v="1467481468"/>
    <n v="1464889468"/>
    <d v="2016-06-02T17:44:28"/>
    <x v="4040"/>
    <b v="0"/>
    <n v="3"/>
    <b v="0"/>
    <s v="theater/plays"/>
    <n v="2.4500000000000001E-2"/>
    <n v="163.33333333333334"/>
    <x v="1"/>
    <x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failed"/>
    <x v="1"/>
    <s v="GBP"/>
    <n v="1403886084"/>
    <n v="1401294084"/>
    <d v="2014-05-28T16:21:24"/>
    <x v="4041"/>
    <b v="0"/>
    <n v="9"/>
    <b v="0"/>
    <s v="theater/plays"/>
    <n v="1.4210526315789474E-2"/>
    <n v="15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failed"/>
    <x v="2"/>
    <s v="AUD"/>
    <n v="1430316426"/>
    <n v="1427724426"/>
    <d v="2015-03-30T14:07:06"/>
    <x v="4042"/>
    <b v="0"/>
    <n v="6"/>
    <b v="0"/>
    <s v="theater/plays"/>
    <n v="0.1925"/>
    <n v="64.166666666666671"/>
    <x v="1"/>
    <x v="6"/>
    <x v="0"/>
  </r>
  <r>
    <n v="4065"/>
    <s v="A Midsummer's Night's Dream"/>
    <s v="A classical/ fantasy version of midsummers done by professionally trained actors in Tulsa!"/>
    <n v="4000"/>
    <n v="27"/>
    <x v="2"/>
    <s v="failed"/>
    <x v="0"/>
    <s v="USD"/>
    <n v="1407883811"/>
    <n v="1405291811"/>
    <d v="2014-07-13T22:50:11"/>
    <x v="4043"/>
    <b v="0"/>
    <n v="4"/>
    <b v="0"/>
    <s v="theater/plays"/>
    <n v="6.7499999999999999E-3"/>
    <n v="6.75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failed"/>
    <x v="0"/>
    <s v="USD"/>
    <n v="1463619388"/>
    <n v="1461027388"/>
    <d v="2016-04-19T00:56:28"/>
    <x v="4044"/>
    <b v="0"/>
    <n v="1"/>
    <b v="0"/>
    <s v="theater/plays"/>
    <n v="1.6666666666666668E-3"/>
    <n v="25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failed"/>
    <x v="0"/>
    <s v="USD"/>
    <n v="1443408550"/>
    <n v="1439952550"/>
    <d v="2015-08-19T02:49:10"/>
    <x v="4045"/>
    <b v="0"/>
    <n v="17"/>
    <b v="0"/>
    <s v="theater/plays"/>
    <n v="0.60899999999999999"/>
    <n v="179.11764705882354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failed"/>
    <x v="0"/>
    <s v="USD"/>
    <n v="1484348700"/>
    <n v="1481756855"/>
    <d v="2016-12-14T23:07:35"/>
    <x v="4046"/>
    <b v="0"/>
    <n v="1"/>
    <b v="0"/>
    <s v="theater/plays"/>
    <n v="0.01"/>
    <n v="34.950000000000003"/>
    <x v="1"/>
    <x v="6"/>
    <x v="1"/>
  </r>
  <r>
    <n v="4069"/>
    <s v="The Pendulum Swings"/>
    <s v="'The Pendulum Swings' is a three-act dark comedy that sees Frank and Michael await their execution on Death Row."/>
    <n v="1250"/>
    <n v="430"/>
    <x v="2"/>
    <s v="failed"/>
    <x v="1"/>
    <s v="GBP"/>
    <n v="1425124800"/>
    <n v="1421596356"/>
    <d v="2015-01-18T15:52:36"/>
    <x v="4047"/>
    <b v="0"/>
    <n v="13"/>
    <b v="0"/>
    <s v="theater/plays"/>
    <n v="0.34399999999999997"/>
    <n v="33.07692307692308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s v="failed"/>
    <x v="0"/>
    <s v="USD"/>
    <n v="1425178800"/>
    <n v="1422374420"/>
    <d v="2015-01-27T16:00:20"/>
    <x v="4048"/>
    <b v="0"/>
    <n v="6"/>
    <b v="0"/>
    <s v="theater/plays"/>
    <n v="0.16500000000000001"/>
    <n v="27.5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failed"/>
    <x v="14"/>
    <s v="MXN"/>
    <n v="1482779931"/>
    <n v="1480187931"/>
    <d v="2016-11-26T19:18:51"/>
    <x v="4049"/>
    <b v="0"/>
    <n v="0"/>
    <b v="0"/>
    <s v="theater/plays"/>
    <n v="0"/>
    <e v="#DIV/0!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failed"/>
    <x v="1"/>
    <s v="GBP"/>
    <n v="1408646111"/>
    <n v="1403462111"/>
    <d v="2014-06-22T18:35:11"/>
    <x v="4050"/>
    <b v="0"/>
    <n v="2"/>
    <b v="0"/>
    <s v="theater/plays"/>
    <n v="4.0000000000000001E-3"/>
    <n v="2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failed"/>
    <x v="0"/>
    <s v="USD"/>
    <n v="1431144000"/>
    <n v="1426407426"/>
    <d v="2015-03-15T08:17:06"/>
    <x v="4051"/>
    <b v="0"/>
    <n v="2"/>
    <b v="0"/>
    <s v="theater/plays"/>
    <n v="1.0571428571428572E-2"/>
    <n v="18.5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failed"/>
    <x v="1"/>
    <s v="GBP"/>
    <n v="1446732975"/>
    <n v="1444137375"/>
    <d v="2015-10-06T13:16:15"/>
    <x v="4052"/>
    <b v="0"/>
    <n v="21"/>
    <b v="0"/>
    <s v="theater/plays"/>
    <n v="0.26727272727272727"/>
    <n v="35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failed"/>
    <x v="1"/>
    <s v="GBP"/>
    <n v="1404149280"/>
    <n v="1400547969"/>
    <d v="2014-05-20T01:06:09"/>
    <x v="4053"/>
    <b v="0"/>
    <n v="13"/>
    <b v="0"/>
    <s v="theater/plays"/>
    <n v="0.28799999999999998"/>
    <n v="44.307692307692307"/>
    <x v="1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failed"/>
    <x v="0"/>
    <s v="USD"/>
    <n v="1413921060"/>
    <n v="1411499149"/>
    <d v="2014-09-23T19:05:49"/>
    <x v="4054"/>
    <b v="0"/>
    <n v="0"/>
    <b v="0"/>
    <s v="theater/plays"/>
    <n v="0"/>
    <e v="#DIV/0!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failed"/>
    <x v="0"/>
    <s v="USD"/>
    <n v="1482339794"/>
    <n v="1479747794"/>
    <d v="2016-11-21T17:03:14"/>
    <x v="4055"/>
    <b v="0"/>
    <n v="6"/>
    <b v="0"/>
    <s v="theater/plays"/>
    <n v="8.8999999999999996E-2"/>
    <n v="222.5"/>
    <x v="1"/>
    <x v="6"/>
    <x v="2"/>
  </r>
  <r>
    <n v="4078"/>
    <s v="Theatre Memoire"/>
    <s v="Theatre Memoire are a High Wycombe based theatre company. Performing plays about multi-culturalism and interconectedness."/>
    <n v="250"/>
    <n v="0"/>
    <x v="2"/>
    <s v="failed"/>
    <x v="1"/>
    <s v="GBP"/>
    <n v="1485543242"/>
    <n v="1482951242"/>
    <d v="2016-12-28T18:54:02"/>
    <x v="4056"/>
    <b v="0"/>
    <n v="0"/>
    <b v="0"/>
    <s v="theater/plays"/>
    <n v="0"/>
    <e v="#DIV/0!"/>
    <x v="1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failed"/>
    <x v="0"/>
    <s v="USD"/>
    <n v="1466375521"/>
    <n v="1463783521"/>
    <d v="2016-05-20T22:32:01"/>
    <x v="4057"/>
    <b v="0"/>
    <n v="1"/>
    <b v="0"/>
    <s v="theater/plays"/>
    <n v="1.6666666666666668E-3"/>
    <n v="5"/>
    <x v="1"/>
    <x v="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failed"/>
    <x v="0"/>
    <s v="USD"/>
    <n v="1465930440"/>
    <n v="1463849116"/>
    <d v="2016-05-21T16:45:16"/>
    <x v="4058"/>
    <b v="0"/>
    <n v="0"/>
    <b v="0"/>
    <s v="theater/plays"/>
    <n v="0"/>
    <e v="#DIV/0!"/>
    <x v="1"/>
    <x v="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failed"/>
    <x v="0"/>
    <s v="USD"/>
    <n v="1425819425"/>
    <n v="1423231025"/>
    <d v="2015-02-06T13:57:05"/>
    <x v="4059"/>
    <b v="0"/>
    <n v="12"/>
    <b v="0"/>
    <s v="theater/plays"/>
    <n v="0.15737410071942445"/>
    <n v="29.166666666666668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failed"/>
    <x v="0"/>
    <s v="USD"/>
    <n v="1447542000"/>
    <n v="1446179553"/>
    <d v="2015-10-30T04:32:33"/>
    <x v="4060"/>
    <b v="0"/>
    <n v="2"/>
    <b v="0"/>
    <s v="theater/plays"/>
    <n v="0.02"/>
    <n v="1.5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failed"/>
    <x v="0"/>
    <s v="USD"/>
    <n v="1452795416"/>
    <n v="1450203416"/>
    <d v="2015-12-15T18:16:56"/>
    <x v="4061"/>
    <b v="0"/>
    <n v="6"/>
    <b v="0"/>
    <s v="theater/plays"/>
    <n v="0.21685714285714286"/>
    <n v="126.5"/>
    <x v="1"/>
    <x v="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failed"/>
    <x v="13"/>
    <s v="EUR"/>
    <n v="1476008906"/>
    <n v="1473416906"/>
    <d v="2016-09-09T10:28:26"/>
    <x v="4062"/>
    <b v="0"/>
    <n v="1"/>
    <b v="0"/>
    <s v="theater/plays"/>
    <n v="3.3333333333333335E-3"/>
    <n v="10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failed"/>
    <x v="0"/>
    <s v="USD"/>
    <n v="1427169540"/>
    <n v="1424701775"/>
    <d v="2015-02-23T14:29:35"/>
    <x v="4063"/>
    <b v="0"/>
    <n v="1"/>
    <b v="0"/>
    <s v="theater/plays"/>
    <n v="2.8571428571428571E-3"/>
    <n v="10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failed"/>
    <x v="0"/>
    <s v="USD"/>
    <n v="1448078400"/>
    <n v="1445985299"/>
    <d v="2015-10-27T22:34:59"/>
    <x v="4064"/>
    <b v="0"/>
    <n v="5"/>
    <b v="0"/>
    <s v="theater/plays"/>
    <n v="4.7E-2"/>
    <n v="9.4"/>
    <x v="1"/>
    <x v="6"/>
    <x v="0"/>
  </r>
  <r>
    <n v="4087"/>
    <s v="Stage Production &quot;The Nail Shop&quot;"/>
    <s v="Comedy Stage Play"/>
    <n v="9600"/>
    <n v="0"/>
    <x v="2"/>
    <s v="failed"/>
    <x v="0"/>
    <s v="USD"/>
    <n v="1468777786"/>
    <n v="1466185786"/>
    <d v="2016-06-17T17:49:46"/>
    <x v="4065"/>
    <b v="0"/>
    <n v="0"/>
    <b v="0"/>
    <s v="theater/plays"/>
    <n v="0"/>
    <e v="#DIV/0!"/>
    <x v="1"/>
    <x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failed"/>
    <x v="1"/>
    <s v="GBP"/>
    <n v="1421403960"/>
    <n v="1418827324"/>
    <d v="2014-12-17T14:42:04"/>
    <x v="4066"/>
    <b v="0"/>
    <n v="3"/>
    <b v="0"/>
    <s v="theater/plays"/>
    <n v="0.108"/>
    <n v="72"/>
    <x v="1"/>
    <x v="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failed"/>
    <x v="0"/>
    <s v="USD"/>
    <n v="1433093700"/>
    <n v="1430242488"/>
    <d v="2015-04-28T17:34:48"/>
    <x v="4067"/>
    <b v="0"/>
    <n v="8"/>
    <b v="0"/>
    <s v="theater/plays"/>
    <n v="4.8000000000000001E-2"/>
    <n v="30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failed"/>
    <x v="0"/>
    <s v="USD"/>
    <n v="1438959600"/>
    <n v="1437754137"/>
    <d v="2015-07-24T16:08:57"/>
    <x v="4068"/>
    <b v="0"/>
    <n v="3"/>
    <b v="0"/>
    <s v="theater/plays"/>
    <n v="3.2000000000000001E-2"/>
    <n v="10.666666666666666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failed"/>
    <x v="0"/>
    <s v="USD"/>
    <n v="1421410151"/>
    <n v="1418818151"/>
    <d v="2014-12-17T12:09:11"/>
    <x v="4069"/>
    <b v="0"/>
    <n v="8"/>
    <b v="0"/>
    <s v="theater/plays"/>
    <n v="0.1275"/>
    <n v="25.5"/>
    <x v="1"/>
    <x v="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failed"/>
    <x v="0"/>
    <s v="USD"/>
    <n v="1428205247"/>
    <n v="1423024847"/>
    <d v="2015-02-04T04:40:47"/>
    <x v="4070"/>
    <b v="0"/>
    <n v="1"/>
    <b v="0"/>
    <s v="theater/plays"/>
    <n v="1.8181818181818181E-4"/>
    <n v="20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failed"/>
    <x v="1"/>
    <s v="GBP"/>
    <n v="1440272093"/>
    <n v="1435088093"/>
    <d v="2015-06-23T19:34:53"/>
    <x v="4071"/>
    <b v="0"/>
    <n v="4"/>
    <b v="0"/>
    <s v="theater/plays"/>
    <n v="2.4E-2"/>
    <n v="15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failed"/>
    <x v="0"/>
    <s v="USD"/>
    <n v="1413953940"/>
    <n v="1410141900"/>
    <d v="2014-09-08T02:05:00"/>
    <x v="4072"/>
    <b v="0"/>
    <n v="8"/>
    <b v="0"/>
    <s v="theater/plays"/>
    <n v="0.36499999999999999"/>
    <n v="91.25"/>
    <x v="1"/>
    <x v="6"/>
    <x v="3"/>
  </r>
  <r>
    <n v="4095"/>
    <s v="LOPE ENAMORADO"/>
    <s v="Proyecto teatral dirigido por MartÃ­n Acosta que habla y reflexiona sobre el amor y su naturaleza."/>
    <n v="30000"/>
    <n v="800"/>
    <x v="2"/>
    <s v="failed"/>
    <x v="14"/>
    <s v="MXN"/>
    <n v="1482108350"/>
    <n v="1479516350"/>
    <d v="2016-11-19T00:45:50"/>
    <x v="4073"/>
    <b v="0"/>
    <n v="1"/>
    <b v="0"/>
    <s v="theater/plays"/>
    <n v="2.6666666666666668E-2"/>
    <n v="800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failed"/>
    <x v="1"/>
    <s v="GBP"/>
    <n v="1488271860"/>
    <n v="1484484219"/>
    <d v="2017-01-15T12:43:39"/>
    <x v="4074"/>
    <b v="0"/>
    <n v="5"/>
    <b v="0"/>
    <s v="theater/plays"/>
    <n v="0.11428571428571428"/>
    <n v="80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failed"/>
    <x v="1"/>
    <s v="GBP"/>
    <n v="1454284500"/>
    <n v="1449431237"/>
    <d v="2015-12-06T19:47:17"/>
    <x v="4075"/>
    <b v="0"/>
    <n v="0"/>
    <b v="0"/>
    <s v="theater/plays"/>
    <n v="0"/>
    <e v="#DIV/0!"/>
    <x v="1"/>
    <x v="6"/>
    <x v="2"/>
  </r>
  <r>
    <n v="4098"/>
    <s v="Life is simple"/>
    <s v="Community Youth play, written by and performed by the youth about finding joy in the simple things in life"/>
    <n v="75000"/>
    <n v="0"/>
    <x v="2"/>
    <s v="failed"/>
    <x v="0"/>
    <s v="USD"/>
    <n v="1465060797"/>
    <n v="1462468797"/>
    <d v="2016-05-05T17:19:57"/>
    <x v="4076"/>
    <b v="0"/>
    <n v="0"/>
    <b v="0"/>
    <s v="theater/plays"/>
    <n v="0"/>
    <e v="#DIV/0!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failed"/>
    <x v="0"/>
    <s v="USD"/>
    <n v="1472847873"/>
    <n v="1468959873"/>
    <d v="2016-07-19T20:24:33"/>
    <x v="4077"/>
    <b v="0"/>
    <n v="1"/>
    <b v="0"/>
    <s v="theater/plays"/>
    <n v="1.1111111111111112E-2"/>
    <n v="50"/>
    <x v="1"/>
    <x v="6"/>
    <x v="2"/>
  </r>
  <r>
    <n v="4100"/>
    <s v="America is at the Mall: A Play in Three Acts"/>
    <s v="How does war change a family?  A peek into one family's kitchen as their soldier fights in Iraq."/>
    <n v="270"/>
    <n v="0"/>
    <x v="2"/>
    <s v="failed"/>
    <x v="0"/>
    <s v="USD"/>
    <n v="1414205990"/>
    <n v="1413341990"/>
    <d v="2014-10-15T02:59:50"/>
    <x v="4078"/>
    <b v="0"/>
    <n v="0"/>
    <b v="0"/>
    <s v="theater/plays"/>
    <n v="0"/>
    <e v="#DIV/0!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failed"/>
    <x v="0"/>
    <s v="USD"/>
    <n v="1485380482"/>
    <n v="1482788482"/>
    <d v="2016-12-26T21:41:22"/>
    <x v="4079"/>
    <b v="0"/>
    <n v="0"/>
    <b v="0"/>
    <s v="theater/plays"/>
    <n v="0"/>
    <e v="#DIV/0!"/>
    <x v="1"/>
    <x v="6"/>
    <x v="1"/>
  </r>
  <r>
    <n v="4102"/>
    <s v="4th Wall Theatre Project"/>
    <s v="Local Community theater to get up and running in the Idaho Falls area. Something new, something different!"/>
    <n v="500"/>
    <n v="137"/>
    <x v="2"/>
    <s v="failed"/>
    <x v="0"/>
    <s v="USD"/>
    <n v="1463343673"/>
    <n v="1460751673"/>
    <d v="2016-04-15T20:21:13"/>
    <x v="4080"/>
    <b v="0"/>
    <n v="6"/>
    <b v="0"/>
    <s v="theater/plays"/>
    <n v="0.27400000000000002"/>
    <n v="22.833333333333332"/>
    <x v="1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failed"/>
    <x v="0"/>
    <s v="USD"/>
    <n v="1440613920"/>
    <n v="1435953566"/>
    <d v="2015-07-03T19:59:26"/>
    <x v="4081"/>
    <b v="0"/>
    <n v="6"/>
    <b v="0"/>
    <s v="theater/plays"/>
    <n v="0.1"/>
    <n v="16.666666666666668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failed"/>
    <x v="2"/>
    <s v="AUD"/>
    <n v="1477550434"/>
    <n v="1474958434"/>
    <d v="2016-09-27T06:40:34"/>
    <x v="4082"/>
    <b v="0"/>
    <n v="14"/>
    <b v="0"/>
    <s v="theater/plays"/>
    <n v="0.21366666666666667"/>
    <n v="45.785714285714285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failed"/>
    <x v="14"/>
    <s v="MXN"/>
    <n v="1482711309"/>
    <n v="1479860109"/>
    <d v="2016-11-23T00:15:09"/>
    <x v="4083"/>
    <b v="0"/>
    <n v="6"/>
    <b v="0"/>
    <s v="theater/plays"/>
    <n v="6.9696969696969702E-2"/>
    <n v="383.33333333333331"/>
    <x v="1"/>
    <x v="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failed"/>
    <x v="0"/>
    <s v="USD"/>
    <n v="1427936400"/>
    <n v="1424221866"/>
    <d v="2015-02-18T01:11:06"/>
    <x v="4084"/>
    <b v="0"/>
    <n v="33"/>
    <b v="0"/>
    <s v="theater/plays"/>
    <n v="0.70599999999999996"/>
    <n v="106.96969696969697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failed"/>
    <x v="0"/>
    <s v="USD"/>
    <n v="1411596001"/>
    <n v="1409608801"/>
    <d v="2014-09-01T22:00:01"/>
    <x v="4085"/>
    <b v="0"/>
    <n v="4"/>
    <b v="0"/>
    <s v="theater/plays"/>
    <n v="2.0500000000000001E-2"/>
    <n v="10.25"/>
    <x v="1"/>
    <x v="6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failed"/>
    <x v="0"/>
    <s v="USD"/>
    <n v="1488517200"/>
    <n v="1485909937"/>
    <d v="2017-02-01T00:45:37"/>
    <x v="4086"/>
    <b v="0"/>
    <n v="1"/>
    <b v="0"/>
    <s v="theater/plays"/>
    <n v="1.9666666666666666E-2"/>
    <n v="59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s v="failed"/>
    <x v="1"/>
    <s v="GBP"/>
    <n v="1448805404"/>
    <n v="1446209804"/>
    <d v="2015-10-30T12:56:44"/>
    <x v="4087"/>
    <b v="0"/>
    <n v="0"/>
    <b v="0"/>
    <s v="theater/plays"/>
    <n v="0"/>
    <e v="#DIV/0!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failed"/>
    <x v="1"/>
    <s v="GBP"/>
    <n v="1469113351"/>
    <n v="1463929351"/>
    <d v="2016-05-22T15:02:31"/>
    <x v="4088"/>
    <b v="0"/>
    <n v="6"/>
    <b v="0"/>
    <s v="theater/plays"/>
    <n v="0.28666666666666668"/>
    <n v="14.333333333333334"/>
    <x v="1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s v="failed"/>
    <x v="0"/>
    <s v="USD"/>
    <n v="1424747740"/>
    <n v="1422155740"/>
    <d v="2015-01-25T03:15:40"/>
    <x v="4089"/>
    <b v="0"/>
    <n v="6"/>
    <b v="0"/>
    <s v="theater/plays"/>
    <n v="3.1333333333333331E-2"/>
    <n v="15.666666666666666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failed"/>
    <x v="17"/>
    <s v="EUR"/>
    <n v="1456617600"/>
    <n v="1454280186"/>
    <d v="2016-01-31T22:43:06"/>
    <x v="4090"/>
    <b v="0"/>
    <n v="1"/>
    <b v="0"/>
    <s v="theater/plays"/>
    <n v="4.0000000000000002E-4"/>
    <n v="1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failed"/>
    <x v="0"/>
    <s v="USD"/>
    <n v="1452234840"/>
    <n v="1450619123"/>
    <d v="2015-12-20T13:45:23"/>
    <x v="4091"/>
    <b v="0"/>
    <n v="3"/>
    <b v="0"/>
    <s v="theater/plays"/>
    <n v="2E-3"/>
    <n v="1"/>
    <x v="1"/>
    <x v="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86AD6-10CA-0E46-9873-7FFCD0A9E823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22">
        <item x="0"/>
        <item x="17"/>
        <item x="10"/>
        <item x="16"/>
        <item x="9"/>
        <item x="15"/>
        <item x="8"/>
        <item x="7"/>
        <item x="4"/>
        <item x="18"/>
        <item x="6"/>
        <item x="5"/>
        <item x="12"/>
        <item x="11"/>
        <item x="3"/>
        <item x="14"/>
        <item x="20"/>
        <item x="13"/>
        <item x="2"/>
        <item x="19"/>
        <item x="1"/>
        <item t="default"/>
      </items>
    </pivotField>
    <pivotField showAll="0"/>
    <pivotField showAll="0"/>
  </pivotFields>
  <rowFields count="1">
    <field x="19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6FA95-597D-7340-8450-0AAA305097F1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Page" showAll="0">
      <items count="22">
        <item x="0"/>
        <item x="17"/>
        <item x="10"/>
        <item x="16"/>
        <item x="9"/>
        <item x="15"/>
        <item x="8"/>
        <item x="7"/>
        <item x="4"/>
        <item x="18"/>
        <item x="6"/>
        <item x="5"/>
        <item x="12"/>
        <item x="11"/>
        <item x="3"/>
        <item x="14"/>
        <item x="20"/>
        <item x="13"/>
        <item x="2"/>
        <item x="19"/>
        <item x="1"/>
        <item t="default"/>
      </items>
    </pivotField>
    <pivotField axis="axisRow" showAll="0">
      <items count="42">
        <item x="23"/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  <pivotField showAl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54B5F-D186-B444-A38F-850576C28746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22">
        <item x="0"/>
        <item x="17"/>
        <item x="10"/>
        <item x="16"/>
        <item x="9"/>
        <item x="15"/>
        <item x="8"/>
        <item x="7"/>
        <item x="4"/>
        <item x="18"/>
        <item x="6"/>
        <item x="5"/>
        <item x="12"/>
        <item x="11"/>
        <item x="3"/>
        <item x="14"/>
        <item x="20"/>
        <item x="13"/>
        <item x="2"/>
        <item x="19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1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3657FC-497D-414A-B375-2F3D814A6716}" name="Kickstarter" displayName="Kickstarter" ref="A1:V4115">
  <autoFilter ref="A1:V4115" xr:uid="{96A5CC95-1CF2-2B43-A20D-8F8FA79C49A9}"/>
  <tableColumns count="22">
    <tableColumn id="1" xr3:uid="{F43E5CFF-E877-BF41-B6B4-184BFE094F1A}" name="id" totalsRowLabel="Total"/>
    <tableColumn id="2" xr3:uid="{FA3119DD-19C2-7044-9B40-BE613BB05F81}" name="name" dataDxfId="14" totalsRowDxfId="13"/>
    <tableColumn id="3" xr3:uid="{79C2DDC8-07CB-914B-A0E9-E448BCC7FEB9}" name="blurb" dataDxfId="12" totalsRowDxfId="11"/>
    <tableColumn id="4" xr3:uid="{7258973D-5E63-7B46-ADAB-6A503FFC01C5}" name="goal"/>
    <tableColumn id="5" xr3:uid="{FFE64191-88BF-0143-9D07-91F707749B4F}" name="pledged"/>
    <tableColumn id="6" xr3:uid="{A616F94C-745D-034F-AA68-43FF09DFF662}" name="state" dataDxfId="10" totalsRowDxfId="9"/>
    <tableColumn id="20" xr3:uid="{61392A82-C10B-BB4F-8D31-4888059505DA}" name="outcome" dataDxfId="8" totalsRowDxfId="7"/>
    <tableColumn id="7" xr3:uid="{2824FBE5-B64B-B94C-8EDF-2B83AA3F0A9B}" name="country"/>
    <tableColumn id="8" xr3:uid="{E2CE56C7-22E8-5D4A-9024-6588FAA49B1C}" name="currency"/>
    <tableColumn id="9" xr3:uid="{A026B426-FC48-F147-B98A-C17CC8A6F1BB}" name="deadline"/>
    <tableColumn id="10" xr3:uid="{FDF7A374-B2AB-A841-85AC-83FB0988D596}" name="launched_at"/>
    <tableColumn id="21" xr3:uid="{1DEAC825-E0F3-8840-9576-F1DCCAED02FD}" name="Date Created Conversion" dataDxfId="6">
      <calculatedColumnFormula>(((K2/60)/60)/24)+DATE(1970,1,1)</calculatedColumnFormula>
    </tableColumn>
    <tableColumn id="22" xr3:uid="{F112B083-C5E8-224E-882C-5A0697A60D82}" name="Date Ended Conversion" dataDxfId="5">
      <calculatedColumnFormula>(((J2/60)/60)/24)+DATE(1970,1,1)</calculatedColumnFormula>
    </tableColumn>
    <tableColumn id="11" xr3:uid="{1363EE7B-9BCC-C746-A76E-969A2CC471EF}" name="staff_pick"/>
    <tableColumn id="12" xr3:uid="{78FF0919-155E-384F-B0B7-04FC577205EF}" name="backers_count"/>
    <tableColumn id="13" xr3:uid="{D0BEE793-8468-9445-A60B-852F97E3B67C}" name="spotlight"/>
    <tableColumn id="14" xr3:uid="{A78ACFB7-1B92-BB40-ABB8-489A30E6AC12}" name="Category and Sub-Category"/>
    <tableColumn id="15" xr3:uid="{84DB40AD-FC29-A741-BDF2-0003E9368853}" name="Percent Funded" dataDxfId="4" totalsRowDxfId="3" dataCellStyle="Percent">
      <calculatedColumnFormula>(E2/D2)</calculatedColumnFormula>
    </tableColumn>
    <tableColumn id="16" xr3:uid="{D1766770-5E88-0942-9EE0-B65E813EB16F}" name="Average Donation" dataDxfId="2" totalsRowDxfId="1" dataCellStyle="Currency">
      <calculatedColumnFormula>AVERAGE(Kickstarter[[#This Row],[pledged]]/Kickstarter[[#This Row],[backers_count]])</calculatedColumnFormula>
    </tableColumn>
    <tableColumn id="17" xr3:uid="{157C70EC-2C54-6641-A65D-27850026CDAD}" name="Category">
      <calculatedColumnFormula>LEFT(Q2,FIND("/",Q2)-1)</calculatedColumnFormula>
    </tableColumn>
    <tableColumn id="18" xr3:uid="{434A0B08-BD46-8D4B-BA50-962D316D1A1E}" name="Sub Category" totalsRowFunction="count">
      <calculatedColumnFormula>RIGHT(Q2,LEN(Q2)-FIND("/",Q2))</calculatedColumnFormula>
    </tableColumn>
    <tableColumn id="19" xr3:uid="{F26844D2-0451-4B4C-97E8-20819B44D8A2}" name="Year" dataDxfId="0">
      <calculatedColumnFormula>YEAR(Kickstarter[[#This Row],[Date Ended Conversion]])</calculatedColumnFormula>
    </tableColumn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75" zoomScaleNormal="75" workbookViewId="0">
      <pane ySplit="1" topLeftCell="A2" activePane="bottomLeft" state="frozen"/>
      <selection activeCell="F1" sqref="F1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bestFit="1" customWidth="1"/>
    <col min="5" max="5" width="13.5" bestFit="1" customWidth="1"/>
    <col min="6" max="6" width="11.5" style="5" bestFit="1" customWidth="1"/>
    <col min="7" max="7" width="14.1640625" style="5" bestFit="1" customWidth="1"/>
    <col min="8" max="8" width="17.83203125" hidden="1" customWidth="1"/>
    <col min="9" max="9" width="19.83203125" hidden="1" customWidth="1"/>
    <col min="10" max="10" width="19.33203125" hidden="1" customWidth="1"/>
    <col min="11" max="11" width="17.83203125" hidden="1" customWidth="1"/>
    <col min="12" max="12" width="26.33203125" style="10" hidden="1" customWidth="1"/>
    <col min="13" max="13" width="21.5" style="10" bestFit="1" customWidth="1"/>
    <col min="14" max="14" width="15.5" customWidth="1"/>
    <col min="15" max="15" width="14" customWidth="1"/>
    <col min="16" max="16" width="14.1640625" bestFit="1" customWidth="1"/>
    <col min="17" max="17" width="24" bestFit="1" customWidth="1"/>
    <col min="18" max="18" width="19" style="11" bestFit="1" customWidth="1"/>
    <col min="19" max="19" width="21.33203125" style="6" bestFit="1" customWidth="1"/>
    <col min="20" max="20" width="13.33203125" customWidth="1"/>
    <col min="21" max="21" width="23" bestFit="1" customWidth="1"/>
    <col min="22" max="22" width="7.6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8335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8378</v>
      </c>
      <c r="M1" s="1" t="s">
        <v>8379</v>
      </c>
      <c r="N1" s="1" t="s">
        <v>8261</v>
      </c>
      <c r="O1" s="1" t="s">
        <v>8262</v>
      </c>
      <c r="P1" s="1" t="s">
        <v>8263</v>
      </c>
      <c r="Q1" s="1" t="s">
        <v>8264</v>
      </c>
      <c r="R1" s="13" t="s">
        <v>8306</v>
      </c>
      <c r="S1" s="14" t="s">
        <v>8307</v>
      </c>
      <c r="T1" t="s">
        <v>8308</v>
      </c>
      <c r="U1" t="s">
        <v>8309</v>
      </c>
      <c r="V1" t="s">
        <v>8393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s="5" t="s">
        <v>8219</v>
      </c>
      <c r="H2" t="s">
        <v>8224</v>
      </c>
      <c r="I2" t="s">
        <v>8246</v>
      </c>
      <c r="J2">
        <v>1437620400</v>
      </c>
      <c r="K2">
        <v>1434931811</v>
      </c>
      <c r="L2" s="12">
        <f t="shared" ref="L2" si="0">(((K2/60)/60)/24)+DATE(1970,1,1)</f>
        <v>42177.007071759261</v>
      </c>
      <c r="M2" s="12">
        <f t="shared" ref="M2:M65" si="1">(((J2/60)/60)/24)+DATE(1970,1,1)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11">
        <f t="shared" ref="R2:R65" si="2">(E2/D2)</f>
        <v>1.3685882352941177</v>
      </c>
      <c r="S2" s="6">
        <f>AVERAGE(Kickstarter[[#This Row],[pledged]]/Kickstarter[[#This Row],[backers_count]])</f>
        <v>63.917582417582416</v>
      </c>
      <c r="T2" t="str">
        <f t="shared" ref="T2:T66" si="3">LEFT(Q2, SEARCH(" ",Q2,1))</f>
        <v xml:space="preserve">film </v>
      </c>
      <c r="U2" t="str">
        <f>RIGHT(Q2,LEN(Q2)-FIND("&amp; ",Q2))</f>
        <v xml:space="preserve"> video/television</v>
      </c>
      <c r="V2">
        <f>YEAR(Kickstarter[[#This Row],[Date Ended Conversion]])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s="5" t="s">
        <v>8219</v>
      </c>
      <c r="H3" t="s">
        <v>8224</v>
      </c>
      <c r="I3" t="s">
        <v>8246</v>
      </c>
      <c r="J3">
        <v>1488464683</v>
      </c>
      <c r="K3">
        <v>1485872683</v>
      </c>
      <c r="L3" s="12">
        <f t="shared" ref="L3" si="4">(((K3/60)/60)/24)+DATE(1970,1,1)</f>
        <v>42766.600497685184</v>
      </c>
      <c r="M3" s="12">
        <f t="shared" si="1"/>
        <v>42796.600497685184</v>
      </c>
      <c r="N3" t="b">
        <v>0</v>
      </c>
      <c r="O3">
        <v>79</v>
      </c>
      <c r="P3" t="b">
        <v>1</v>
      </c>
      <c r="Q3" t="s">
        <v>8265</v>
      </c>
      <c r="R3" s="11">
        <f t="shared" si="2"/>
        <v>1.4260827250608272</v>
      </c>
      <c r="S3" s="6">
        <f>AVERAGE(Kickstarter[[#This Row],[pledged]]/Kickstarter[[#This Row],[backers_count]])</f>
        <v>185.48101265822785</v>
      </c>
      <c r="T3" t="str">
        <f t="shared" si="3"/>
        <v xml:space="preserve">film </v>
      </c>
      <c r="U3" t="str">
        <f t="shared" ref="U3:U66" si="5">RIGHT(Q3,LEN(Q3)-FIND("&amp; ",Q3))</f>
        <v xml:space="preserve"> video/television</v>
      </c>
      <c r="V3">
        <f>YEAR(Kickstarter[[#This Row],[Date Ended Conversion]])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s="5" t="s">
        <v>8219</v>
      </c>
      <c r="H4" t="s">
        <v>8225</v>
      </c>
      <c r="I4" t="s">
        <v>8247</v>
      </c>
      <c r="J4">
        <v>1455555083</v>
      </c>
      <c r="K4">
        <v>1454691083</v>
      </c>
      <c r="L4" s="12">
        <f t="shared" ref="L4" si="6">(((K4/60)/60)/24)+DATE(1970,1,1)</f>
        <v>42405.702349537038</v>
      </c>
      <c r="M4" s="12">
        <f t="shared" si="1"/>
        <v>42415.702349537038</v>
      </c>
      <c r="N4" t="b">
        <v>0</v>
      </c>
      <c r="O4">
        <v>35</v>
      </c>
      <c r="P4" t="b">
        <v>1</v>
      </c>
      <c r="Q4" t="s">
        <v>8265</v>
      </c>
      <c r="R4" s="11">
        <f t="shared" si="2"/>
        <v>1.05</v>
      </c>
      <c r="S4" s="6">
        <f>AVERAGE(Kickstarter[[#This Row],[pledged]]/Kickstarter[[#This Row],[backers_count]])</f>
        <v>15</v>
      </c>
      <c r="T4" t="str">
        <f t="shared" si="3"/>
        <v xml:space="preserve">film </v>
      </c>
      <c r="U4" t="str">
        <f t="shared" si="5"/>
        <v xml:space="preserve"> video/television</v>
      </c>
      <c r="V4">
        <f>YEAR(Kickstarter[[#This Row],[Date Ended Conversion]])</f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s="5" t="s">
        <v>8219</v>
      </c>
      <c r="H5" t="s">
        <v>8224</v>
      </c>
      <c r="I5" t="s">
        <v>8246</v>
      </c>
      <c r="J5">
        <v>1407414107</v>
      </c>
      <c r="K5">
        <v>1404822107</v>
      </c>
      <c r="L5" s="12">
        <f t="shared" ref="L5" si="7">(((K5/60)/60)/24)+DATE(1970,1,1)</f>
        <v>41828.515127314815</v>
      </c>
      <c r="M5" s="12">
        <f t="shared" si="1"/>
        <v>41858.515127314815</v>
      </c>
      <c r="N5" t="b">
        <v>0</v>
      </c>
      <c r="O5">
        <v>150</v>
      </c>
      <c r="P5" t="b">
        <v>1</v>
      </c>
      <c r="Q5" t="s">
        <v>8265</v>
      </c>
      <c r="R5" s="11">
        <f t="shared" si="2"/>
        <v>1.0389999999999999</v>
      </c>
      <c r="S5" s="6">
        <f>AVERAGE(Kickstarter[[#This Row],[pledged]]/Kickstarter[[#This Row],[backers_count]])</f>
        <v>69.266666666666666</v>
      </c>
      <c r="T5" t="str">
        <f t="shared" si="3"/>
        <v xml:space="preserve">film </v>
      </c>
      <c r="U5" t="str">
        <f t="shared" si="5"/>
        <v xml:space="preserve"> video/television</v>
      </c>
      <c r="V5">
        <f>YEAR(Kickstarter[[#This Row],[Date Ended Conversion]])</f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s="5" t="s">
        <v>8219</v>
      </c>
      <c r="H6" t="s">
        <v>8224</v>
      </c>
      <c r="I6" t="s">
        <v>8246</v>
      </c>
      <c r="J6">
        <v>1450555279</v>
      </c>
      <c r="K6">
        <v>1447963279</v>
      </c>
      <c r="L6" s="12">
        <f t="shared" ref="L6" si="8">(((K6/60)/60)/24)+DATE(1970,1,1)</f>
        <v>42327.834247685183</v>
      </c>
      <c r="M6" s="12">
        <f t="shared" si="1"/>
        <v>42357.834247685183</v>
      </c>
      <c r="N6" t="b">
        <v>0</v>
      </c>
      <c r="O6">
        <v>284</v>
      </c>
      <c r="P6" t="b">
        <v>1</v>
      </c>
      <c r="Q6" t="s">
        <v>8265</v>
      </c>
      <c r="R6" s="11">
        <f t="shared" si="2"/>
        <v>1.2299154545454545</v>
      </c>
      <c r="S6" s="6">
        <f>AVERAGE(Kickstarter[[#This Row],[pledged]]/Kickstarter[[#This Row],[backers_count]])</f>
        <v>190.55028169014085</v>
      </c>
      <c r="T6" t="str">
        <f t="shared" si="3"/>
        <v xml:space="preserve">film </v>
      </c>
      <c r="U6" t="str">
        <f t="shared" si="5"/>
        <v xml:space="preserve"> video/television</v>
      </c>
      <c r="V6">
        <f>YEAR(Kickstarter[[#This Row],[Date Ended Conversion]])</f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s="5" t="s">
        <v>8219</v>
      </c>
      <c r="H7" t="s">
        <v>8224</v>
      </c>
      <c r="I7" t="s">
        <v>8246</v>
      </c>
      <c r="J7">
        <v>1469770500</v>
      </c>
      <c r="K7">
        <v>1468362207</v>
      </c>
      <c r="L7" s="12">
        <f t="shared" ref="L7" si="9">(((K7/60)/60)/24)+DATE(1970,1,1)</f>
        <v>42563.932951388888</v>
      </c>
      <c r="M7" s="12">
        <f t="shared" si="1"/>
        <v>42580.232638888891</v>
      </c>
      <c r="N7" t="b">
        <v>0</v>
      </c>
      <c r="O7">
        <v>47</v>
      </c>
      <c r="P7" t="b">
        <v>1</v>
      </c>
      <c r="Q7" t="s">
        <v>8265</v>
      </c>
      <c r="R7" s="11">
        <f t="shared" si="2"/>
        <v>1.0977744436109027</v>
      </c>
      <c r="S7" s="6">
        <f>AVERAGE(Kickstarter[[#This Row],[pledged]]/Kickstarter[[#This Row],[backers_count]])</f>
        <v>93.40425531914893</v>
      </c>
      <c r="T7" t="str">
        <f t="shared" si="3"/>
        <v xml:space="preserve">film </v>
      </c>
      <c r="U7" t="str">
        <f t="shared" si="5"/>
        <v xml:space="preserve"> video/television</v>
      </c>
      <c r="V7">
        <f>YEAR(Kickstarter[[#This Row],[Date Ended Conversion]])</f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s="5" t="s">
        <v>8219</v>
      </c>
      <c r="H8" t="s">
        <v>8224</v>
      </c>
      <c r="I8" t="s">
        <v>8246</v>
      </c>
      <c r="J8">
        <v>1402710250</v>
      </c>
      <c r="K8">
        <v>1401846250</v>
      </c>
      <c r="L8" s="12">
        <f t="shared" ref="L8" si="10">(((K8/60)/60)/24)+DATE(1970,1,1)</f>
        <v>41794.072337962964</v>
      </c>
      <c r="M8" s="12">
        <f t="shared" si="1"/>
        <v>41804.072337962964</v>
      </c>
      <c r="N8" t="b">
        <v>0</v>
      </c>
      <c r="O8">
        <v>58</v>
      </c>
      <c r="P8" t="b">
        <v>1</v>
      </c>
      <c r="Q8" t="s">
        <v>8265</v>
      </c>
      <c r="R8" s="11">
        <f t="shared" si="2"/>
        <v>1.064875</v>
      </c>
      <c r="S8" s="6">
        <f>AVERAGE(Kickstarter[[#This Row],[pledged]]/Kickstarter[[#This Row],[backers_count]])</f>
        <v>146.87931034482759</v>
      </c>
      <c r="T8" t="str">
        <f t="shared" si="3"/>
        <v xml:space="preserve">film </v>
      </c>
      <c r="U8" t="str">
        <f t="shared" si="5"/>
        <v xml:space="preserve"> video/television</v>
      </c>
      <c r="V8">
        <f>YEAR(Kickstarter[[#This Row],[Date Ended Conversion]])</f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s="5" t="s">
        <v>8219</v>
      </c>
      <c r="H9" t="s">
        <v>8224</v>
      </c>
      <c r="I9" t="s">
        <v>8246</v>
      </c>
      <c r="J9">
        <v>1467680867</v>
      </c>
      <c r="K9">
        <v>1464224867</v>
      </c>
      <c r="L9" s="12">
        <f t="shared" ref="L9" si="11">(((K9/60)/60)/24)+DATE(1970,1,1)</f>
        <v>42516.047071759262</v>
      </c>
      <c r="M9" s="12">
        <f t="shared" si="1"/>
        <v>42556.047071759262</v>
      </c>
      <c r="N9" t="b">
        <v>0</v>
      </c>
      <c r="O9">
        <v>57</v>
      </c>
      <c r="P9" t="b">
        <v>1</v>
      </c>
      <c r="Q9" t="s">
        <v>8265</v>
      </c>
      <c r="R9" s="11">
        <f t="shared" si="2"/>
        <v>1.0122222222222221</v>
      </c>
      <c r="S9" s="6">
        <f>AVERAGE(Kickstarter[[#This Row],[pledged]]/Kickstarter[[#This Row],[backers_count]])</f>
        <v>159.82456140350877</v>
      </c>
      <c r="T9" t="str">
        <f t="shared" si="3"/>
        <v xml:space="preserve">film </v>
      </c>
      <c r="U9" t="str">
        <f t="shared" si="5"/>
        <v xml:space="preserve"> video/television</v>
      </c>
      <c r="V9">
        <f>YEAR(Kickstarter[[#This Row],[Date Ended Conversion]])</f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s="5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2">
        <f t="shared" ref="L10" si="12">(((K10/60)/60)/24)+DATE(1970,1,1)</f>
        <v>42468.94458333333</v>
      </c>
      <c r="M10" s="12">
        <f t="shared" si="1"/>
        <v>42475.875</v>
      </c>
      <c r="N10" t="b">
        <v>0</v>
      </c>
      <c r="O10">
        <v>12</v>
      </c>
      <c r="P10" t="b">
        <v>1</v>
      </c>
      <c r="Q10" t="s">
        <v>8265</v>
      </c>
      <c r="R10" s="11">
        <f t="shared" si="2"/>
        <v>1.0004342857142856</v>
      </c>
      <c r="S10" s="6">
        <f>AVERAGE(Kickstarter[[#This Row],[pledged]]/Kickstarter[[#This Row],[backers_count]])</f>
        <v>291.79333333333335</v>
      </c>
      <c r="T10" t="str">
        <f t="shared" si="3"/>
        <v xml:space="preserve">film </v>
      </c>
      <c r="U10" t="str">
        <f t="shared" si="5"/>
        <v xml:space="preserve"> video/television</v>
      </c>
      <c r="V10">
        <f>YEAR(Kickstarter[[#This Row],[Date Ended Conversion]])</f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s="5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2">
        <f t="shared" ref="L11" si="13">(((K11/60)/60)/24)+DATE(1970,1,1)</f>
        <v>42447.103518518517</v>
      </c>
      <c r="M11" s="12">
        <f t="shared" si="1"/>
        <v>42477.103518518517</v>
      </c>
      <c r="N11" t="b">
        <v>0</v>
      </c>
      <c r="O11">
        <v>20</v>
      </c>
      <c r="P11" t="b">
        <v>1</v>
      </c>
      <c r="Q11" t="s">
        <v>8265</v>
      </c>
      <c r="R11" s="11">
        <f t="shared" si="2"/>
        <v>1.2599800000000001</v>
      </c>
      <c r="S11" s="6">
        <f>AVERAGE(Kickstarter[[#This Row],[pledged]]/Kickstarter[[#This Row],[backers_count]])</f>
        <v>31.499500000000001</v>
      </c>
      <c r="T11" t="str">
        <f t="shared" si="3"/>
        <v xml:space="preserve">film </v>
      </c>
      <c r="U11" t="str">
        <f t="shared" si="5"/>
        <v xml:space="preserve"> video/television</v>
      </c>
      <c r="V11">
        <f>YEAR(Kickstarter[[#This Row],[Date Ended Conversion]])</f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s="5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2">
        <f t="shared" ref="L12" si="14">(((K12/60)/60)/24)+DATE(1970,1,1)</f>
        <v>41780.068043981482</v>
      </c>
      <c r="M12" s="12">
        <f t="shared" si="1"/>
        <v>41815.068043981482</v>
      </c>
      <c r="N12" t="b">
        <v>0</v>
      </c>
      <c r="O12">
        <v>19</v>
      </c>
      <c r="P12" t="b">
        <v>1</v>
      </c>
      <c r="Q12" t="s">
        <v>8265</v>
      </c>
      <c r="R12" s="11">
        <f t="shared" si="2"/>
        <v>1.0049999999999999</v>
      </c>
      <c r="S12" s="6">
        <f>AVERAGE(Kickstarter[[#This Row],[pledged]]/Kickstarter[[#This Row],[backers_count]])</f>
        <v>158.68421052631578</v>
      </c>
      <c r="T12" t="str">
        <f t="shared" si="3"/>
        <v xml:space="preserve">film </v>
      </c>
      <c r="U12" t="str">
        <f t="shared" si="5"/>
        <v xml:space="preserve"> video/television</v>
      </c>
      <c r="V12">
        <f>YEAR(Kickstarter[[#This Row],[Date Ended Conversion]])</f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s="5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2">
        <f t="shared" ref="L13" si="15">(((K13/60)/60)/24)+DATE(1970,1,1)</f>
        <v>42572.778495370367</v>
      </c>
      <c r="M13" s="12">
        <f t="shared" si="1"/>
        <v>42604.125</v>
      </c>
      <c r="N13" t="b">
        <v>0</v>
      </c>
      <c r="O13">
        <v>75</v>
      </c>
      <c r="P13" t="b">
        <v>1</v>
      </c>
      <c r="Q13" t="s">
        <v>8265</v>
      </c>
      <c r="R13" s="11">
        <f t="shared" si="2"/>
        <v>1.2050000000000001</v>
      </c>
      <c r="S13" s="6">
        <f>AVERAGE(Kickstarter[[#This Row],[pledged]]/Kickstarter[[#This Row],[backers_count]])</f>
        <v>80.333333333333329</v>
      </c>
      <c r="T13" t="str">
        <f t="shared" si="3"/>
        <v xml:space="preserve">film </v>
      </c>
      <c r="U13" t="str">
        <f t="shared" si="5"/>
        <v xml:space="preserve"> video/television</v>
      </c>
      <c r="V13">
        <f>YEAR(Kickstarter[[#This Row],[Date Ended Conversion]])</f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s="5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2">
        <f t="shared" ref="L14" si="16">(((K14/60)/60)/24)+DATE(1970,1,1)</f>
        <v>41791.713252314818</v>
      </c>
      <c r="M14" s="12">
        <f t="shared" si="1"/>
        <v>41836.125</v>
      </c>
      <c r="N14" t="b">
        <v>0</v>
      </c>
      <c r="O14">
        <v>827</v>
      </c>
      <c r="P14" t="b">
        <v>1</v>
      </c>
      <c r="Q14" t="s">
        <v>8265</v>
      </c>
      <c r="R14" s="11">
        <f t="shared" si="2"/>
        <v>1.6529333333333334</v>
      </c>
      <c r="S14" s="6">
        <f>AVERAGE(Kickstarter[[#This Row],[pledged]]/Kickstarter[[#This Row],[backers_count]])</f>
        <v>59.961305925030231</v>
      </c>
      <c r="T14" t="str">
        <f t="shared" si="3"/>
        <v xml:space="preserve">film </v>
      </c>
      <c r="U14" t="str">
        <f t="shared" si="5"/>
        <v xml:space="preserve"> video/television</v>
      </c>
      <c r="V14">
        <f>YEAR(Kickstarter[[#This Row],[Date Ended Conversion]])</f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s="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2">
        <f t="shared" ref="L15" si="17">(((K15/60)/60)/24)+DATE(1970,1,1)</f>
        <v>42508.677187499998</v>
      </c>
      <c r="M15" s="12">
        <f t="shared" si="1"/>
        <v>42544.852083333331</v>
      </c>
      <c r="N15" t="b">
        <v>0</v>
      </c>
      <c r="O15">
        <v>51</v>
      </c>
      <c r="P15" t="b">
        <v>1</v>
      </c>
      <c r="Q15" t="s">
        <v>8265</v>
      </c>
      <c r="R15" s="11">
        <f t="shared" si="2"/>
        <v>1.5997142857142856</v>
      </c>
      <c r="S15" s="6">
        <f>AVERAGE(Kickstarter[[#This Row],[pledged]]/Kickstarter[[#This Row],[backers_count]])</f>
        <v>109.78431372549019</v>
      </c>
      <c r="T15" t="str">
        <f t="shared" si="3"/>
        <v xml:space="preserve">film </v>
      </c>
      <c r="U15" t="str">
        <f t="shared" si="5"/>
        <v xml:space="preserve"> video/television</v>
      </c>
      <c r="V15">
        <f>YEAR(Kickstarter[[#This Row],[Date Ended Conversion]])</f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s="5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2">
        <f t="shared" ref="L16" si="18">(((K16/60)/60)/24)+DATE(1970,1,1)</f>
        <v>41808.02648148148</v>
      </c>
      <c r="M16" s="12">
        <f t="shared" si="1"/>
        <v>41833.582638888889</v>
      </c>
      <c r="N16" t="b">
        <v>0</v>
      </c>
      <c r="O16">
        <v>41</v>
      </c>
      <c r="P16" t="b">
        <v>1</v>
      </c>
      <c r="Q16" t="s">
        <v>8265</v>
      </c>
      <c r="R16" s="11">
        <f t="shared" si="2"/>
        <v>1.0093333333333334</v>
      </c>
      <c r="S16" s="6">
        <f>AVERAGE(Kickstarter[[#This Row],[pledged]]/Kickstarter[[#This Row],[backers_count]])</f>
        <v>147.70731707317074</v>
      </c>
      <c r="T16" t="str">
        <f t="shared" si="3"/>
        <v xml:space="preserve">film </v>
      </c>
      <c r="U16" t="str">
        <f t="shared" si="5"/>
        <v xml:space="preserve"> video/television</v>
      </c>
      <c r="V16">
        <f>YEAR(Kickstarter[[#This Row],[Date Ended Conversion]])</f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s="5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2">
        <f t="shared" ref="L17" si="19">(((K17/60)/60)/24)+DATE(1970,1,1)</f>
        <v>42256.391875000001</v>
      </c>
      <c r="M17" s="12">
        <f t="shared" si="1"/>
        <v>42274.843055555553</v>
      </c>
      <c r="N17" t="b">
        <v>0</v>
      </c>
      <c r="O17">
        <v>98</v>
      </c>
      <c r="P17" t="b">
        <v>1</v>
      </c>
      <c r="Q17" t="s">
        <v>8265</v>
      </c>
      <c r="R17" s="11">
        <f t="shared" si="2"/>
        <v>1.0660000000000001</v>
      </c>
      <c r="S17" s="6">
        <f>AVERAGE(Kickstarter[[#This Row],[pledged]]/Kickstarter[[#This Row],[backers_count]])</f>
        <v>21.755102040816325</v>
      </c>
      <c r="T17" t="str">
        <f t="shared" si="3"/>
        <v xml:space="preserve">film </v>
      </c>
      <c r="U17" t="str">
        <f t="shared" si="5"/>
        <v xml:space="preserve"> video/television</v>
      </c>
      <c r="V17">
        <f>YEAR(Kickstarter[[#This Row],[Date Ended Conversion]])</f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s="5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2">
        <f t="shared" ref="L18" si="20">(((K18/60)/60)/24)+DATE(1970,1,1)</f>
        <v>41760.796423611115</v>
      </c>
      <c r="M18" s="12">
        <f t="shared" si="1"/>
        <v>41806.229166666664</v>
      </c>
      <c r="N18" t="b">
        <v>0</v>
      </c>
      <c r="O18">
        <v>70</v>
      </c>
      <c r="P18" t="b">
        <v>1</v>
      </c>
      <c r="Q18" t="s">
        <v>8265</v>
      </c>
      <c r="R18" s="11">
        <f t="shared" si="2"/>
        <v>1.0024166666666667</v>
      </c>
      <c r="S18" s="6">
        <f>AVERAGE(Kickstarter[[#This Row],[pledged]]/Kickstarter[[#This Row],[backers_count]])</f>
        <v>171.84285714285716</v>
      </c>
      <c r="T18" t="str">
        <f t="shared" si="3"/>
        <v xml:space="preserve">film </v>
      </c>
      <c r="U18" t="str">
        <f t="shared" si="5"/>
        <v xml:space="preserve"> video/television</v>
      </c>
      <c r="V18">
        <f>YEAR(Kickstarter[[#This Row],[Date Ended Conversion]])</f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s="5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2">
        <f t="shared" ref="L19" si="21">(((K19/60)/60)/24)+DATE(1970,1,1)</f>
        <v>41917.731736111113</v>
      </c>
      <c r="M19" s="12">
        <f t="shared" si="1"/>
        <v>41947.773402777777</v>
      </c>
      <c r="N19" t="b">
        <v>0</v>
      </c>
      <c r="O19">
        <v>36</v>
      </c>
      <c r="P19" t="b">
        <v>1</v>
      </c>
      <c r="Q19" t="s">
        <v>8265</v>
      </c>
      <c r="R19" s="11">
        <f t="shared" si="2"/>
        <v>1.0066666666666666</v>
      </c>
      <c r="S19" s="6">
        <f>AVERAGE(Kickstarter[[#This Row],[pledged]]/Kickstarter[[#This Row],[backers_count]])</f>
        <v>41.944444444444443</v>
      </c>
      <c r="T19" t="str">
        <f t="shared" si="3"/>
        <v xml:space="preserve">film </v>
      </c>
      <c r="U19" t="str">
        <f t="shared" si="5"/>
        <v xml:space="preserve"> video/television</v>
      </c>
      <c r="V19">
        <f>YEAR(Kickstarter[[#This Row],[Date Ended Conversion]])</f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s="5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2">
        <f t="shared" ref="L20" si="22">(((K20/60)/60)/24)+DATE(1970,1,1)</f>
        <v>41869.542314814818</v>
      </c>
      <c r="M20" s="12">
        <f t="shared" si="1"/>
        <v>41899.542314814818</v>
      </c>
      <c r="N20" t="b">
        <v>0</v>
      </c>
      <c r="O20">
        <v>342</v>
      </c>
      <c r="P20" t="b">
        <v>1</v>
      </c>
      <c r="Q20" t="s">
        <v>8265</v>
      </c>
      <c r="R20" s="11">
        <f t="shared" si="2"/>
        <v>1.0632110000000001</v>
      </c>
      <c r="S20" s="6">
        <f>AVERAGE(Kickstarter[[#This Row],[pledged]]/Kickstarter[[#This Row],[backers_count]])</f>
        <v>93.264122807017543</v>
      </c>
      <c r="T20" t="str">
        <f t="shared" si="3"/>
        <v xml:space="preserve">film </v>
      </c>
      <c r="U20" t="str">
        <f t="shared" si="5"/>
        <v xml:space="preserve"> video/television</v>
      </c>
      <c r="V20">
        <f>YEAR(Kickstarter[[#This Row],[Date Ended Conversion]])</f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s="5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2">
        <f t="shared" ref="L21" si="23">(((K21/60)/60)/24)+DATE(1970,1,1)</f>
        <v>42175.816365740742</v>
      </c>
      <c r="M21" s="12">
        <f t="shared" si="1"/>
        <v>42205.816365740742</v>
      </c>
      <c r="N21" t="b">
        <v>0</v>
      </c>
      <c r="O21">
        <v>22</v>
      </c>
      <c r="P21" t="b">
        <v>1</v>
      </c>
      <c r="Q21" t="s">
        <v>8265</v>
      </c>
      <c r="R21" s="11">
        <f t="shared" si="2"/>
        <v>1.4529411764705882</v>
      </c>
      <c r="S21" s="6">
        <f>AVERAGE(Kickstarter[[#This Row],[pledged]]/Kickstarter[[#This Row],[backers_count]])</f>
        <v>56.136363636363633</v>
      </c>
      <c r="T21" t="str">
        <f t="shared" si="3"/>
        <v xml:space="preserve">film </v>
      </c>
      <c r="U21" t="str">
        <f t="shared" si="5"/>
        <v xml:space="preserve"> video/television</v>
      </c>
      <c r="V21">
        <f>YEAR(Kickstarter[[#This Row],[Date Ended Conversion]])</f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s="5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2">
        <f t="shared" ref="L22" si="24">(((K22/60)/60)/24)+DATE(1970,1,1)</f>
        <v>42200.758240740746</v>
      </c>
      <c r="M22" s="12">
        <f t="shared" si="1"/>
        <v>42260.758240740746</v>
      </c>
      <c r="N22" t="b">
        <v>0</v>
      </c>
      <c r="O22">
        <v>25</v>
      </c>
      <c r="P22" t="b">
        <v>1</v>
      </c>
      <c r="Q22" t="s">
        <v>8265</v>
      </c>
      <c r="R22" s="11">
        <f t="shared" si="2"/>
        <v>1.002</v>
      </c>
      <c r="S22" s="6">
        <f>AVERAGE(Kickstarter[[#This Row],[pledged]]/Kickstarter[[#This Row],[backers_count]])</f>
        <v>80.16</v>
      </c>
      <c r="T22" t="str">
        <f t="shared" si="3"/>
        <v xml:space="preserve">film </v>
      </c>
      <c r="U22" t="str">
        <f t="shared" si="5"/>
        <v xml:space="preserve"> video/television</v>
      </c>
      <c r="V22">
        <f>YEAR(Kickstarter[[#This Row],[Date Ended Conversion]])</f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s="5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2">
        <f t="shared" ref="L23" si="25">(((K23/60)/60)/24)+DATE(1970,1,1)</f>
        <v>41878.627187500002</v>
      </c>
      <c r="M23" s="12">
        <f t="shared" si="1"/>
        <v>41908.627187500002</v>
      </c>
      <c r="N23" t="b">
        <v>0</v>
      </c>
      <c r="O23">
        <v>101</v>
      </c>
      <c r="P23" t="b">
        <v>1</v>
      </c>
      <c r="Q23" t="s">
        <v>8265</v>
      </c>
      <c r="R23" s="11">
        <f t="shared" si="2"/>
        <v>1.0913513513513513</v>
      </c>
      <c r="S23" s="6">
        <f>AVERAGE(Kickstarter[[#This Row],[pledged]]/Kickstarter[[#This Row],[backers_count]])</f>
        <v>199.9009900990099</v>
      </c>
      <c r="T23" t="str">
        <f t="shared" si="3"/>
        <v xml:space="preserve">film </v>
      </c>
      <c r="U23" t="str">
        <f t="shared" si="5"/>
        <v xml:space="preserve"> video/television</v>
      </c>
      <c r="V23">
        <f>YEAR(Kickstarter[[#This Row],[Date Ended Conversion]])</f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s="5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2">
        <f t="shared" ref="L24" si="26">(((K24/60)/60)/24)+DATE(1970,1,1)</f>
        <v>41989.91134259259</v>
      </c>
      <c r="M24" s="12">
        <f t="shared" si="1"/>
        <v>42005.332638888889</v>
      </c>
      <c r="N24" t="b">
        <v>0</v>
      </c>
      <c r="O24">
        <v>8</v>
      </c>
      <c r="P24" t="b">
        <v>1</v>
      </c>
      <c r="Q24" t="s">
        <v>8265</v>
      </c>
      <c r="R24" s="11">
        <f t="shared" si="2"/>
        <v>1.1714285714285715</v>
      </c>
      <c r="S24" s="6">
        <f>AVERAGE(Kickstarter[[#This Row],[pledged]]/Kickstarter[[#This Row],[backers_count]])</f>
        <v>51.25</v>
      </c>
      <c r="T24" t="str">
        <f t="shared" si="3"/>
        <v xml:space="preserve">film </v>
      </c>
      <c r="U24" t="str">
        <f t="shared" si="5"/>
        <v xml:space="preserve"> video/television</v>
      </c>
      <c r="V24">
        <f>YEAR(Kickstarter[[#This Row],[Date Ended Conversion]])</f>
        <v>2015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s="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2">
        <f t="shared" ref="L25" si="27">(((K25/60)/60)/24)+DATE(1970,1,1)</f>
        <v>42097.778946759259</v>
      </c>
      <c r="M25" s="12">
        <f t="shared" si="1"/>
        <v>42124.638888888891</v>
      </c>
      <c r="N25" t="b">
        <v>0</v>
      </c>
      <c r="O25">
        <v>23</v>
      </c>
      <c r="P25" t="b">
        <v>1</v>
      </c>
      <c r="Q25" t="s">
        <v>8265</v>
      </c>
      <c r="R25" s="11">
        <f t="shared" si="2"/>
        <v>1.1850000000000001</v>
      </c>
      <c r="S25" s="6">
        <f>AVERAGE(Kickstarter[[#This Row],[pledged]]/Kickstarter[[#This Row],[backers_count]])</f>
        <v>103.04347826086956</v>
      </c>
      <c r="T25" t="str">
        <f t="shared" si="3"/>
        <v xml:space="preserve">film </v>
      </c>
      <c r="U25" t="str">
        <f t="shared" si="5"/>
        <v xml:space="preserve"> video/television</v>
      </c>
      <c r="V25">
        <f>YEAR(Kickstarter[[#This Row],[Date Ended Conversion]])</f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s="5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2">
        <f t="shared" ref="L26" si="28">(((K26/60)/60)/24)+DATE(1970,1,1)</f>
        <v>42229.820173611108</v>
      </c>
      <c r="M26" s="12">
        <f t="shared" si="1"/>
        <v>42262.818750000006</v>
      </c>
      <c r="N26" t="b">
        <v>0</v>
      </c>
      <c r="O26">
        <v>574</v>
      </c>
      <c r="P26" t="b">
        <v>1</v>
      </c>
      <c r="Q26" t="s">
        <v>8265</v>
      </c>
      <c r="R26" s="11">
        <f t="shared" si="2"/>
        <v>1.0880768571428572</v>
      </c>
      <c r="S26" s="6">
        <f>AVERAGE(Kickstarter[[#This Row],[pledged]]/Kickstarter[[#This Row],[backers_count]])</f>
        <v>66.346149825783982</v>
      </c>
      <c r="T26" t="str">
        <f t="shared" si="3"/>
        <v xml:space="preserve">film </v>
      </c>
      <c r="U26" t="str">
        <f t="shared" si="5"/>
        <v xml:space="preserve"> video/television</v>
      </c>
      <c r="V26">
        <f>YEAR(Kickstarter[[#This Row],[Date Ended Conversion]])</f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s="5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2">
        <f t="shared" ref="L27" si="29">(((K27/60)/60)/24)+DATE(1970,1,1)</f>
        <v>42318.025011574078</v>
      </c>
      <c r="M27" s="12">
        <f t="shared" si="1"/>
        <v>42378.025011574078</v>
      </c>
      <c r="N27" t="b">
        <v>0</v>
      </c>
      <c r="O27">
        <v>14</v>
      </c>
      <c r="P27" t="b">
        <v>1</v>
      </c>
      <c r="Q27" t="s">
        <v>8265</v>
      </c>
      <c r="R27" s="11">
        <f t="shared" si="2"/>
        <v>1.3333333333333333</v>
      </c>
      <c r="S27" s="6">
        <f>AVERAGE(Kickstarter[[#This Row],[pledged]]/Kickstarter[[#This Row],[backers_count]])</f>
        <v>57.142857142857146</v>
      </c>
      <c r="T27" t="str">
        <f t="shared" si="3"/>
        <v xml:space="preserve">film </v>
      </c>
      <c r="U27" t="str">
        <f t="shared" si="5"/>
        <v xml:space="preserve"> video/television</v>
      </c>
      <c r="V27">
        <f>YEAR(Kickstarter[[#This Row],[Date Ended Conversion]])</f>
        <v>2016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s="5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2">
        <f t="shared" ref="L28" si="30">(((K28/60)/60)/24)+DATE(1970,1,1)</f>
        <v>41828.515555555554</v>
      </c>
      <c r="M28" s="12">
        <f t="shared" si="1"/>
        <v>41868.515555555554</v>
      </c>
      <c r="N28" t="b">
        <v>0</v>
      </c>
      <c r="O28">
        <v>19</v>
      </c>
      <c r="P28" t="b">
        <v>1</v>
      </c>
      <c r="Q28" t="s">
        <v>8265</v>
      </c>
      <c r="R28" s="11">
        <f t="shared" si="2"/>
        <v>1.552</v>
      </c>
      <c r="S28" s="6">
        <f>AVERAGE(Kickstarter[[#This Row],[pledged]]/Kickstarter[[#This Row],[backers_count]])</f>
        <v>102.10526315789474</v>
      </c>
      <c r="T28" t="str">
        <f t="shared" si="3"/>
        <v xml:space="preserve">film </v>
      </c>
      <c r="U28" t="str">
        <f t="shared" si="5"/>
        <v xml:space="preserve"> video/television</v>
      </c>
      <c r="V28">
        <f>YEAR(Kickstarter[[#This Row],[Date Ended Conversion]])</f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s="5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2">
        <f t="shared" ref="L29" si="31">(((K29/60)/60)/24)+DATE(1970,1,1)</f>
        <v>41929.164733796293</v>
      </c>
      <c r="M29" s="12">
        <f t="shared" si="1"/>
        <v>41959.206400462965</v>
      </c>
      <c r="N29" t="b">
        <v>0</v>
      </c>
      <c r="O29">
        <v>150</v>
      </c>
      <c r="P29" t="b">
        <v>1</v>
      </c>
      <c r="Q29" t="s">
        <v>8265</v>
      </c>
      <c r="R29" s="11">
        <f t="shared" si="2"/>
        <v>1.1172500000000001</v>
      </c>
      <c r="S29" s="6">
        <f>AVERAGE(Kickstarter[[#This Row],[pledged]]/Kickstarter[[#This Row],[backers_count]])</f>
        <v>148.96666666666667</v>
      </c>
      <c r="T29" t="str">
        <f t="shared" si="3"/>
        <v xml:space="preserve">film </v>
      </c>
      <c r="U29" t="str">
        <f t="shared" si="5"/>
        <v xml:space="preserve"> video/television</v>
      </c>
      <c r="V29">
        <f>YEAR(Kickstarter[[#This Row],[Date Ended Conversion]])</f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s="5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2">
        <f t="shared" ref="L30" si="32">(((K30/60)/60)/24)+DATE(1970,1,1)</f>
        <v>42324.96393518518</v>
      </c>
      <c r="M30" s="12">
        <f t="shared" si="1"/>
        <v>42354.96393518518</v>
      </c>
      <c r="N30" t="b">
        <v>0</v>
      </c>
      <c r="O30">
        <v>71</v>
      </c>
      <c r="P30" t="b">
        <v>1</v>
      </c>
      <c r="Q30" t="s">
        <v>8265</v>
      </c>
      <c r="R30" s="11">
        <f t="shared" si="2"/>
        <v>1.0035000000000001</v>
      </c>
      <c r="S30" s="6">
        <f>AVERAGE(Kickstarter[[#This Row],[pledged]]/Kickstarter[[#This Row],[backers_count]])</f>
        <v>169.6056338028169</v>
      </c>
      <c r="T30" t="str">
        <f t="shared" si="3"/>
        <v xml:space="preserve">film </v>
      </c>
      <c r="U30" t="str">
        <f t="shared" si="5"/>
        <v xml:space="preserve"> video/television</v>
      </c>
      <c r="V30">
        <f>YEAR(Kickstarter[[#This Row],[Date Ended Conversion]])</f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s="5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2">
        <f t="shared" ref="L31" si="33">(((K31/60)/60)/24)+DATE(1970,1,1)</f>
        <v>41812.67324074074</v>
      </c>
      <c r="M31" s="12">
        <f t="shared" si="1"/>
        <v>41842.67324074074</v>
      </c>
      <c r="N31" t="b">
        <v>0</v>
      </c>
      <c r="O31">
        <v>117</v>
      </c>
      <c r="P31" t="b">
        <v>1</v>
      </c>
      <c r="Q31" t="s">
        <v>8265</v>
      </c>
      <c r="R31" s="11">
        <f t="shared" si="2"/>
        <v>1.2333333333333334</v>
      </c>
      <c r="S31" s="6">
        <f>AVERAGE(Kickstarter[[#This Row],[pledged]]/Kickstarter[[#This Row],[backers_count]])</f>
        <v>31.623931623931625</v>
      </c>
      <c r="T31" t="str">
        <f t="shared" si="3"/>
        <v xml:space="preserve">film </v>
      </c>
      <c r="U31" t="str">
        <f t="shared" si="5"/>
        <v xml:space="preserve"> video/television</v>
      </c>
      <c r="V31">
        <f>YEAR(Kickstarter[[#This Row],[Date Ended Conversion]])</f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s="5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2">
        <f t="shared" ref="L32" si="34">(((K32/60)/60)/24)+DATE(1970,1,1)</f>
        <v>41842.292997685188</v>
      </c>
      <c r="M32" s="12">
        <f t="shared" si="1"/>
        <v>41872.292997685188</v>
      </c>
      <c r="N32" t="b">
        <v>0</v>
      </c>
      <c r="O32">
        <v>53</v>
      </c>
      <c r="P32" t="b">
        <v>1</v>
      </c>
      <c r="Q32" t="s">
        <v>8265</v>
      </c>
      <c r="R32" s="11">
        <f t="shared" si="2"/>
        <v>1.0129975</v>
      </c>
      <c r="S32" s="6">
        <f>AVERAGE(Kickstarter[[#This Row],[pledged]]/Kickstarter[[#This Row],[backers_count]])</f>
        <v>76.45264150943396</v>
      </c>
      <c r="T32" t="str">
        <f t="shared" si="3"/>
        <v xml:space="preserve">film </v>
      </c>
      <c r="U32" t="str">
        <f t="shared" si="5"/>
        <v xml:space="preserve"> video/television</v>
      </c>
      <c r="V32">
        <f>YEAR(Kickstarter[[#This Row],[Date Ended Conversion]])</f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s="5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2">
        <f t="shared" ref="L33" si="35">(((K33/60)/60)/24)+DATE(1970,1,1)</f>
        <v>42376.79206018518</v>
      </c>
      <c r="M33" s="12">
        <f t="shared" si="1"/>
        <v>42394.79206018518</v>
      </c>
      <c r="N33" t="b">
        <v>0</v>
      </c>
      <c r="O33">
        <v>1</v>
      </c>
      <c r="P33" t="b">
        <v>1</v>
      </c>
      <c r="Q33" t="s">
        <v>8265</v>
      </c>
      <c r="R33" s="11">
        <f t="shared" si="2"/>
        <v>1</v>
      </c>
      <c r="S33" s="6">
        <f>AVERAGE(Kickstarter[[#This Row],[pledged]]/Kickstarter[[#This Row],[backers_count]])</f>
        <v>13</v>
      </c>
      <c r="T33" t="str">
        <f t="shared" si="3"/>
        <v xml:space="preserve">film </v>
      </c>
      <c r="U33" t="str">
        <f t="shared" si="5"/>
        <v xml:space="preserve"> video/television</v>
      </c>
      <c r="V33">
        <f>YEAR(Kickstarter[[#This Row],[Date Ended Conversion]])</f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s="5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2">
        <f t="shared" ref="L34" si="36">(((K34/60)/60)/24)+DATE(1970,1,1)</f>
        <v>42461.627511574072</v>
      </c>
      <c r="M34" s="12">
        <f t="shared" si="1"/>
        <v>42503.165972222225</v>
      </c>
      <c r="N34" t="b">
        <v>0</v>
      </c>
      <c r="O34">
        <v>89</v>
      </c>
      <c r="P34" t="b">
        <v>1</v>
      </c>
      <c r="Q34" t="s">
        <v>8265</v>
      </c>
      <c r="R34" s="11">
        <f t="shared" si="2"/>
        <v>1.0024604569420035</v>
      </c>
      <c r="S34" s="6">
        <f>AVERAGE(Kickstarter[[#This Row],[pledged]]/Kickstarter[[#This Row],[backers_count]])</f>
        <v>320.44943820224717</v>
      </c>
      <c r="T34" t="str">
        <f t="shared" si="3"/>
        <v xml:space="preserve">film </v>
      </c>
      <c r="U34" t="str">
        <f t="shared" si="5"/>
        <v xml:space="preserve"> video/television</v>
      </c>
      <c r="V34">
        <f>YEAR(Kickstarter[[#This Row],[Date Ended Conversion]])</f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s="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2">
        <f t="shared" ref="L35" si="37">(((K35/60)/60)/24)+DATE(1970,1,1)</f>
        <v>42286.660891203705</v>
      </c>
      <c r="M35" s="12">
        <f t="shared" si="1"/>
        <v>42316.702557870376</v>
      </c>
      <c r="N35" t="b">
        <v>0</v>
      </c>
      <c r="O35">
        <v>64</v>
      </c>
      <c r="P35" t="b">
        <v>1</v>
      </c>
      <c r="Q35" t="s">
        <v>8265</v>
      </c>
      <c r="R35" s="11">
        <f t="shared" si="2"/>
        <v>1.0209523809523811</v>
      </c>
      <c r="S35" s="6">
        <f>AVERAGE(Kickstarter[[#This Row],[pledged]]/Kickstarter[[#This Row],[backers_count]])</f>
        <v>83.75</v>
      </c>
      <c r="T35" t="str">
        <f t="shared" si="3"/>
        <v xml:space="preserve">film </v>
      </c>
      <c r="U35" t="str">
        <f t="shared" si="5"/>
        <v xml:space="preserve"> video/television</v>
      </c>
      <c r="V35">
        <f>YEAR(Kickstarter[[#This Row],[Date Ended Conversion]])</f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s="5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2">
        <f t="shared" ref="L36" si="38">(((K36/60)/60)/24)+DATE(1970,1,1)</f>
        <v>41841.321770833332</v>
      </c>
      <c r="M36" s="12">
        <f t="shared" si="1"/>
        <v>41856.321770833332</v>
      </c>
      <c r="N36" t="b">
        <v>0</v>
      </c>
      <c r="O36">
        <v>68</v>
      </c>
      <c r="P36" t="b">
        <v>1</v>
      </c>
      <c r="Q36" t="s">
        <v>8265</v>
      </c>
      <c r="R36" s="11">
        <f t="shared" si="2"/>
        <v>1.3046153846153845</v>
      </c>
      <c r="S36" s="6">
        <f>AVERAGE(Kickstarter[[#This Row],[pledged]]/Kickstarter[[#This Row],[backers_count]])</f>
        <v>49.882352941176471</v>
      </c>
      <c r="T36" t="str">
        <f t="shared" si="3"/>
        <v xml:space="preserve">film </v>
      </c>
      <c r="U36" t="str">
        <f t="shared" si="5"/>
        <v xml:space="preserve"> video/television</v>
      </c>
      <c r="V36">
        <f>YEAR(Kickstarter[[#This Row],[Date Ended Conversion]])</f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s="5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2">
        <f t="shared" ref="L37" si="39">(((K37/60)/60)/24)+DATE(1970,1,1)</f>
        <v>42098.291828703703</v>
      </c>
      <c r="M37" s="12">
        <f t="shared" si="1"/>
        <v>42122</v>
      </c>
      <c r="N37" t="b">
        <v>0</v>
      </c>
      <c r="O37">
        <v>28</v>
      </c>
      <c r="P37" t="b">
        <v>1</v>
      </c>
      <c r="Q37" t="s">
        <v>8265</v>
      </c>
      <c r="R37" s="11">
        <f t="shared" si="2"/>
        <v>1.665</v>
      </c>
      <c r="S37" s="6">
        <f>AVERAGE(Kickstarter[[#This Row],[pledged]]/Kickstarter[[#This Row],[backers_count]])</f>
        <v>59.464285714285715</v>
      </c>
      <c r="T37" t="str">
        <f t="shared" si="3"/>
        <v xml:space="preserve">film </v>
      </c>
      <c r="U37" t="str">
        <f t="shared" si="5"/>
        <v xml:space="preserve"> video/television</v>
      </c>
      <c r="V37">
        <f>YEAR(Kickstarter[[#This Row],[Date Ended Conversion]])</f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s="5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2">
        <f t="shared" ref="L38" si="40">(((K38/60)/60)/24)+DATE(1970,1,1)</f>
        <v>42068.307002314818</v>
      </c>
      <c r="M38" s="12">
        <f t="shared" si="1"/>
        <v>42098.265335648146</v>
      </c>
      <c r="N38" t="b">
        <v>0</v>
      </c>
      <c r="O38">
        <v>44</v>
      </c>
      <c r="P38" t="b">
        <v>1</v>
      </c>
      <c r="Q38" t="s">
        <v>8265</v>
      </c>
      <c r="R38" s="11">
        <f t="shared" si="2"/>
        <v>1.4215</v>
      </c>
      <c r="S38" s="6">
        <f>AVERAGE(Kickstarter[[#This Row],[pledged]]/Kickstarter[[#This Row],[backers_count]])</f>
        <v>193.84090909090909</v>
      </c>
      <c r="T38" t="str">
        <f t="shared" si="3"/>
        <v xml:space="preserve">film </v>
      </c>
      <c r="U38" t="str">
        <f t="shared" si="5"/>
        <v xml:space="preserve"> video/television</v>
      </c>
      <c r="V38">
        <f>YEAR(Kickstarter[[#This Row],[Date Ended Conversion]])</f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s="5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2">
        <f t="shared" ref="L39" si="41">(((K39/60)/60)/24)+DATE(1970,1,1)</f>
        <v>42032.693043981482</v>
      </c>
      <c r="M39" s="12">
        <f t="shared" si="1"/>
        <v>42062.693043981482</v>
      </c>
      <c r="N39" t="b">
        <v>0</v>
      </c>
      <c r="O39">
        <v>253</v>
      </c>
      <c r="P39" t="b">
        <v>1</v>
      </c>
      <c r="Q39" t="s">
        <v>8265</v>
      </c>
      <c r="R39" s="11">
        <f t="shared" si="2"/>
        <v>1.8344090909090909</v>
      </c>
      <c r="S39" s="6">
        <f>AVERAGE(Kickstarter[[#This Row],[pledged]]/Kickstarter[[#This Row],[backers_count]])</f>
        <v>159.51383399209487</v>
      </c>
      <c r="T39" t="str">
        <f t="shared" si="3"/>
        <v xml:space="preserve">film </v>
      </c>
      <c r="U39" t="str">
        <f t="shared" si="5"/>
        <v xml:space="preserve"> video/television</v>
      </c>
      <c r="V39">
        <f>YEAR(Kickstarter[[#This Row],[Date Ended Conversion]])</f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s="5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2">
        <f t="shared" ref="L40" si="42">(((K40/60)/60)/24)+DATE(1970,1,1)</f>
        <v>41375.057222222218</v>
      </c>
      <c r="M40" s="12">
        <f t="shared" si="1"/>
        <v>41405.057222222218</v>
      </c>
      <c r="N40" t="b">
        <v>0</v>
      </c>
      <c r="O40">
        <v>66</v>
      </c>
      <c r="P40" t="b">
        <v>1</v>
      </c>
      <c r="Q40" t="s">
        <v>8265</v>
      </c>
      <c r="R40" s="11">
        <f t="shared" si="2"/>
        <v>1.1004</v>
      </c>
      <c r="S40" s="6">
        <f>AVERAGE(Kickstarter[[#This Row],[pledged]]/Kickstarter[[#This Row],[backers_count]])</f>
        <v>41.68181818181818</v>
      </c>
      <c r="T40" t="str">
        <f t="shared" si="3"/>
        <v xml:space="preserve">film </v>
      </c>
      <c r="U40" t="str">
        <f t="shared" si="5"/>
        <v xml:space="preserve"> video/television</v>
      </c>
      <c r="V40">
        <f>YEAR(Kickstarter[[#This Row],[Date Ended Conversion]])</f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s="5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2">
        <f t="shared" ref="L41" si="43">(((K41/60)/60)/24)+DATE(1970,1,1)</f>
        <v>41754.047083333331</v>
      </c>
      <c r="M41" s="12">
        <f t="shared" si="1"/>
        <v>41784.957638888889</v>
      </c>
      <c r="N41" t="b">
        <v>0</v>
      </c>
      <c r="O41">
        <v>217</v>
      </c>
      <c r="P41" t="b">
        <v>1</v>
      </c>
      <c r="Q41" t="s">
        <v>8265</v>
      </c>
      <c r="R41" s="11">
        <f t="shared" si="2"/>
        <v>1.3098000000000001</v>
      </c>
      <c r="S41" s="6">
        <f>AVERAGE(Kickstarter[[#This Row],[pledged]]/Kickstarter[[#This Row],[backers_count]])</f>
        <v>150.89861751152074</v>
      </c>
      <c r="T41" t="str">
        <f t="shared" si="3"/>
        <v xml:space="preserve">film </v>
      </c>
      <c r="U41" t="str">
        <f t="shared" si="5"/>
        <v xml:space="preserve"> video/television</v>
      </c>
      <c r="V41">
        <f>YEAR(Kickstarter[[#This Row],[Date Ended Conversion]])</f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s="5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2">
        <f t="shared" ref="L42" si="44">(((K42/60)/60)/24)+DATE(1970,1,1)</f>
        <v>41789.21398148148</v>
      </c>
      <c r="M42" s="12">
        <f t="shared" si="1"/>
        <v>41809.166666666664</v>
      </c>
      <c r="N42" t="b">
        <v>0</v>
      </c>
      <c r="O42">
        <v>16</v>
      </c>
      <c r="P42" t="b">
        <v>1</v>
      </c>
      <c r="Q42" t="s">
        <v>8265</v>
      </c>
      <c r="R42" s="11">
        <f t="shared" si="2"/>
        <v>1.0135000000000001</v>
      </c>
      <c r="S42" s="6">
        <f>AVERAGE(Kickstarter[[#This Row],[pledged]]/Kickstarter[[#This Row],[backers_count]])</f>
        <v>126.6875</v>
      </c>
      <c r="T42" t="str">
        <f t="shared" si="3"/>
        <v xml:space="preserve">film </v>
      </c>
      <c r="U42" t="str">
        <f t="shared" si="5"/>
        <v xml:space="preserve"> video/television</v>
      </c>
      <c r="V42">
        <f>YEAR(Kickstarter[[#This Row],[Date Ended Conversion]])</f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s="5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2">
        <f t="shared" ref="L43" si="45">(((K43/60)/60)/24)+DATE(1970,1,1)</f>
        <v>41887.568912037037</v>
      </c>
      <c r="M43" s="12">
        <f t="shared" si="1"/>
        <v>41917.568912037037</v>
      </c>
      <c r="N43" t="b">
        <v>0</v>
      </c>
      <c r="O43">
        <v>19</v>
      </c>
      <c r="P43" t="b">
        <v>1</v>
      </c>
      <c r="Q43" t="s">
        <v>8265</v>
      </c>
      <c r="R43" s="11">
        <f t="shared" si="2"/>
        <v>1</v>
      </c>
      <c r="S43" s="6">
        <f>AVERAGE(Kickstarter[[#This Row],[pledged]]/Kickstarter[[#This Row],[backers_count]])</f>
        <v>105.26315789473684</v>
      </c>
      <c r="T43" t="str">
        <f t="shared" si="3"/>
        <v xml:space="preserve">film </v>
      </c>
      <c r="U43" t="str">
        <f t="shared" si="5"/>
        <v xml:space="preserve"> video/television</v>
      </c>
      <c r="V43">
        <f>YEAR(Kickstarter[[#This Row],[Date Ended Conversion]])</f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s="5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2">
        <f t="shared" ref="L44" si="46">(((K44/60)/60)/24)+DATE(1970,1,1)</f>
        <v>41971.639189814814</v>
      </c>
      <c r="M44" s="12">
        <f t="shared" si="1"/>
        <v>42001.639189814814</v>
      </c>
      <c r="N44" t="b">
        <v>0</v>
      </c>
      <c r="O44">
        <v>169</v>
      </c>
      <c r="P44" t="b">
        <v>1</v>
      </c>
      <c r="Q44" t="s">
        <v>8265</v>
      </c>
      <c r="R44" s="11">
        <f t="shared" si="2"/>
        <v>1.4185714285714286</v>
      </c>
      <c r="S44" s="6">
        <f>AVERAGE(Kickstarter[[#This Row],[pledged]]/Kickstarter[[#This Row],[backers_count]])</f>
        <v>117.51479289940828</v>
      </c>
      <c r="T44" t="str">
        <f t="shared" si="3"/>
        <v xml:space="preserve">film </v>
      </c>
      <c r="U44" t="str">
        <f t="shared" si="5"/>
        <v xml:space="preserve"> video/television</v>
      </c>
      <c r="V44">
        <f>YEAR(Kickstarter[[#This Row],[Date Ended Conversion]])</f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s="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2">
        <f t="shared" ref="L45" si="47">(((K45/60)/60)/24)+DATE(1970,1,1)</f>
        <v>41802.790347222224</v>
      </c>
      <c r="M45" s="12">
        <f t="shared" si="1"/>
        <v>41833</v>
      </c>
      <c r="N45" t="b">
        <v>0</v>
      </c>
      <c r="O45">
        <v>263</v>
      </c>
      <c r="P45" t="b">
        <v>1</v>
      </c>
      <c r="Q45" t="s">
        <v>8265</v>
      </c>
      <c r="R45" s="11">
        <f t="shared" si="2"/>
        <v>3.0865999999999998</v>
      </c>
      <c r="S45" s="6">
        <f>AVERAGE(Kickstarter[[#This Row],[pledged]]/Kickstarter[[#This Row],[backers_count]])</f>
        <v>117.36121673003802</v>
      </c>
      <c r="T45" t="str">
        <f t="shared" si="3"/>
        <v xml:space="preserve">film </v>
      </c>
      <c r="U45" t="str">
        <f t="shared" si="5"/>
        <v xml:space="preserve"> video/television</v>
      </c>
      <c r="V45">
        <f>YEAR(Kickstarter[[#This Row],[Date Ended Conversion]])</f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s="5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2">
        <f t="shared" ref="L46" si="48">(((K46/60)/60)/24)+DATE(1970,1,1)</f>
        <v>41874.098807870374</v>
      </c>
      <c r="M46" s="12">
        <f t="shared" si="1"/>
        <v>41919.098807870374</v>
      </c>
      <c r="N46" t="b">
        <v>0</v>
      </c>
      <c r="O46">
        <v>15</v>
      </c>
      <c r="P46" t="b">
        <v>1</v>
      </c>
      <c r="Q46" t="s">
        <v>8265</v>
      </c>
      <c r="R46" s="11">
        <f t="shared" si="2"/>
        <v>1</v>
      </c>
      <c r="S46" s="6">
        <f>AVERAGE(Kickstarter[[#This Row],[pledged]]/Kickstarter[[#This Row],[backers_count]])</f>
        <v>133.33333333333334</v>
      </c>
      <c r="T46" t="str">
        <f t="shared" si="3"/>
        <v xml:space="preserve">film </v>
      </c>
      <c r="U46" t="str">
        <f t="shared" si="5"/>
        <v xml:space="preserve"> video/television</v>
      </c>
      <c r="V46">
        <f>YEAR(Kickstarter[[#This Row],[Date Ended Conversion]])</f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s="5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2">
        <f t="shared" ref="L47" si="49">(((K47/60)/60)/24)+DATE(1970,1,1)</f>
        <v>42457.623923611114</v>
      </c>
      <c r="M47" s="12">
        <f t="shared" si="1"/>
        <v>42487.623923611114</v>
      </c>
      <c r="N47" t="b">
        <v>0</v>
      </c>
      <c r="O47">
        <v>61</v>
      </c>
      <c r="P47" t="b">
        <v>1</v>
      </c>
      <c r="Q47" t="s">
        <v>8265</v>
      </c>
      <c r="R47" s="11">
        <f t="shared" si="2"/>
        <v>1.2</v>
      </c>
      <c r="S47" s="6">
        <f>AVERAGE(Kickstarter[[#This Row],[pledged]]/Kickstarter[[#This Row],[backers_count]])</f>
        <v>98.360655737704917</v>
      </c>
      <c r="T47" t="str">
        <f t="shared" si="3"/>
        <v xml:space="preserve">film </v>
      </c>
      <c r="U47" t="str">
        <f t="shared" si="5"/>
        <v xml:space="preserve"> video/television</v>
      </c>
      <c r="V47">
        <f>YEAR(Kickstarter[[#This Row],[Date Ended Conversion]])</f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s="5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2">
        <f t="shared" ref="L48" si="50">(((K48/60)/60)/24)+DATE(1970,1,1)</f>
        <v>42323.964976851858</v>
      </c>
      <c r="M48" s="12">
        <f t="shared" si="1"/>
        <v>42353.964976851858</v>
      </c>
      <c r="N48" t="b">
        <v>0</v>
      </c>
      <c r="O48">
        <v>45</v>
      </c>
      <c r="P48" t="b">
        <v>1</v>
      </c>
      <c r="Q48" t="s">
        <v>8265</v>
      </c>
      <c r="R48" s="11">
        <f t="shared" si="2"/>
        <v>1.0416666666666667</v>
      </c>
      <c r="S48" s="6">
        <f>AVERAGE(Kickstarter[[#This Row],[pledged]]/Kickstarter[[#This Row],[backers_count]])</f>
        <v>194.44444444444446</v>
      </c>
      <c r="T48" t="str">
        <f t="shared" si="3"/>
        <v xml:space="preserve">film </v>
      </c>
      <c r="U48" t="str">
        <f t="shared" si="5"/>
        <v xml:space="preserve"> video/television</v>
      </c>
      <c r="V48">
        <f>YEAR(Kickstarter[[#This Row],[Date Ended Conversion]])</f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s="5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2">
        <f t="shared" ref="L49" si="51">(((K49/60)/60)/24)+DATE(1970,1,1)</f>
        <v>41932.819525462961</v>
      </c>
      <c r="M49" s="12">
        <f t="shared" si="1"/>
        <v>41992.861192129625</v>
      </c>
      <c r="N49" t="b">
        <v>0</v>
      </c>
      <c r="O49">
        <v>70</v>
      </c>
      <c r="P49" t="b">
        <v>1</v>
      </c>
      <c r="Q49" t="s">
        <v>8265</v>
      </c>
      <c r="R49" s="11">
        <f t="shared" si="2"/>
        <v>1.0761100000000001</v>
      </c>
      <c r="S49" s="6">
        <f>AVERAGE(Kickstarter[[#This Row],[pledged]]/Kickstarter[[#This Row],[backers_count]])</f>
        <v>76.865000000000009</v>
      </c>
      <c r="T49" t="str">
        <f t="shared" si="3"/>
        <v xml:space="preserve">film </v>
      </c>
      <c r="U49" t="str">
        <f t="shared" si="5"/>
        <v xml:space="preserve"> video/television</v>
      </c>
      <c r="V49">
        <f>YEAR(Kickstarter[[#This Row],[Date Ended Conversion]])</f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s="5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2">
        <f t="shared" ref="L50" si="52">(((K50/60)/60)/24)+DATE(1970,1,1)</f>
        <v>42033.516898148147</v>
      </c>
      <c r="M50" s="12">
        <f t="shared" si="1"/>
        <v>42064.5</v>
      </c>
      <c r="N50" t="b">
        <v>0</v>
      </c>
      <c r="O50">
        <v>38</v>
      </c>
      <c r="P50" t="b">
        <v>1</v>
      </c>
      <c r="Q50" t="s">
        <v>8265</v>
      </c>
      <c r="R50" s="11">
        <f t="shared" si="2"/>
        <v>1.0794999999999999</v>
      </c>
      <c r="S50" s="6">
        <f>AVERAGE(Kickstarter[[#This Row],[pledged]]/Kickstarter[[#This Row],[backers_count]])</f>
        <v>56.815789473684212</v>
      </c>
      <c r="T50" t="str">
        <f t="shared" si="3"/>
        <v xml:space="preserve">film </v>
      </c>
      <c r="U50" t="str">
        <f t="shared" si="5"/>
        <v xml:space="preserve"> video/television</v>
      </c>
      <c r="V50">
        <f>YEAR(Kickstarter[[#This Row],[Date Ended Conversion]])</f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s="5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2">
        <f t="shared" ref="L51" si="53">(((K51/60)/60)/24)+DATE(1970,1,1)</f>
        <v>42271.176446759258</v>
      </c>
      <c r="M51" s="12">
        <f t="shared" si="1"/>
        <v>42301.176446759258</v>
      </c>
      <c r="N51" t="b">
        <v>0</v>
      </c>
      <c r="O51">
        <v>87</v>
      </c>
      <c r="P51" t="b">
        <v>1</v>
      </c>
      <c r="Q51" t="s">
        <v>8265</v>
      </c>
      <c r="R51" s="11">
        <f t="shared" si="2"/>
        <v>1</v>
      </c>
      <c r="S51" s="6">
        <f>AVERAGE(Kickstarter[[#This Row],[pledged]]/Kickstarter[[#This Row],[backers_count]])</f>
        <v>137.93103448275863</v>
      </c>
      <c r="T51" t="str">
        <f t="shared" si="3"/>
        <v xml:space="preserve">film </v>
      </c>
      <c r="U51" t="str">
        <f t="shared" si="5"/>
        <v xml:space="preserve"> video/television</v>
      </c>
      <c r="V51">
        <f>YEAR(Kickstarter[[#This Row],[Date Ended Conversion]])</f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s="5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2">
        <f t="shared" ref="L52" si="54">(((K52/60)/60)/24)+DATE(1970,1,1)</f>
        <v>41995.752986111111</v>
      </c>
      <c r="M52" s="12">
        <f t="shared" si="1"/>
        <v>42034.708333333328</v>
      </c>
      <c r="N52" t="b">
        <v>0</v>
      </c>
      <c r="O52">
        <v>22</v>
      </c>
      <c r="P52" t="b">
        <v>1</v>
      </c>
      <c r="Q52" t="s">
        <v>8265</v>
      </c>
      <c r="R52" s="11">
        <f t="shared" si="2"/>
        <v>1</v>
      </c>
      <c r="S52" s="6">
        <f>AVERAGE(Kickstarter[[#This Row],[pledged]]/Kickstarter[[#This Row],[backers_count]])</f>
        <v>27.272727272727273</v>
      </c>
      <c r="T52" t="str">
        <f t="shared" si="3"/>
        <v xml:space="preserve">film </v>
      </c>
      <c r="U52" t="str">
        <f t="shared" si="5"/>
        <v xml:space="preserve"> video/television</v>
      </c>
      <c r="V52">
        <f>YEAR(Kickstarter[[#This Row],[Date Ended Conversion]])</f>
        <v>2015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s="5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2">
        <f t="shared" ref="L53" si="55">(((K53/60)/60)/24)+DATE(1970,1,1)</f>
        <v>42196.928668981483</v>
      </c>
      <c r="M53" s="12">
        <f t="shared" si="1"/>
        <v>42226.928668981483</v>
      </c>
      <c r="N53" t="b">
        <v>0</v>
      </c>
      <c r="O53">
        <v>119</v>
      </c>
      <c r="P53" t="b">
        <v>1</v>
      </c>
      <c r="Q53" t="s">
        <v>8265</v>
      </c>
      <c r="R53" s="11">
        <f t="shared" si="2"/>
        <v>1.2801818181818181</v>
      </c>
      <c r="S53" s="6">
        <f>AVERAGE(Kickstarter[[#This Row],[pledged]]/Kickstarter[[#This Row],[backers_count]])</f>
        <v>118.33613445378151</v>
      </c>
      <c r="T53" t="str">
        <f t="shared" si="3"/>
        <v xml:space="preserve">film </v>
      </c>
      <c r="U53" t="str">
        <f t="shared" si="5"/>
        <v xml:space="preserve"> video/television</v>
      </c>
      <c r="V53">
        <f>YEAR(Kickstarter[[#This Row],[Date Ended Conversion]])</f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s="5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2">
        <f t="shared" ref="L54" si="56">(((K54/60)/60)/24)+DATE(1970,1,1)</f>
        <v>41807.701921296299</v>
      </c>
      <c r="M54" s="12">
        <f t="shared" si="1"/>
        <v>41837.701921296299</v>
      </c>
      <c r="N54" t="b">
        <v>0</v>
      </c>
      <c r="O54">
        <v>52</v>
      </c>
      <c r="P54" t="b">
        <v>1</v>
      </c>
      <c r="Q54" t="s">
        <v>8265</v>
      </c>
      <c r="R54" s="11">
        <f t="shared" si="2"/>
        <v>1.1620999999999999</v>
      </c>
      <c r="S54" s="6">
        <f>AVERAGE(Kickstarter[[#This Row],[pledged]]/Kickstarter[[#This Row],[backers_count]])</f>
        <v>223.48076923076923</v>
      </c>
      <c r="T54" t="str">
        <f t="shared" si="3"/>
        <v xml:space="preserve">film </v>
      </c>
      <c r="U54" t="str">
        <f t="shared" si="5"/>
        <v xml:space="preserve"> video/television</v>
      </c>
      <c r="V54">
        <f>YEAR(Kickstarter[[#This Row],[Date Ended Conversion]])</f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s="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2">
        <f t="shared" ref="L55" si="57">(((K55/60)/60)/24)+DATE(1970,1,1)</f>
        <v>41719.549131944441</v>
      </c>
      <c r="M55" s="12">
        <f t="shared" si="1"/>
        <v>41733.916666666664</v>
      </c>
      <c r="N55" t="b">
        <v>0</v>
      </c>
      <c r="O55">
        <v>117</v>
      </c>
      <c r="P55" t="b">
        <v>1</v>
      </c>
      <c r="Q55" t="s">
        <v>8265</v>
      </c>
      <c r="R55" s="11">
        <f t="shared" si="2"/>
        <v>1.0963333333333334</v>
      </c>
      <c r="S55" s="6">
        <f>AVERAGE(Kickstarter[[#This Row],[pledged]]/Kickstarter[[#This Row],[backers_count]])</f>
        <v>28.111111111111111</v>
      </c>
      <c r="T55" t="str">
        <f t="shared" si="3"/>
        <v xml:space="preserve">film </v>
      </c>
      <c r="U55" t="str">
        <f t="shared" si="5"/>
        <v xml:space="preserve"> video/television</v>
      </c>
      <c r="V55">
        <f>YEAR(Kickstarter[[#This Row],[Date Ended Conversion]])</f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s="5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2">
        <f t="shared" ref="L56" si="58">(((K56/60)/60)/24)+DATE(1970,1,1)</f>
        <v>42333.713206018518</v>
      </c>
      <c r="M56" s="12">
        <f t="shared" si="1"/>
        <v>42363.713206018518</v>
      </c>
      <c r="N56" t="b">
        <v>0</v>
      </c>
      <c r="O56">
        <v>52</v>
      </c>
      <c r="P56" t="b">
        <v>1</v>
      </c>
      <c r="Q56" t="s">
        <v>8265</v>
      </c>
      <c r="R56" s="11">
        <f t="shared" si="2"/>
        <v>1.01</v>
      </c>
      <c r="S56" s="6">
        <f>AVERAGE(Kickstarter[[#This Row],[pledged]]/Kickstarter[[#This Row],[backers_count]])</f>
        <v>194.23076923076923</v>
      </c>
      <c r="T56" t="str">
        <f t="shared" si="3"/>
        <v xml:space="preserve">film </v>
      </c>
      <c r="U56" t="str">
        <f t="shared" si="5"/>
        <v xml:space="preserve"> video/television</v>
      </c>
      <c r="V56">
        <f>YEAR(Kickstarter[[#This Row],[Date Ended Conversion]])</f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s="5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2">
        <f t="shared" ref="L57" si="59">(((K57/60)/60)/24)+DATE(1970,1,1)</f>
        <v>42496.968935185185</v>
      </c>
      <c r="M57" s="12">
        <f t="shared" si="1"/>
        <v>42517.968935185185</v>
      </c>
      <c r="N57" t="b">
        <v>0</v>
      </c>
      <c r="O57">
        <v>86</v>
      </c>
      <c r="P57" t="b">
        <v>1</v>
      </c>
      <c r="Q57" t="s">
        <v>8265</v>
      </c>
      <c r="R57" s="11">
        <f t="shared" si="2"/>
        <v>1.2895348837209302</v>
      </c>
      <c r="S57" s="6">
        <f>AVERAGE(Kickstarter[[#This Row],[pledged]]/Kickstarter[[#This Row],[backers_count]])</f>
        <v>128.95348837209303</v>
      </c>
      <c r="T57" t="str">
        <f t="shared" si="3"/>
        <v xml:space="preserve">film </v>
      </c>
      <c r="U57" t="str">
        <f t="shared" si="5"/>
        <v xml:space="preserve"> video/television</v>
      </c>
      <c r="V57">
        <f>YEAR(Kickstarter[[#This Row],[Date Ended Conversion]])</f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s="5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2">
        <f t="shared" ref="L58" si="60">(((K58/60)/60)/24)+DATE(1970,1,1)</f>
        <v>42149.548888888887</v>
      </c>
      <c r="M58" s="12">
        <f t="shared" si="1"/>
        <v>42163.666666666672</v>
      </c>
      <c r="N58" t="b">
        <v>0</v>
      </c>
      <c r="O58">
        <v>174</v>
      </c>
      <c r="P58" t="b">
        <v>1</v>
      </c>
      <c r="Q58" t="s">
        <v>8265</v>
      </c>
      <c r="R58" s="11">
        <f t="shared" si="2"/>
        <v>1.0726249999999999</v>
      </c>
      <c r="S58" s="6">
        <f>AVERAGE(Kickstarter[[#This Row],[pledged]]/Kickstarter[[#This Row],[backers_count]])</f>
        <v>49.316091954022987</v>
      </c>
      <c r="T58" t="str">
        <f t="shared" si="3"/>
        <v xml:space="preserve">film </v>
      </c>
      <c r="U58" t="str">
        <f t="shared" si="5"/>
        <v xml:space="preserve"> video/television</v>
      </c>
      <c r="V58">
        <f>YEAR(Kickstarter[[#This Row],[Date Ended Conversion]])</f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s="5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2">
        <f t="shared" ref="L59" si="61">(((K59/60)/60)/24)+DATE(1970,1,1)</f>
        <v>42089.83289351852</v>
      </c>
      <c r="M59" s="12">
        <f t="shared" si="1"/>
        <v>42119.83289351852</v>
      </c>
      <c r="N59" t="b">
        <v>0</v>
      </c>
      <c r="O59">
        <v>69</v>
      </c>
      <c r="P59" t="b">
        <v>1</v>
      </c>
      <c r="Q59" t="s">
        <v>8265</v>
      </c>
      <c r="R59" s="11">
        <f t="shared" si="2"/>
        <v>1.0189999999999999</v>
      </c>
      <c r="S59" s="6">
        <f>AVERAGE(Kickstarter[[#This Row],[pledged]]/Kickstarter[[#This Row],[backers_count]])</f>
        <v>221.52173913043478</v>
      </c>
      <c r="T59" t="str">
        <f t="shared" si="3"/>
        <v xml:space="preserve">film </v>
      </c>
      <c r="U59" t="str">
        <f t="shared" si="5"/>
        <v xml:space="preserve"> video/television</v>
      </c>
      <c r="V59">
        <f>YEAR(Kickstarter[[#This Row],[Date Ended Conversion]])</f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s="5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2">
        <f t="shared" ref="L60" si="62">(((K60/60)/60)/24)+DATE(1970,1,1)</f>
        <v>41932.745046296295</v>
      </c>
      <c r="M60" s="12">
        <f t="shared" si="1"/>
        <v>41962.786712962959</v>
      </c>
      <c r="N60" t="b">
        <v>0</v>
      </c>
      <c r="O60">
        <v>75</v>
      </c>
      <c r="P60" t="b">
        <v>1</v>
      </c>
      <c r="Q60" t="s">
        <v>8265</v>
      </c>
      <c r="R60" s="11">
        <f t="shared" si="2"/>
        <v>1.0290999999999999</v>
      </c>
      <c r="S60" s="6">
        <f>AVERAGE(Kickstarter[[#This Row],[pledged]]/Kickstarter[[#This Row],[backers_count]])</f>
        <v>137.21333333333334</v>
      </c>
      <c r="T60" t="str">
        <f t="shared" si="3"/>
        <v xml:space="preserve">film </v>
      </c>
      <c r="U60" t="str">
        <f t="shared" si="5"/>
        <v xml:space="preserve"> video/television</v>
      </c>
      <c r="V60">
        <f>YEAR(Kickstarter[[#This Row],[Date Ended Conversion]])</f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s="5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2">
        <f t="shared" ref="L61" si="63">(((K61/60)/60)/24)+DATE(1970,1,1)</f>
        <v>42230.23583333334</v>
      </c>
      <c r="M61" s="12">
        <f t="shared" si="1"/>
        <v>42261.875</v>
      </c>
      <c r="N61" t="b">
        <v>0</v>
      </c>
      <c r="O61">
        <v>33</v>
      </c>
      <c r="P61" t="b">
        <v>1</v>
      </c>
      <c r="Q61" t="s">
        <v>8265</v>
      </c>
      <c r="R61" s="11">
        <f t="shared" si="2"/>
        <v>1.0012570000000001</v>
      </c>
      <c r="S61" s="6">
        <f>AVERAGE(Kickstarter[[#This Row],[pledged]]/Kickstarter[[#This Row],[backers_count]])</f>
        <v>606.82242424242418</v>
      </c>
      <c r="T61" t="str">
        <f t="shared" si="3"/>
        <v xml:space="preserve">film </v>
      </c>
      <c r="U61" t="str">
        <f t="shared" si="5"/>
        <v xml:space="preserve"> video/television</v>
      </c>
      <c r="V61">
        <f>YEAR(Kickstarter[[#This Row],[Date Ended Conversion]])</f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s="5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2">
        <f t="shared" ref="L62" si="64">(((K62/60)/60)/24)+DATE(1970,1,1)</f>
        <v>41701.901817129627</v>
      </c>
      <c r="M62" s="12">
        <f t="shared" si="1"/>
        <v>41721</v>
      </c>
      <c r="N62" t="b">
        <v>0</v>
      </c>
      <c r="O62">
        <v>108</v>
      </c>
      <c r="P62" t="b">
        <v>1</v>
      </c>
      <c r="Q62" t="s">
        <v>8266</v>
      </c>
      <c r="R62" s="11">
        <f t="shared" si="2"/>
        <v>1.0329622222222221</v>
      </c>
      <c r="S62" s="6">
        <f>AVERAGE(Kickstarter[[#This Row],[pledged]]/Kickstarter[[#This Row],[backers_count]])</f>
        <v>43.040092592592593</v>
      </c>
      <c r="T62" t="str">
        <f t="shared" si="3"/>
        <v xml:space="preserve">film </v>
      </c>
      <c r="U62" t="str">
        <f t="shared" si="5"/>
        <v xml:space="preserve"> video/shorts</v>
      </c>
      <c r="V62">
        <f>YEAR(Kickstarter[[#This Row],[Date Ended Conversion]])</f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s="5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2">
        <f t="shared" ref="L63" si="65">(((K63/60)/60)/24)+DATE(1970,1,1)</f>
        <v>41409.814317129632</v>
      </c>
      <c r="M63" s="12">
        <f t="shared" si="1"/>
        <v>41431.814317129632</v>
      </c>
      <c r="N63" t="b">
        <v>0</v>
      </c>
      <c r="O63">
        <v>23</v>
      </c>
      <c r="P63" t="b">
        <v>1</v>
      </c>
      <c r="Q63" t="s">
        <v>8266</v>
      </c>
      <c r="R63" s="11">
        <f t="shared" si="2"/>
        <v>1.4830000000000001</v>
      </c>
      <c r="S63" s="6">
        <f>AVERAGE(Kickstarter[[#This Row],[pledged]]/Kickstarter[[#This Row],[backers_count]])</f>
        <v>322.39130434782606</v>
      </c>
      <c r="T63" t="str">
        <f t="shared" si="3"/>
        <v xml:space="preserve">film </v>
      </c>
      <c r="U63" t="str">
        <f t="shared" si="5"/>
        <v xml:space="preserve"> video/shorts</v>
      </c>
      <c r="V63">
        <f>YEAR(Kickstarter[[#This Row],[Date Ended Conversion]])</f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s="5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2">
        <f t="shared" ref="L64" si="66">(((K64/60)/60)/24)+DATE(1970,1,1)</f>
        <v>41311.799513888887</v>
      </c>
      <c r="M64" s="12">
        <f t="shared" si="1"/>
        <v>41336.799513888887</v>
      </c>
      <c r="N64" t="b">
        <v>0</v>
      </c>
      <c r="O64">
        <v>48</v>
      </c>
      <c r="P64" t="b">
        <v>1</v>
      </c>
      <c r="Q64" t="s">
        <v>8266</v>
      </c>
      <c r="R64" s="11">
        <f t="shared" si="2"/>
        <v>1.5473333333333332</v>
      </c>
      <c r="S64" s="6">
        <f>AVERAGE(Kickstarter[[#This Row],[pledged]]/Kickstarter[[#This Row],[backers_count]])</f>
        <v>96.708333333333329</v>
      </c>
      <c r="T64" t="str">
        <f t="shared" si="3"/>
        <v xml:space="preserve">film </v>
      </c>
      <c r="U64" t="str">
        <f t="shared" si="5"/>
        <v xml:space="preserve"> video/shorts</v>
      </c>
      <c r="V64">
        <f>YEAR(Kickstarter[[#This Row],[Date Ended Conversion]])</f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s="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2">
        <f t="shared" ref="L65" si="67">(((K65/60)/60)/24)+DATE(1970,1,1)</f>
        <v>41612.912187499998</v>
      </c>
      <c r="M65" s="12">
        <f t="shared" si="1"/>
        <v>41636.207638888889</v>
      </c>
      <c r="N65" t="b">
        <v>0</v>
      </c>
      <c r="O65">
        <v>64</v>
      </c>
      <c r="P65" t="b">
        <v>1</v>
      </c>
      <c r="Q65" t="s">
        <v>8266</v>
      </c>
      <c r="R65" s="11">
        <f t="shared" si="2"/>
        <v>1.1351849999999999</v>
      </c>
      <c r="S65" s="6">
        <f>AVERAGE(Kickstarter[[#This Row],[pledged]]/Kickstarter[[#This Row],[backers_count]])</f>
        <v>35.474531249999998</v>
      </c>
      <c r="T65" t="str">
        <f t="shared" si="3"/>
        <v xml:space="preserve">film </v>
      </c>
      <c r="U65" t="str">
        <f t="shared" si="5"/>
        <v xml:space="preserve"> video/shorts</v>
      </c>
      <c r="V65">
        <f>YEAR(Kickstarter[[#This Row],[Date Ended Conversion]])</f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s="5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2">
        <f t="shared" ref="L66" si="68">(((K66/60)/60)/24)+DATE(1970,1,1)</f>
        <v>41433.01829861111</v>
      </c>
      <c r="M66" s="12">
        <f t="shared" ref="M66:M129" si="69">(((J66/60)/60)/24)+DATE(1970,1,1)</f>
        <v>41463.01829861111</v>
      </c>
      <c r="N66" t="b">
        <v>0</v>
      </c>
      <c r="O66">
        <v>24</v>
      </c>
      <c r="P66" t="b">
        <v>1</v>
      </c>
      <c r="Q66" t="s">
        <v>8266</v>
      </c>
      <c r="R66" s="11">
        <f t="shared" ref="R66:R129" si="70">(E66/D66)</f>
        <v>1.7333333333333334</v>
      </c>
      <c r="S66" s="6">
        <f>AVERAGE(Kickstarter[[#This Row],[pledged]]/Kickstarter[[#This Row],[backers_count]])</f>
        <v>86.666666666666671</v>
      </c>
      <c r="T66" t="str">
        <f t="shared" si="3"/>
        <v xml:space="preserve">film </v>
      </c>
      <c r="U66" t="str">
        <f t="shared" si="5"/>
        <v xml:space="preserve"> video/shorts</v>
      </c>
      <c r="V66">
        <f>YEAR(Kickstarter[[#This Row],[Date Ended Conversion]])</f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s="5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2">
        <f t="shared" ref="L67" si="71">(((K67/60)/60)/24)+DATE(1970,1,1)</f>
        <v>41835.821226851855</v>
      </c>
      <c r="M67" s="12">
        <f t="shared" si="69"/>
        <v>41862.249305555553</v>
      </c>
      <c r="N67" t="b">
        <v>0</v>
      </c>
      <c r="O67">
        <v>57</v>
      </c>
      <c r="P67" t="b">
        <v>1</v>
      </c>
      <c r="Q67" t="s">
        <v>8266</v>
      </c>
      <c r="R67" s="11">
        <f t="shared" si="70"/>
        <v>1.0752857142857142</v>
      </c>
      <c r="S67" s="6">
        <f>AVERAGE(Kickstarter[[#This Row],[pledged]]/Kickstarter[[#This Row],[backers_count]])</f>
        <v>132.05263157894737</v>
      </c>
      <c r="T67" t="str">
        <f t="shared" ref="T67:T130" si="72">LEFT(Q67, SEARCH(" ",Q67,1))</f>
        <v xml:space="preserve">film </v>
      </c>
      <c r="U67" t="str">
        <f t="shared" ref="U67:U130" si="73">RIGHT(Q67,LEN(Q67)-FIND("&amp; ",Q67))</f>
        <v xml:space="preserve"> video/shorts</v>
      </c>
      <c r="V67">
        <f>YEAR(Kickstarter[[#This Row],[Date Ended Conversion]])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s="5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2">
        <f t="shared" ref="L68" si="74">(((K68/60)/60)/24)+DATE(1970,1,1)</f>
        <v>42539.849768518514</v>
      </c>
      <c r="M68" s="12">
        <f t="shared" si="69"/>
        <v>42569.849768518514</v>
      </c>
      <c r="N68" t="b">
        <v>0</v>
      </c>
      <c r="O68">
        <v>26</v>
      </c>
      <c r="P68" t="b">
        <v>1</v>
      </c>
      <c r="Q68" t="s">
        <v>8266</v>
      </c>
      <c r="R68" s="11">
        <f t="shared" si="70"/>
        <v>1.1859999999999999</v>
      </c>
      <c r="S68" s="6">
        <f>AVERAGE(Kickstarter[[#This Row],[pledged]]/Kickstarter[[#This Row],[backers_count]])</f>
        <v>91.230769230769226</v>
      </c>
      <c r="T68" t="str">
        <f t="shared" si="72"/>
        <v xml:space="preserve">film </v>
      </c>
      <c r="U68" t="str">
        <f t="shared" si="73"/>
        <v xml:space="preserve"> video/shorts</v>
      </c>
      <c r="V68">
        <f>YEAR(Kickstarter[[#This Row],[Date Ended Conversion]])</f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s="5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2">
        <f t="shared" ref="L69" si="75">(((K69/60)/60)/24)+DATE(1970,1,1)</f>
        <v>41075.583379629628</v>
      </c>
      <c r="M69" s="12">
        <f t="shared" si="69"/>
        <v>41105.583379629628</v>
      </c>
      <c r="N69" t="b">
        <v>0</v>
      </c>
      <c r="O69">
        <v>20</v>
      </c>
      <c r="P69" t="b">
        <v>1</v>
      </c>
      <c r="Q69" t="s">
        <v>8266</v>
      </c>
      <c r="R69" s="11">
        <f t="shared" si="70"/>
        <v>1.1625000000000001</v>
      </c>
      <c r="S69" s="6">
        <f>AVERAGE(Kickstarter[[#This Row],[pledged]]/Kickstarter[[#This Row],[backers_count]])</f>
        <v>116.25</v>
      </c>
      <c r="T69" t="str">
        <f t="shared" si="72"/>
        <v xml:space="preserve">film </v>
      </c>
      <c r="U69" t="str">
        <f t="shared" si="73"/>
        <v xml:space="preserve"> video/shorts</v>
      </c>
      <c r="V69">
        <f>YEAR(Kickstarter[[#This Row],[Date Ended Conversion]])</f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s="5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2">
        <f t="shared" ref="L70" si="76">(((K70/60)/60)/24)+DATE(1970,1,1)</f>
        <v>41663.569340277776</v>
      </c>
      <c r="M70" s="12">
        <f t="shared" si="69"/>
        <v>41693.569340277776</v>
      </c>
      <c r="N70" t="b">
        <v>0</v>
      </c>
      <c r="O70">
        <v>36</v>
      </c>
      <c r="P70" t="b">
        <v>1</v>
      </c>
      <c r="Q70" t="s">
        <v>8266</v>
      </c>
      <c r="R70" s="11">
        <f t="shared" si="70"/>
        <v>1.2716666666666667</v>
      </c>
      <c r="S70" s="6">
        <f>AVERAGE(Kickstarter[[#This Row],[pledged]]/Kickstarter[[#This Row],[backers_count]])</f>
        <v>21.194444444444443</v>
      </c>
      <c r="T70" t="str">
        <f t="shared" si="72"/>
        <v xml:space="preserve">film </v>
      </c>
      <c r="U70" t="str">
        <f t="shared" si="73"/>
        <v xml:space="preserve"> video/shorts</v>
      </c>
      <c r="V70">
        <f>YEAR(Kickstarter[[#This Row],[Date Ended Conversion]])</f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s="5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2">
        <f t="shared" ref="L71" si="77">(((K71/60)/60)/24)+DATE(1970,1,1)</f>
        <v>40786.187789351854</v>
      </c>
      <c r="M71" s="12">
        <f t="shared" si="69"/>
        <v>40818.290972222225</v>
      </c>
      <c r="N71" t="b">
        <v>0</v>
      </c>
      <c r="O71">
        <v>178</v>
      </c>
      <c r="P71" t="b">
        <v>1</v>
      </c>
      <c r="Q71" t="s">
        <v>8266</v>
      </c>
      <c r="R71" s="11">
        <f t="shared" si="70"/>
        <v>1.109423</v>
      </c>
      <c r="S71" s="6">
        <f>AVERAGE(Kickstarter[[#This Row],[pledged]]/Kickstarter[[#This Row],[backers_count]])</f>
        <v>62.327134831460668</v>
      </c>
      <c r="T71" t="str">
        <f t="shared" si="72"/>
        <v xml:space="preserve">film </v>
      </c>
      <c r="U71" t="str">
        <f t="shared" si="73"/>
        <v xml:space="preserve"> video/shorts</v>
      </c>
      <c r="V71">
        <f>YEAR(Kickstarter[[#This Row],[Date Ended Conversion]])</f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s="5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2">
        <f t="shared" ref="L72" si="78">(((K72/60)/60)/24)+DATE(1970,1,1)</f>
        <v>40730.896354166667</v>
      </c>
      <c r="M72" s="12">
        <f t="shared" si="69"/>
        <v>40790.896354166667</v>
      </c>
      <c r="N72" t="b">
        <v>0</v>
      </c>
      <c r="O72">
        <v>17</v>
      </c>
      <c r="P72" t="b">
        <v>1</v>
      </c>
      <c r="Q72" t="s">
        <v>8266</v>
      </c>
      <c r="R72" s="11">
        <f t="shared" si="70"/>
        <v>1.272</v>
      </c>
      <c r="S72" s="6">
        <f>AVERAGE(Kickstarter[[#This Row],[pledged]]/Kickstarter[[#This Row],[backers_count]])</f>
        <v>37.411764705882355</v>
      </c>
      <c r="T72" t="str">
        <f t="shared" si="72"/>
        <v xml:space="preserve">film </v>
      </c>
      <c r="U72" t="str">
        <f t="shared" si="73"/>
        <v xml:space="preserve"> video/shorts</v>
      </c>
      <c r="V72">
        <f>YEAR(Kickstarter[[#This Row],[Date Ended Conversion]])</f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s="5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2">
        <f t="shared" ref="L73" si="79">(((K73/60)/60)/24)+DATE(1970,1,1)</f>
        <v>40997.271493055552</v>
      </c>
      <c r="M73" s="12">
        <f t="shared" si="69"/>
        <v>41057.271493055552</v>
      </c>
      <c r="N73" t="b">
        <v>0</v>
      </c>
      <c r="O73">
        <v>32</v>
      </c>
      <c r="P73" t="b">
        <v>1</v>
      </c>
      <c r="Q73" t="s">
        <v>8266</v>
      </c>
      <c r="R73" s="11">
        <f t="shared" si="70"/>
        <v>1.2394444444444443</v>
      </c>
      <c r="S73" s="6">
        <f>AVERAGE(Kickstarter[[#This Row],[pledged]]/Kickstarter[[#This Row],[backers_count]])</f>
        <v>69.71875</v>
      </c>
      <c r="T73" t="str">
        <f t="shared" si="72"/>
        <v xml:space="preserve">film </v>
      </c>
      <c r="U73" t="str">
        <f t="shared" si="73"/>
        <v xml:space="preserve"> video/shorts</v>
      </c>
      <c r="V73">
        <f>YEAR(Kickstarter[[#This Row],[Date Ended Conversion]])</f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s="5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2">
        <f t="shared" ref="L74" si="80">(((K74/60)/60)/24)+DATE(1970,1,1)</f>
        <v>41208.010196759256</v>
      </c>
      <c r="M74" s="12">
        <f t="shared" si="69"/>
        <v>41228</v>
      </c>
      <c r="N74" t="b">
        <v>0</v>
      </c>
      <c r="O74">
        <v>41</v>
      </c>
      <c r="P74" t="b">
        <v>1</v>
      </c>
      <c r="Q74" t="s">
        <v>8266</v>
      </c>
      <c r="R74" s="11">
        <f t="shared" si="70"/>
        <v>1.084090909090909</v>
      </c>
      <c r="S74" s="6">
        <f>AVERAGE(Kickstarter[[#This Row],[pledged]]/Kickstarter[[#This Row],[backers_count]])</f>
        <v>58.170731707317074</v>
      </c>
      <c r="T74" t="str">
        <f t="shared" si="72"/>
        <v xml:space="preserve">film </v>
      </c>
      <c r="U74" t="str">
        <f t="shared" si="73"/>
        <v xml:space="preserve"> video/shorts</v>
      </c>
      <c r="V74">
        <f>YEAR(Kickstarter[[#This Row],[Date Ended Conversion]])</f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s="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2">
        <f t="shared" ref="L75" si="81">(((K75/60)/60)/24)+DATE(1970,1,1)</f>
        <v>40587.75675925926</v>
      </c>
      <c r="M75" s="12">
        <f t="shared" si="69"/>
        <v>40666.165972222225</v>
      </c>
      <c r="N75" t="b">
        <v>0</v>
      </c>
      <c r="O75">
        <v>18</v>
      </c>
      <c r="P75" t="b">
        <v>1</v>
      </c>
      <c r="Q75" t="s">
        <v>8266</v>
      </c>
      <c r="R75" s="11">
        <f t="shared" si="70"/>
        <v>1</v>
      </c>
      <c r="S75" s="6">
        <f>AVERAGE(Kickstarter[[#This Row],[pledged]]/Kickstarter[[#This Row],[backers_count]])</f>
        <v>50</v>
      </c>
      <c r="T75" t="str">
        <f t="shared" si="72"/>
        <v xml:space="preserve">film </v>
      </c>
      <c r="U75" t="str">
        <f t="shared" si="73"/>
        <v xml:space="preserve"> video/shorts</v>
      </c>
      <c r="V75">
        <f>YEAR(Kickstarter[[#This Row],[Date Ended Conversion]])</f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s="5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2">
        <f t="shared" ref="L76" si="82">(((K76/60)/60)/24)+DATE(1970,1,1)</f>
        <v>42360.487210648149</v>
      </c>
      <c r="M76" s="12">
        <f t="shared" si="69"/>
        <v>42390.487210648149</v>
      </c>
      <c r="N76" t="b">
        <v>0</v>
      </c>
      <c r="O76">
        <v>29</v>
      </c>
      <c r="P76" t="b">
        <v>1</v>
      </c>
      <c r="Q76" t="s">
        <v>8266</v>
      </c>
      <c r="R76" s="11">
        <f t="shared" si="70"/>
        <v>1.1293199999999999</v>
      </c>
      <c r="S76" s="6">
        <f>AVERAGE(Kickstarter[[#This Row],[pledged]]/Kickstarter[[#This Row],[backers_count]])</f>
        <v>19.471034482758618</v>
      </c>
      <c r="T76" t="str">
        <f t="shared" si="72"/>
        <v xml:space="preserve">film </v>
      </c>
      <c r="U76" t="str">
        <f t="shared" si="73"/>
        <v xml:space="preserve"> video/shorts</v>
      </c>
      <c r="V76">
        <f>YEAR(Kickstarter[[#This Row],[Date Ended Conversion]])</f>
        <v>2016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s="5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2">
        <f t="shared" ref="L77" si="83">(((K77/60)/60)/24)+DATE(1970,1,1)</f>
        <v>41357.209166666667</v>
      </c>
      <c r="M77" s="12">
        <f t="shared" si="69"/>
        <v>41387.209166666667</v>
      </c>
      <c r="N77" t="b">
        <v>0</v>
      </c>
      <c r="O77">
        <v>47</v>
      </c>
      <c r="P77" t="b">
        <v>1</v>
      </c>
      <c r="Q77" t="s">
        <v>8266</v>
      </c>
      <c r="R77" s="11">
        <f t="shared" si="70"/>
        <v>1.1542857142857144</v>
      </c>
      <c r="S77" s="6">
        <f>AVERAGE(Kickstarter[[#This Row],[pledged]]/Kickstarter[[#This Row],[backers_count]])</f>
        <v>85.957446808510639</v>
      </c>
      <c r="T77" t="str">
        <f t="shared" si="72"/>
        <v xml:space="preserve">film </v>
      </c>
      <c r="U77" t="str">
        <f t="shared" si="73"/>
        <v xml:space="preserve"> video/shorts</v>
      </c>
      <c r="V77">
        <f>YEAR(Kickstarter[[#This Row],[Date Ended Conversion]])</f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s="5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2">
        <f t="shared" ref="L78" si="84">(((K78/60)/60)/24)+DATE(1970,1,1)</f>
        <v>40844.691643518519</v>
      </c>
      <c r="M78" s="12">
        <f t="shared" si="69"/>
        <v>40904.733310185184</v>
      </c>
      <c r="N78" t="b">
        <v>0</v>
      </c>
      <c r="O78">
        <v>15</v>
      </c>
      <c r="P78" t="b">
        <v>1</v>
      </c>
      <c r="Q78" t="s">
        <v>8266</v>
      </c>
      <c r="R78" s="11">
        <f t="shared" si="70"/>
        <v>1.5333333333333334</v>
      </c>
      <c r="S78" s="6">
        <f>AVERAGE(Kickstarter[[#This Row],[pledged]]/Kickstarter[[#This Row],[backers_count]])</f>
        <v>30.666666666666668</v>
      </c>
      <c r="T78" t="str">
        <f t="shared" si="72"/>
        <v xml:space="preserve">film </v>
      </c>
      <c r="U78" t="str">
        <f t="shared" si="73"/>
        <v xml:space="preserve"> video/shorts</v>
      </c>
      <c r="V78">
        <f>YEAR(Kickstarter[[#This Row],[Date Ended Conversion]])</f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s="5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2">
        <f t="shared" ref="L79" si="85">(((K79/60)/60)/24)+DATE(1970,1,1)</f>
        <v>40997.144872685189</v>
      </c>
      <c r="M79" s="12">
        <f t="shared" si="69"/>
        <v>41050.124305555553</v>
      </c>
      <c r="N79" t="b">
        <v>0</v>
      </c>
      <c r="O79">
        <v>26</v>
      </c>
      <c r="P79" t="b">
        <v>1</v>
      </c>
      <c r="Q79" t="s">
        <v>8266</v>
      </c>
      <c r="R79" s="11">
        <f t="shared" si="70"/>
        <v>3.9249999999999998</v>
      </c>
      <c r="S79" s="6">
        <f>AVERAGE(Kickstarter[[#This Row],[pledged]]/Kickstarter[[#This Row],[backers_count]])</f>
        <v>60.384615384615387</v>
      </c>
      <c r="T79" t="str">
        <f t="shared" si="72"/>
        <v xml:space="preserve">film </v>
      </c>
      <c r="U79" t="str">
        <f t="shared" si="73"/>
        <v xml:space="preserve"> video/shorts</v>
      </c>
      <c r="V79">
        <f>YEAR(Kickstarter[[#This Row],[Date Ended Conversion]])</f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s="5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2">
        <f t="shared" ref="L80" si="86">(((K80/60)/60)/24)+DATE(1970,1,1)</f>
        <v>42604.730567129634</v>
      </c>
      <c r="M80" s="12">
        <f t="shared" si="69"/>
        <v>42614.730567129634</v>
      </c>
      <c r="N80" t="b">
        <v>0</v>
      </c>
      <c r="O80">
        <v>35</v>
      </c>
      <c r="P80" t="b">
        <v>1</v>
      </c>
      <c r="Q80" t="s">
        <v>8266</v>
      </c>
      <c r="R80" s="11">
        <f t="shared" si="70"/>
        <v>27.02</v>
      </c>
      <c r="S80" s="6">
        <f>AVERAGE(Kickstarter[[#This Row],[pledged]]/Kickstarter[[#This Row],[backers_count]])</f>
        <v>38.6</v>
      </c>
      <c r="T80" t="str">
        <f t="shared" si="72"/>
        <v xml:space="preserve">film </v>
      </c>
      <c r="U80" t="str">
        <f t="shared" si="73"/>
        <v xml:space="preserve"> video/shorts</v>
      </c>
      <c r="V80">
        <f>YEAR(Kickstarter[[#This Row],[Date Ended Conversion]])</f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s="5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2">
        <f t="shared" ref="L81" si="87">(((K81/60)/60)/24)+DATE(1970,1,1)</f>
        <v>41724.776539351849</v>
      </c>
      <c r="M81" s="12">
        <f t="shared" si="69"/>
        <v>41754.776539351849</v>
      </c>
      <c r="N81" t="b">
        <v>0</v>
      </c>
      <c r="O81">
        <v>41</v>
      </c>
      <c r="P81" t="b">
        <v>1</v>
      </c>
      <c r="Q81" t="s">
        <v>8266</v>
      </c>
      <c r="R81" s="11">
        <f t="shared" si="70"/>
        <v>1.27</v>
      </c>
      <c r="S81" s="6">
        <f>AVERAGE(Kickstarter[[#This Row],[pledged]]/Kickstarter[[#This Row],[backers_count]])</f>
        <v>40.268292682926827</v>
      </c>
      <c r="T81" t="str">
        <f t="shared" si="72"/>
        <v xml:space="preserve">film </v>
      </c>
      <c r="U81" t="str">
        <f t="shared" si="73"/>
        <v xml:space="preserve"> video/shorts</v>
      </c>
      <c r="V81">
        <f>YEAR(Kickstarter[[#This Row],[Date Ended Conversion]])</f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s="5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2">
        <f t="shared" ref="L82" si="88">(((K82/60)/60)/24)+DATE(1970,1,1)</f>
        <v>41583.083981481483</v>
      </c>
      <c r="M82" s="12">
        <f t="shared" si="69"/>
        <v>41618.083981481483</v>
      </c>
      <c r="N82" t="b">
        <v>0</v>
      </c>
      <c r="O82">
        <v>47</v>
      </c>
      <c r="P82" t="b">
        <v>1</v>
      </c>
      <c r="Q82" t="s">
        <v>8266</v>
      </c>
      <c r="R82" s="11">
        <f t="shared" si="70"/>
        <v>1.0725</v>
      </c>
      <c r="S82" s="6">
        <f>AVERAGE(Kickstarter[[#This Row],[pledged]]/Kickstarter[[#This Row],[backers_count]])</f>
        <v>273.82978723404256</v>
      </c>
      <c r="T82" t="str">
        <f t="shared" si="72"/>
        <v xml:space="preserve">film </v>
      </c>
      <c r="U82" t="str">
        <f t="shared" si="73"/>
        <v xml:space="preserve"> video/shorts</v>
      </c>
      <c r="V82">
        <f>YEAR(Kickstarter[[#This Row],[Date Ended Conversion]])</f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s="5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2">
        <f t="shared" ref="L83" si="89">(((K83/60)/60)/24)+DATE(1970,1,1)</f>
        <v>41100.158877314818</v>
      </c>
      <c r="M83" s="12">
        <f t="shared" si="69"/>
        <v>41104.126388888886</v>
      </c>
      <c r="N83" t="b">
        <v>0</v>
      </c>
      <c r="O83">
        <v>28</v>
      </c>
      <c r="P83" t="b">
        <v>1</v>
      </c>
      <c r="Q83" t="s">
        <v>8266</v>
      </c>
      <c r="R83" s="11">
        <f t="shared" si="70"/>
        <v>1.98</v>
      </c>
      <c r="S83" s="6">
        <f>AVERAGE(Kickstarter[[#This Row],[pledged]]/Kickstarter[[#This Row],[backers_count]])</f>
        <v>53.035714285714285</v>
      </c>
      <c r="T83" t="str">
        <f t="shared" si="72"/>
        <v xml:space="preserve">film </v>
      </c>
      <c r="U83" t="str">
        <f t="shared" si="73"/>
        <v xml:space="preserve"> video/shorts</v>
      </c>
      <c r="V83">
        <f>YEAR(Kickstarter[[#This Row],[Date Ended Conversion]])</f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s="5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2">
        <f t="shared" ref="L84" si="90">(((K84/60)/60)/24)+DATE(1970,1,1)</f>
        <v>40795.820150462961</v>
      </c>
      <c r="M84" s="12">
        <f t="shared" si="69"/>
        <v>40825.820150462961</v>
      </c>
      <c r="N84" t="b">
        <v>0</v>
      </c>
      <c r="O84">
        <v>100</v>
      </c>
      <c r="P84" t="b">
        <v>1</v>
      </c>
      <c r="Q84" t="s">
        <v>8266</v>
      </c>
      <c r="R84" s="11">
        <f t="shared" si="70"/>
        <v>1.0001249999999999</v>
      </c>
      <c r="S84" s="6">
        <f>AVERAGE(Kickstarter[[#This Row],[pledged]]/Kickstarter[[#This Row],[backers_count]])</f>
        <v>40.005000000000003</v>
      </c>
      <c r="T84" t="str">
        <f t="shared" si="72"/>
        <v xml:space="preserve">film </v>
      </c>
      <c r="U84" t="str">
        <f t="shared" si="73"/>
        <v xml:space="preserve"> video/shorts</v>
      </c>
      <c r="V84">
        <f>YEAR(Kickstarter[[#This Row],[Date Ended Conversion]])</f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s="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2">
        <f t="shared" ref="L85" si="91">(((K85/60)/60)/24)+DATE(1970,1,1)</f>
        <v>42042.615613425922</v>
      </c>
      <c r="M85" s="12">
        <f t="shared" si="69"/>
        <v>42057.479166666672</v>
      </c>
      <c r="N85" t="b">
        <v>0</v>
      </c>
      <c r="O85">
        <v>13</v>
      </c>
      <c r="P85" t="b">
        <v>1</v>
      </c>
      <c r="Q85" t="s">
        <v>8266</v>
      </c>
      <c r="R85" s="11">
        <f t="shared" si="70"/>
        <v>1.0249999999999999</v>
      </c>
      <c r="S85" s="6">
        <f>AVERAGE(Kickstarter[[#This Row],[pledged]]/Kickstarter[[#This Row],[backers_count]])</f>
        <v>15.76923076923077</v>
      </c>
      <c r="T85" t="str">
        <f t="shared" si="72"/>
        <v xml:space="preserve">film </v>
      </c>
      <c r="U85" t="str">
        <f t="shared" si="73"/>
        <v xml:space="preserve"> video/shorts</v>
      </c>
      <c r="V85">
        <f>YEAR(Kickstarter[[#This Row],[Date Ended Conversion]])</f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s="5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2">
        <f t="shared" ref="L86" si="92">(((K86/60)/60)/24)+DATE(1970,1,1)</f>
        <v>40648.757939814815</v>
      </c>
      <c r="M86" s="12">
        <f t="shared" si="69"/>
        <v>40678.757939814815</v>
      </c>
      <c r="N86" t="b">
        <v>0</v>
      </c>
      <c r="O86">
        <v>7</v>
      </c>
      <c r="P86" t="b">
        <v>1</v>
      </c>
      <c r="Q86" t="s">
        <v>8266</v>
      </c>
      <c r="R86" s="11">
        <f t="shared" si="70"/>
        <v>1</v>
      </c>
      <c r="S86" s="6">
        <f>AVERAGE(Kickstarter[[#This Row],[pledged]]/Kickstarter[[#This Row],[backers_count]])</f>
        <v>71.428571428571431</v>
      </c>
      <c r="T86" t="str">
        <f t="shared" si="72"/>
        <v xml:space="preserve">film </v>
      </c>
      <c r="U86" t="str">
        <f t="shared" si="73"/>
        <v xml:space="preserve"> video/shorts</v>
      </c>
      <c r="V86">
        <f>YEAR(Kickstarter[[#This Row],[Date Ended Conversion]])</f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s="5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2">
        <f t="shared" ref="L87" si="93">(((K87/60)/60)/24)+DATE(1970,1,1)</f>
        <v>40779.125428240739</v>
      </c>
      <c r="M87" s="12">
        <f t="shared" si="69"/>
        <v>40809.125428240739</v>
      </c>
      <c r="N87" t="b">
        <v>0</v>
      </c>
      <c r="O87">
        <v>21</v>
      </c>
      <c r="P87" t="b">
        <v>1</v>
      </c>
      <c r="Q87" t="s">
        <v>8266</v>
      </c>
      <c r="R87" s="11">
        <f t="shared" si="70"/>
        <v>1.2549999999999999</v>
      </c>
      <c r="S87" s="6">
        <f>AVERAGE(Kickstarter[[#This Row],[pledged]]/Kickstarter[[#This Row],[backers_count]])</f>
        <v>71.714285714285708</v>
      </c>
      <c r="T87" t="str">
        <f t="shared" si="72"/>
        <v xml:space="preserve">film </v>
      </c>
      <c r="U87" t="str">
        <f t="shared" si="73"/>
        <v xml:space="preserve"> video/shorts</v>
      </c>
      <c r="V87">
        <f>YEAR(Kickstarter[[#This Row],[Date Ended Conversion]])</f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s="5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2">
        <f t="shared" ref="L88" si="94">(((K88/60)/60)/24)+DATE(1970,1,1)</f>
        <v>42291.556076388893</v>
      </c>
      <c r="M88" s="12">
        <f t="shared" si="69"/>
        <v>42365.59774305555</v>
      </c>
      <c r="N88" t="b">
        <v>0</v>
      </c>
      <c r="O88">
        <v>17</v>
      </c>
      <c r="P88" t="b">
        <v>1</v>
      </c>
      <c r="Q88" t="s">
        <v>8266</v>
      </c>
      <c r="R88" s="11">
        <f t="shared" si="70"/>
        <v>1.0646666666666667</v>
      </c>
      <c r="S88" s="6">
        <f>AVERAGE(Kickstarter[[#This Row],[pledged]]/Kickstarter[[#This Row],[backers_count]])</f>
        <v>375.76470588235293</v>
      </c>
      <c r="T88" t="str">
        <f t="shared" si="72"/>
        <v xml:space="preserve">film </v>
      </c>
      <c r="U88" t="str">
        <f t="shared" si="73"/>
        <v xml:space="preserve"> video/shorts</v>
      </c>
      <c r="V88">
        <f>YEAR(Kickstarter[[#This Row],[Date Ended Conversion]])</f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s="5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2">
        <f t="shared" ref="L89" si="95">(((K89/60)/60)/24)+DATE(1970,1,1)</f>
        <v>40322.53938657407</v>
      </c>
      <c r="M89" s="12">
        <f t="shared" si="69"/>
        <v>40332.070138888892</v>
      </c>
      <c r="N89" t="b">
        <v>0</v>
      </c>
      <c r="O89">
        <v>25</v>
      </c>
      <c r="P89" t="b">
        <v>1</v>
      </c>
      <c r="Q89" t="s">
        <v>8266</v>
      </c>
      <c r="R89" s="11">
        <f t="shared" si="70"/>
        <v>1.046</v>
      </c>
      <c r="S89" s="6">
        <f>AVERAGE(Kickstarter[[#This Row],[pledged]]/Kickstarter[[#This Row],[backers_count]])</f>
        <v>104.6</v>
      </c>
      <c r="T89" t="str">
        <f t="shared" si="72"/>
        <v xml:space="preserve">film </v>
      </c>
      <c r="U89" t="str">
        <f t="shared" si="73"/>
        <v xml:space="preserve"> video/shorts</v>
      </c>
      <c r="V89">
        <f>YEAR(Kickstarter[[#This Row],[Date Ended Conversion]])</f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s="5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2">
        <f t="shared" ref="L90" si="96">(((K90/60)/60)/24)+DATE(1970,1,1)</f>
        <v>41786.65892361111</v>
      </c>
      <c r="M90" s="12">
        <f t="shared" si="69"/>
        <v>41812.65892361111</v>
      </c>
      <c r="N90" t="b">
        <v>0</v>
      </c>
      <c r="O90">
        <v>60</v>
      </c>
      <c r="P90" t="b">
        <v>1</v>
      </c>
      <c r="Q90" t="s">
        <v>8266</v>
      </c>
      <c r="R90" s="11">
        <f t="shared" si="70"/>
        <v>1.0285714285714285</v>
      </c>
      <c r="S90" s="6">
        <f>AVERAGE(Kickstarter[[#This Row],[pledged]]/Kickstarter[[#This Row],[backers_count]])</f>
        <v>60</v>
      </c>
      <c r="T90" t="str">
        <f t="shared" si="72"/>
        <v xml:space="preserve">film </v>
      </c>
      <c r="U90" t="str">
        <f t="shared" si="73"/>
        <v xml:space="preserve"> video/shorts</v>
      </c>
      <c r="V90">
        <f>YEAR(Kickstarter[[#This Row],[Date Ended Conversion]])</f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s="5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2">
        <f t="shared" ref="L91" si="97">(((K91/60)/60)/24)+DATE(1970,1,1)</f>
        <v>41402.752222222225</v>
      </c>
      <c r="M91" s="12">
        <f t="shared" si="69"/>
        <v>41427.752222222225</v>
      </c>
      <c r="N91" t="b">
        <v>0</v>
      </c>
      <c r="O91">
        <v>56</v>
      </c>
      <c r="P91" t="b">
        <v>1</v>
      </c>
      <c r="Q91" t="s">
        <v>8266</v>
      </c>
      <c r="R91" s="11">
        <f t="shared" si="70"/>
        <v>1.1506666666666667</v>
      </c>
      <c r="S91" s="6">
        <f>AVERAGE(Kickstarter[[#This Row],[pledged]]/Kickstarter[[#This Row],[backers_count]])</f>
        <v>123.28571428571429</v>
      </c>
      <c r="T91" t="str">
        <f t="shared" si="72"/>
        <v xml:space="preserve">film </v>
      </c>
      <c r="U91" t="str">
        <f t="shared" si="73"/>
        <v xml:space="preserve"> video/shorts</v>
      </c>
      <c r="V91">
        <f>YEAR(Kickstarter[[#This Row],[Date Ended Conversion]])</f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s="5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2">
        <f t="shared" ref="L92" si="98">(((K92/60)/60)/24)+DATE(1970,1,1)</f>
        <v>40706.297442129631</v>
      </c>
      <c r="M92" s="12">
        <f t="shared" si="69"/>
        <v>40736.297442129631</v>
      </c>
      <c r="N92" t="b">
        <v>0</v>
      </c>
      <c r="O92">
        <v>16</v>
      </c>
      <c r="P92" t="b">
        <v>1</v>
      </c>
      <c r="Q92" t="s">
        <v>8266</v>
      </c>
      <c r="R92" s="11">
        <f t="shared" si="70"/>
        <v>1.004</v>
      </c>
      <c r="S92" s="6">
        <f>AVERAGE(Kickstarter[[#This Row],[pledged]]/Kickstarter[[#This Row],[backers_count]])</f>
        <v>31.375</v>
      </c>
      <c r="T92" t="str">
        <f t="shared" si="72"/>
        <v xml:space="preserve">film </v>
      </c>
      <c r="U92" t="str">
        <f t="shared" si="73"/>
        <v xml:space="preserve"> video/shorts</v>
      </c>
      <c r="V92">
        <f>YEAR(Kickstarter[[#This Row],[Date Ended Conversion]])</f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s="5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2">
        <f t="shared" ref="L93" si="99">(((K93/60)/60)/24)+DATE(1970,1,1)</f>
        <v>40619.402361111112</v>
      </c>
      <c r="M93" s="12">
        <f t="shared" si="69"/>
        <v>40680.402361111112</v>
      </c>
      <c r="N93" t="b">
        <v>0</v>
      </c>
      <c r="O93">
        <v>46</v>
      </c>
      <c r="P93" t="b">
        <v>1</v>
      </c>
      <c r="Q93" t="s">
        <v>8266</v>
      </c>
      <c r="R93" s="11">
        <f t="shared" si="70"/>
        <v>1.2</v>
      </c>
      <c r="S93" s="6">
        <f>AVERAGE(Kickstarter[[#This Row],[pledged]]/Kickstarter[[#This Row],[backers_count]])</f>
        <v>78.260869565217391</v>
      </c>
      <c r="T93" t="str">
        <f t="shared" si="72"/>
        <v xml:space="preserve">film </v>
      </c>
      <c r="U93" t="str">
        <f t="shared" si="73"/>
        <v xml:space="preserve"> video/shorts</v>
      </c>
      <c r="V93">
        <f>YEAR(Kickstarter[[#This Row],[Date Ended Conversion]])</f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s="5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2">
        <f t="shared" ref="L94" si="100">(((K94/60)/60)/24)+DATE(1970,1,1)</f>
        <v>42721.198877314819</v>
      </c>
      <c r="M94" s="12">
        <f t="shared" si="69"/>
        <v>42767.333333333328</v>
      </c>
      <c r="N94" t="b">
        <v>0</v>
      </c>
      <c r="O94">
        <v>43</v>
      </c>
      <c r="P94" t="b">
        <v>1</v>
      </c>
      <c r="Q94" t="s">
        <v>8266</v>
      </c>
      <c r="R94" s="11">
        <f t="shared" si="70"/>
        <v>1.052</v>
      </c>
      <c r="S94" s="6">
        <f>AVERAGE(Kickstarter[[#This Row],[pledged]]/Kickstarter[[#This Row],[backers_count]])</f>
        <v>122.32558139534883</v>
      </c>
      <c r="T94" t="str">
        <f t="shared" si="72"/>
        <v xml:space="preserve">film </v>
      </c>
      <c r="U94" t="str">
        <f t="shared" si="73"/>
        <v xml:space="preserve"> video/shorts</v>
      </c>
      <c r="V94">
        <f>YEAR(Kickstarter[[#This Row],[Date Ended Conversion]])</f>
        <v>2017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s="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2">
        <f t="shared" ref="L95" si="101">(((K95/60)/60)/24)+DATE(1970,1,1)</f>
        <v>41065.858067129629</v>
      </c>
      <c r="M95" s="12">
        <f t="shared" si="69"/>
        <v>41093.875</v>
      </c>
      <c r="N95" t="b">
        <v>0</v>
      </c>
      <c r="O95">
        <v>15</v>
      </c>
      <c r="P95" t="b">
        <v>1</v>
      </c>
      <c r="Q95" t="s">
        <v>8266</v>
      </c>
      <c r="R95" s="11">
        <f t="shared" si="70"/>
        <v>1.1060000000000001</v>
      </c>
      <c r="S95" s="6">
        <f>AVERAGE(Kickstarter[[#This Row],[pledged]]/Kickstarter[[#This Row],[backers_count]])</f>
        <v>73.733333333333334</v>
      </c>
      <c r="T95" t="str">
        <f t="shared" si="72"/>
        <v xml:space="preserve">film </v>
      </c>
      <c r="U95" t="str">
        <f t="shared" si="73"/>
        <v xml:space="preserve"> video/shorts</v>
      </c>
      <c r="V95">
        <f>YEAR(Kickstarter[[#This Row],[Date Ended Conversion]])</f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s="5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2">
        <f t="shared" ref="L96" si="102">(((K96/60)/60)/24)+DATE(1970,1,1)</f>
        <v>41716.717847222222</v>
      </c>
      <c r="M96" s="12">
        <f t="shared" si="69"/>
        <v>41736.717847222222</v>
      </c>
      <c r="N96" t="b">
        <v>0</v>
      </c>
      <c r="O96">
        <v>12</v>
      </c>
      <c r="P96" t="b">
        <v>1</v>
      </c>
      <c r="Q96" t="s">
        <v>8266</v>
      </c>
      <c r="R96" s="11">
        <f t="shared" si="70"/>
        <v>1.04</v>
      </c>
      <c r="S96" s="6">
        <f>AVERAGE(Kickstarter[[#This Row],[pledged]]/Kickstarter[[#This Row],[backers_count]])</f>
        <v>21.666666666666668</v>
      </c>
      <c r="T96" t="str">
        <f t="shared" si="72"/>
        <v xml:space="preserve">film </v>
      </c>
      <c r="U96" t="str">
        <f t="shared" si="73"/>
        <v xml:space="preserve"> video/shorts</v>
      </c>
      <c r="V96">
        <f>YEAR(Kickstarter[[#This Row],[Date Ended Conversion]])</f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s="5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2">
        <f t="shared" ref="L97" si="103">(((K97/60)/60)/24)+DATE(1970,1,1)</f>
        <v>40935.005104166667</v>
      </c>
      <c r="M97" s="12">
        <f t="shared" si="69"/>
        <v>40965.005104166667</v>
      </c>
      <c r="N97" t="b">
        <v>0</v>
      </c>
      <c r="O97">
        <v>21</v>
      </c>
      <c r="P97" t="b">
        <v>1</v>
      </c>
      <c r="Q97" t="s">
        <v>8266</v>
      </c>
      <c r="R97" s="11">
        <f t="shared" si="70"/>
        <v>1.3142857142857143</v>
      </c>
      <c r="S97" s="6">
        <f>AVERAGE(Kickstarter[[#This Row],[pledged]]/Kickstarter[[#This Row],[backers_count]])</f>
        <v>21.904761904761905</v>
      </c>
      <c r="T97" t="str">
        <f t="shared" si="72"/>
        <v xml:space="preserve">film </v>
      </c>
      <c r="U97" t="str">
        <f t="shared" si="73"/>
        <v xml:space="preserve"> video/shorts</v>
      </c>
      <c r="V97">
        <f>YEAR(Kickstarter[[#This Row],[Date Ended Conversion]])</f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s="5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2">
        <f t="shared" ref="L98" si="104">(((K98/60)/60)/24)+DATE(1970,1,1)</f>
        <v>40324.662511574075</v>
      </c>
      <c r="M98" s="12">
        <f t="shared" si="69"/>
        <v>40391.125</v>
      </c>
      <c r="N98" t="b">
        <v>0</v>
      </c>
      <c r="O98">
        <v>34</v>
      </c>
      <c r="P98" t="b">
        <v>1</v>
      </c>
      <c r="Q98" t="s">
        <v>8266</v>
      </c>
      <c r="R98" s="11">
        <f t="shared" si="70"/>
        <v>1.1466666666666667</v>
      </c>
      <c r="S98" s="6">
        <f>AVERAGE(Kickstarter[[#This Row],[pledged]]/Kickstarter[[#This Row],[backers_count]])</f>
        <v>50.588235294117645</v>
      </c>
      <c r="T98" t="str">
        <f t="shared" si="72"/>
        <v xml:space="preserve">film </v>
      </c>
      <c r="U98" t="str">
        <f t="shared" si="73"/>
        <v xml:space="preserve"> video/shorts</v>
      </c>
      <c r="V98">
        <f>YEAR(Kickstarter[[#This Row],[Date Ended Conversion]])</f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s="5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2">
        <f t="shared" ref="L99" si="105">(((K99/60)/60)/24)+DATE(1970,1,1)</f>
        <v>40706.135208333333</v>
      </c>
      <c r="M99" s="12">
        <f t="shared" si="69"/>
        <v>40736.135208333333</v>
      </c>
      <c r="N99" t="b">
        <v>0</v>
      </c>
      <c r="O99">
        <v>8</v>
      </c>
      <c r="P99" t="b">
        <v>1</v>
      </c>
      <c r="Q99" t="s">
        <v>8266</v>
      </c>
      <c r="R99" s="11">
        <f t="shared" si="70"/>
        <v>1.0625</v>
      </c>
      <c r="S99" s="6">
        <f>AVERAGE(Kickstarter[[#This Row],[pledged]]/Kickstarter[[#This Row],[backers_count]])</f>
        <v>53.125</v>
      </c>
      <c r="T99" t="str">
        <f t="shared" si="72"/>
        <v xml:space="preserve">film </v>
      </c>
      <c r="U99" t="str">
        <f t="shared" si="73"/>
        <v xml:space="preserve"> video/shorts</v>
      </c>
      <c r="V99">
        <f>YEAR(Kickstarter[[#This Row],[Date Ended Conversion]])</f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s="5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2">
        <f t="shared" ref="L100" si="106">(((K100/60)/60)/24)+DATE(1970,1,1)</f>
        <v>41214.79483796296</v>
      </c>
      <c r="M100" s="12">
        <f t="shared" si="69"/>
        <v>41250.979166666664</v>
      </c>
      <c r="N100" t="b">
        <v>0</v>
      </c>
      <c r="O100">
        <v>60</v>
      </c>
      <c r="P100" t="b">
        <v>1</v>
      </c>
      <c r="Q100" t="s">
        <v>8266</v>
      </c>
      <c r="R100" s="11">
        <f t="shared" si="70"/>
        <v>1.0625</v>
      </c>
      <c r="S100" s="6">
        <f>AVERAGE(Kickstarter[[#This Row],[pledged]]/Kickstarter[[#This Row],[backers_count]])</f>
        <v>56.666666666666664</v>
      </c>
      <c r="T100" t="str">
        <f t="shared" si="72"/>
        <v xml:space="preserve">film </v>
      </c>
      <c r="U100" t="str">
        <f t="shared" si="73"/>
        <v xml:space="preserve"> video/shorts</v>
      </c>
      <c r="V100">
        <f>YEAR(Kickstarter[[#This Row],[Date Ended Conversion]])</f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s="5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2">
        <f t="shared" ref="L101" si="107">(((K101/60)/60)/24)+DATE(1970,1,1)</f>
        <v>41631.902766203704</v>
      </c>
      <c r="M101" s="12">
        <f t="shared" si="69"/>
        <v>41661.902766203704</v>
      </c>
      <c r="N101" t="b">
        <v>0</v>
      </c>
      <c r="O101">
        <v>39</v>
      </c>
      <c r="P101" t="b">
        <v>1</v>
      </c>
      <c r="Q101" t="s">
        <v>8266</v>
      </c>
      <c r="R101" s="11">
        <f t="shared" si="70"/>
        <v>1.0601933333333333</v>
      </c>
      <c r="S101" s="6">
        <f>AVERAGE(Kickstarter[[#This Row],[pledged]]/Kickstarter[[#This Row],[backers_count]])</f>
        <v>40.776666666666664</v>
      </c>
      <c r="T101" t="str">
        <f t="shared" si="72"/>
        <v xml:space="preserve">film </v>
      </c>
      <c r="U101" t="str">
        <f t="shared" si="73"/>
        <v xml:space="preserve"> video/shorts</v>
      </c>
      <c r="V101">
        <f>YEAR(Kickstarter[[#This Row],[Date Ended Conversion]])</f>
        <v>2014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s="5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2">
        <f t="shared" ref="L102" si="108">(((K102/60)/60)/24)+DATE(1970,1,1)</f>
        <v>41197.753310185188</v>
      </c>
      <c r="M102" s="12">
        <f t="shared" si="69"/>
        <v>41217.794976851852</v>
      </c>
      <c r="N102" t="b">
        <v>0</v>
      </c>
      <c r="O102">
        <v>26</v>
      </c>
      <c r="P102" t="b">
        <v>1</v>
      </c>
      <c r="Q102" t="s">
        <v>8266</v>
      </c>
      <c r="R102" s="11">
        <f t="shared" si="70"/>
        <v>1</v>
      </c>
      <c r="S102" s="6">
        <f>AVERAGE(Kickstarter[[#This Row],[pledged]]/Kickstarter[[#This Row],[backers_count]])</f>
        <v>192.30769230769232</v>
      </c>
      <c r="T102" t="str">
        <f t="shared" si="72"/>
        <v xml:space="preserve">film </v>
      </c>
      <c r="U102" t="str">
        <f t="shared" si="73"/>
        <v xml:space="preserve"> video/shorts</v>
      </c>
      <c r="V102">
        <f>YEAR(Kickstarter[[#This Row],[Date Ended Conversion]])</f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s="5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2">
        <f t="shared" ref="L103" si="109">(((K103/60)/60)/24)+DATE(1970,1,1)</f>
        <v>41274.776736111111</v>
      </c>
      <c r="M103" s="12">
        <f t="shared" si="69"/>
        <v>41298.776736111111</v>
      </c>
      <c r="N103" t="b">
        <v>0</v>
      </c>
      <c r="O103">
        <v>35</v>
      </c>
      <c r="P103" t="b">
        <v>1</v>
      </c>
      <c r="Q103" t="s">
        <v>8266</v>
      </c>
      <c r="R103" s="11">
        <f t="shared" si="70"/>
        <v>1</v>
      </c>
      <c r="S103" s="6">
        <f>AVERAGE(Kickstarter[[#This Row],[pledged]]/Kickstarter[[#This Row],[backers_count]])</f>
        <v>100</v>
      </c>
      <c r="T103" t="str">
        <f t="shared" si="72"/>
        <v xml:space="preserve">film </v>
      </c>
      <c r="U103" t="str">
        <f t="shared" si="73"/>
        <v xml:space="preserve"> video/shorts</v>
      </c>
      <c r="V103">
        <f>YEAR(Kickstarter[[#This Row],[Date Ended Conversion]])</f>
        <v>2013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s="5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2">
        <f t="shared" ref="L104" si="110">(((K104/60)/60)/24)+DATE(1970,1,1)</f>
        <v>40505.131168981483</v>
      </c>
      <c r="M104" s="12">
        <f t="shared" si="69"/>
        <v>40535.131168981483</v>
      </c>
      <c r="N104" t="b">
        <v>0</v>
      </c>
      <c r="O104">
        <v>65</v>
      </c>
      <c r="P104" t="b">
        <v>1</v>
      </c>
      <c r="Q104" t="s">
        <v>8266</v>
      </c>
      <c r="R104" s="11">
        <f t="shared" si="70"/>
        <v>1.2775000000000001</v>
      </c>
      <c r="S104" s="6">
        <f>AVERAGE(Kickstarter[[#This Row],[pledged]]/Kickstarter[[#This Row],[backers_count]])</f>
        <v>117.92307692307692</v>
      </c>
      <c r="T104" t="str">
        <f t="shared" si="72"/>
        <v xml:space="preserve">film </v>
      </c>
      <c r="U104" t="str">
        <f t="shared" si="73"/>
        <v xml:space="preserve"> video/shorts</v>
      </c>
      <c r="V104">
        <f>YEAR(Kickstarter[[#This Row],[Date Ended Conversion]])</f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s="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2">
        <f t="shared" ref="L105" si="111">(((K105/60)/60)/24)+DATE(1970,1,1)</f>
        <v>41682.805902777778</v>
      </c>
      <c r="M105" s="12">
        <f t="shared" si="69"/>
        <v>41705.805902777778</v>
      </c>
      <c r="N105" t="b">
        <v>0</v>
      </c>
      <c r="O105">
        <v>49</v>
      </c>
      <c r="P105" t="b">
        <v>1</v>
      </c>
      <c r="Q105" t="s">
        <v>8266</v>
      </c>
      <c r="R105" s="11">
        <f t="shared" si="70"/>
        <v>1.0515384615384615</v>
      </c>
      <c r="S105" s="6">
        <f>AVERAGE(Kickstarter[[#This Row],[pledged]]/Kickstarter[[#This Row],[backers_count]])</f>
        <v>27.897959183673468</v>
      </c>
      <c r="T105" t="str">
        <f t="shared" si="72"/>
        <v xml:space="preserve">film </v>
      </c>
      <c r="U105" t="str">
        <f t="shared" si="73"/>
        <v xml:space="preserve"> video/shorts</v>
      </c>
      <c r="V105">
        <f>YEAR(Kickstarter[[#This Row],[Date Ended Conversion]])</f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s="5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2">
        <f t="shared" ref="L106" si="112">(((K106/60)/60)/24)+DATE(1970,1,1)</f>
        <v>40612.695208333331</v>
      </c>
      <c r="M106" s="12">
        <f t="shared" si="69"/>
        <v>40636.041666666664</v>
      </c>
      <c r="N106" t="b">
        <v>0</v>
      </c>
      <c r="O106">
        <v>10</v>
      </c>
      <c r="P106" t="b">
        <v>1</v>
      </c>
      <c r="Q106" t="s">
        <v>8266</v>
      </c>
      <c r="R106" s="11">
        <f t="shared" si="70"/>
        <v>1.2</v>
      </c>
      <c r="S106" s="6">
        <f>AVERAGE(Kickstarter[[#This Row],[pledged]]/Kickstarter[[#This Row],[backers_count]])</f>
        <v>60</v>
      </c>
      <c r="T106" t="str">
        <f t="shared" si="72"/>
        <v xml:space="preserve">film </v>
      </c>
      <c r="U106" t="str">
        <f t="shared" si="73"/>
        <v xml:space="preserve"> video/shorts</v>
      </c>
      <c r="V106">
        <f>YEAR(Kickstarter[[#This Row],[Date Ended Conversion]])</f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s="5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2">
        <f t="shared" ref="L107" si="113">(((K107/60)/60)/24)+DATE(1970,1,1)</f>
        <v>42485.724768518514</v>
      </c>
      <c r="M107" s="12">
        <f t="shared" si="69"/>
        <v>42504</v>
      </c>
      <c r="N107" t="b">
        <v>0</v>
      </c>
      <c r="O107">
        <v>60</v>
      </c>
      <c r="P107" t="b">
        <v>1</v>
      </c>
      <c r="Q107" t="s">
        <v>8266</v>
      </c>
      <c r="R107" s="11">
        <f t="shared" si="70"/>
        <v>1.074090909090909</v>
      </c>
      <c r="S107" s="6">
        <f>AVERAGE(Kickstarter[[#This Row],[pledged]]/Kickstarter[[#This Row],[backers_count]])</f>
        <v>39.383333333333333</v>
      </c>
      <c r="T107" t="str">
        <f t="shared" si="72"/>
        <v xml:space="preserve">film </v>
      </c>
      <c r="U107" t="str">
        <f t="shared" si="73"/>
        <v xml:space="preserve"> video/shorts</v>
      </c>
      <c r="V107">
        <f>YEAR(Kickstarter[[#This Row],[Date Ended Conversion]])</f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s="5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2">
        <f t="shared" ref="L108" si="114">(((K108/60)/60)/24)+DATE(1970,1,1)</f>
        <v>40987.776631944449</v>
      </c>
      <c r="M108" s="12">
        <f t="shared" si="69"/>
        <v>41001.776631944449</v>
      </c>
      <c r="N108" t="b">
        <v>0</v>
      </c>
      <c r="O108">
        <v>27</v>
      </c>
      <c r="P108" t="b">
        <v>1</v>
      </c>
      <c r="Q108" t="s">
        <v>8266</v>
      </c>
      <c r="R108" s="11">
        <f t="shared" si="70"/>
        <v>1.0049999999999999</v>
      </c>
      <c r="S108" s="6">
        <f>AVERAGE(Kickstarter[[#This Row],[pledged]]/Kickstarter[[#This Row],[backers_count]])</f>
        <v>186.11111111111111</v>
      </c>
      <c r="T108" t="str">
        <f t="shared" si="72"/>
        <v xml:space="preserve">film </v>
      </c>
      <c r="U108" t="str">
        <f t="shared" si="73"/>
        <v xml:space="preserve"> video/shorts</v>
      </c>
      <c r="V108">
        <f>YEAR(Kickstarter[[#This Row],[Date Ended Conversion]])</f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s="5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2">
        <f t="shared" ref="L109" si="115">(((K109/60)/60)/24)+DATE(1970,1,1)</f>
        <v>40635.982488425929</v>
      </c>
      <c r="M109" s="12">
        <f t="shared" si="69"/>
        <v>40657.982488425929</v>
      </c>
      <c r="N109" t="b">
        <v>0</v>
      </c>
      <c r="O109">
        <v>69</v>
      </c>
      <c r="P109" t="b">
        <v>1</v>
      </c>
      <c r="Q109" t="s">
        <v>8266</v>
      </c>
      <c r="R109" s="11">
        <f t="shared" si="70"/>
        <v>1.0246666666666666</v>
      </c>
      <c r="S109" s="6">
        <f>AVERAGE(Kickstarter[[#This Row],[pledged]]/Kickstarter[[#This Row],[backers_count]])</f>
        <v>111.37681159420291</v>
      </c>
      <c r="T109" t="str">
        <f t="shared" si="72"/>
        <v xml:space="preserve">film </v>
      </c>
      <c r="U109" t="str">
        <f t="shared" si="73"/>
        <v xml:space="preserve"> video/shorts</v>
      </c>
      <c r="V109">
        <f>YEAR(Kickstarter[[#This Row],[Date Ended Conversion]])</f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s="5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2">
        <f t="shared" ref="L110" si="116">(((K110/60)/60)/24)+DATE(1970,1,1)</f>
        <v>41365.613078703704</v>
      </c>
      <c r="M110" s="12">
        <f t="shared" si="69"/>
        <v>41425.613078703704</v>
      </c>
      <c r="N110" t="b">
        <v>0</v>
      </c>
      <c r="O110">
        <v>47</v>
      </c>
      <c r="P110" t="b">
        <v>1</v>
      </c>
      <c r="Q110" t="s">
        <v>8266</v>
      </c>
      <c r="R110" s="11">
        <f t="shared" si="70"/>
        <v>2.4666666666666668</v>
      </c>
      <c r="S110" s="6">
        <f>AVERAGE(Kickstarter[[#This Row],[pledged]]/Kickstarter[[#This Row],[backers_count]])</f>
        <v>78.723404255319153</v>
      </c>
      <c r="T110" t="str">
        <f t="shared" si="72"/>
        <v xml:space="preserve">film </v>
      </c>
      <c r="U110" t="str">
        <f t="shared" si="73"/>
        <v xml:space="preserve"> video/shorts</v>
      </c>
      <c r="V110">
        <f>YEAR(Kickstarter[[#This Row],[Date Ended Conversion]])</f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s="5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2">
        <f t="shared" ref="L111" si="117">(((K111/60)/60)/24)+DATE(1970,1,1)</f>
        <v>40570.025810185187</v>
      </c>
      <c r="M111" s="12">
        <f t="shared" si="69"/>
        <v>40600.025810185187</v>
      </c>
      <c r="N111" t="b">
        <v>0</v>
      </c>
      <c r="O111">
        <v>47</v>
      </c>
      <c r="P111" t="b">
        <v>1</v>
      </c>
      <c r="Q111" t="s">
        <v>8266</v>
      </c>
      <c r="R111" s="11">
        <f t="shared" si="70"/>
        <v>2.1949999999999998</v>
      </c>
      <c r="S111" s="6">
        <f>AVERAGE(Kickstarter[[#This Row],[pledged]]/Kickstarter[[#This Row],[backers_count]])</f>
        <v>46.702127659574465</v>
      </c>
      <c r="T111" t="str">
        <f t="shared" si="72"/>
        <v xml:space="preserve">film </v>
      </c>
      <c r="U111" t="str">
        <f t="shared" si="73"/>
        <v xml:space="preserve"> video/shorts</v>
      </c>
      <c r="V111">
        <f>YEAR(Kickstarter[[#This Row],[Date Ended Conversion]])</f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s="5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2">
        <f t="shared" ref="L112" si="118">(((K112/60)/60)/24)+DATE(1970,1,1)</f>
        <v>41557.949687500004</v>
      </c>
      <c r="M112" s="12">
        <f t="shared" si="69"/>
        <v>41592.249305555553</v>
      </c>
      <c r="N112" t="b">
        <v>0</v>
      </c>
      <c r="O112">
        <v>26</v>
      </c>
      <c r="P112" t="b">
        <v>1</v>
      </c>
      <c r="Q112" t="s">
        <v>8266</v>
      </c>
      <c r="R112" s="11">
        <f t="shared" si="70"/>
        <v>1.3076923076923077</v>
      </c>
      <c r="S112" s="6">
        <f>AVERAGE(Kickstarter[[#This Row],[pledged]]/Kickstarter[[#This Row],[backers_count]])</f>
        <v>65.384615384615387</v>
      </c>
      <c r="T112" t="str">
        <f t="shared" si="72"/>
        <v xml:space="preserve">film </v>
      </c>
      <c r="U112" t="str">
        <f t="shared" si="73"/>
        <v xml:space="preserve"> video/shorts</v>
      </c>
      <c r="V112">
        <f>YEAR(Kickstarter[[#This Row],[Date Ended Conversion]])</f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s="5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2">
        <f t="shared" ref="L113" si="119">(((K113/60)/60)/24)+DATE(1970,1,1)</f>
        <v>42125.333182870367</v>
      </c>
      <c r="M113" s="12">
        <f t="shared" si="69"/>
        <v>42155.333182870367</v>
      </c>
      <c r="N113" t="b">
        <v>0</v>
      </c>
      <c r="O113">
        <v>53</v>
      </c>
      <c r="P113" t="b">
        <v>1</v>
      </c>
      <c r="Q113" t="s">
        <v>8266</v>
      </c>
      <c r="R113" s="11">
        <f t="shared" si="70"/>
        <v>1.5457142857142858</v>
      </c>
      <c r="S113" s="6">
        <f>AVERAGE(Kickstarter[[#This Row],[pledged]]/Kickstarter[[#This Row],[backers_count]])</f>
        <v>102.0754716981132</v>
      </c>
      <c r="T113" t="str">
        <f t="shared" si="72"/>
        <v xml:space="preserve">film </v>
      </c>
      <c r="U113" t="str">
        <f t="shared" si="73"/>
        <v xml:space="preserve"> video/shorts</v>
      </c>
      <c r="V113">
        <f>YEAR(Kickstarter[[#This Row],[Date Ended Conversion]])</f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s="5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2">
        <f t="shared" ref="L114" si="120">(((K114/60)/60)/24)+DATE(1970,1,1)</f>
        <v>41718.043032407404</v>
      </c>
      <c r="M114" s="12">
        <f t="shared" si="69"/>
        <v>41742.083333333336</v>
      </c>
      <c r="N114" t="b">
        <v>0</v>
      </c>
      <c r="O114">
        <v>81</v>
      </c>
      <c r="P114" t="b">
        <v>1</v>
      </c>
      <c r="Q114" t="s">
        <v>8266</v>
      </c>
      <c r="R114" s="11">
        <f t="shared" si="70"/>
        <v>1.04</v>
      </c>
      <c r="S114" s="6">
        <f>AVERAGE(Kickstarter[[#This Row],[pledged]]/Kickstarter[[#This Row],[backers_count]])</f>
        <v>64.197530864197532</v>
      </c>
      <c r="T114" t="str">
        <f t="shared" si="72"/>
        <v xml:space="preserve">film </v>
      </c>
      <c r="U114" t="str">
        <f t="shared" si="73"/>
        <v xml:space="preserve"> video/shorts</v>
      </c>
      <c r="V114">
        <f>YEAR(Kickstarter[[#This Row],[Date Ended Conversion]])</f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s="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2">
        <f t="shared" ref="L115" si="121">(((K115/60)/60)/24)+DATE(1970,1,1)</f>
        <v>40753.758425925924</v>
      </c>
      <c r="M115" s="12">
        <f t="shared" si="69"/>
        <v>40761.625</v>
      </c>
      <c r="N115" t="b">
        <v>0</v>
      </c>
      <c r="O115">
        <v>78</v>
      </c>
      <c r="P115" t="b">
        <v>1</v>
      </c>
      <c r="Q115" t="s">
        <v>8266</v>
      </c>
      <c r="R115" s="11">
        <f t="shared" si="70"/>
        <v>1.41</v>
      </c>
      <c r="S115" s="6">
        <f>AVERAGE(Kickstarter[[#This Row],[pledged]]/Kickstarter[[#This Row],[backers_count]])</f>
        <v>90.384615384615387</v>
      </c>
      <c r="T115" t="str">
        <f t="shared" si="72"/>
        <v xml:space="preserve">film </v>
      </c>
      <c r="U115" t="str">
        <f t="shared" si="73"/>
        <v xml:space="preserve"> video/shorts</v>
      </c>
      <c r="V115">
        <f>YEAR(Kickstarter[[#This Row],[Date Ended Conversion]])</f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s="5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2">
        <f t="shared" ref="L116" si="122">(((K116/60)/60)/24)+DATE(1970,1,1)</f>
        <v>40861.27416666667</v>
      </c>
      <c r="M116" s="12">
        <f t="shared" si="69"/>
        <v>40921.27416666667</v>
      </c>
      <c r="N116" t="b">
        <v>0</v>
      </c>
      <c r="O116">
        <v>35</v>
      </c>
      <c r="P116" t="b">
        <v>1</v>
      </c>
      <c r="Q116" t="s">
        <v>8266</v>
      </c>
      <c r="R116" s="11">
        <f t="shared" si="70"/>
        <v>1.0333333333333334</v>
      </c>
      <c r="S116" s="6">
        <f>AVERAGE(Kickstarter[[#This Row],[pledged]]/Kickstarter[[#This Row],[backers_count]])</f>
        <v>88.571428571428569</v>
      </c>
      <c r="T116" t="str">
        <f t="shared" si="72"/>
        <v xml:space="preserve">film </v>
      </c>
      <c r="U116" t="str">
        <f t="shared" si="73"/>
        <v xml:space="preserve"> video/shorts</v>
      </c>
      <c r="V116">
        <f>YEAR(Kickstarter[[#This Row],[Date Ended Conversion]])</f>
        <v>2012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s="5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2">
        <f t="shared" ref="L117" si="123">(((K117/60)/60)/24)+DATE(1970,1,1)</f>
        <v>40918.738935185182</v>
      </c>
      <c r="M117" s="12">
        <f t="shared" si="69"/>
        <v>40943.738935185182</v>
      </c>
      <c r="N117" t="b">
        <v>0</v>
      </c>
      <c r="O117">
        <v>22</v>
      </c>
      <c r="P117" t="b">
        <v>1</v>
      </c>
      <c r="Q117" t="s">
        <v>8266</v>
      </c>
      <c r="R117" s="11">
        <f t="shared" si="70"/>
        <v>1.4044444444444444</v>
      </c>
      <c r="S117" s="6">
        <f>AVERAGE(Kickstarter[[#This Row],[pledged]]/Kickstarter[[#This Row],[backers_count]])</f>
        <v>28.727272727272727</v>
      </c>
      <c r="T117" t="str">
        <f t="shared" si="72"/>
        <v xml:space="preserve">film </v>
      </c>
      <c r="U117" t="str">
        <f t="shared" si="73"/>
        <v xml:space="preserve"> video/shorts</v>
      </c>
      <c r="V117">
        <f>YEAR(Kickstarter[[#This Row],[Date Ended Conversion]])</f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s="5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2">
        <f t="shared" ref="L118" si="124">(((K118/60)/60)/24)+DATE(1970,1,1)</f>
        <v>40595.497164351851</v>
      </c>
      <c r="M118" s="12">
        <f t="shared" si="69"/>
        <v>40641.455497685187</v>
      </c>
      <c r="N118" t="b">
        <v>0</v>
      </c>
      <c r="O118">
        <v>57</v>
      </c>
      <c r="P118" t="b">
        <v>1</v>
      </c>
      <c r="Q118" t="s">
        <v>8266</v>
      </c>
      <c r="R118" s="11">
        <f t="shared" si="70"/>
        <v>1.1365714285714286</v>
      </c>
      <c r="S118" s="6">
        <f>AVERAGE(Kickstarter[[#This Row],[pledged]]/Kickstarter[[#This Row],[backers_count]])</f>
        <v>69.78947368421052</v>
      </c>
      <c r="T118" t="str">
        <f t="shared" si="72"/>
        <v xml:space="preserve">film </v>
      </c>
      <c r="U118" t="str">
        <f t="shared" si="73"/>
        <v xml:space="preserve"> video/shorts</v>
      </c>
      <c r="V118">
        <f>YEAR(Kickstarter[[#This Row],[Date Ended Conversion]])</f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s="5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2">
        <f t="shared" ref="L119" si="125">(((K119/60)/60)/24)+DATE(1970,1,1)</f>
        <v>40248.834999999999</v>
      </c>
      <c r="M119" s="12">
        <f t="shared" si="69"/>
        <v>40338.791666666664</v>
      </c>
      <c r="N119" t="b">
        <v>0</v>
      </c>
      <c r="O119">
        <v>27</v>
      </c>
      <c r="P119" t="b">
        <v>1</v>
      </c>
      <c r="Q119" t="s">
        <v>8266</v>
      </c>
      <c r="R119" s="11">
        <f t="shared" si="70"/>
        <v>1.0049377777777779</v>
      </c>
      <c r="S119" s="6">
        <f>AVERAGE(Kickstarter[[#This Row],[pledged]]/Kickstarter[[#This Row],[backers_count]])</f>
        <v>167.48962962962963</v>
      </c>
      <c r="T119" t="str">
        <f t="shared" si="72"/>
        <v xml:space="preserve">film </v>
      </c>
      <c r="U119" t="str">
        <f t="shared" si="73"/>
        <v xml:space="preserve"> video/shorts</v>
      </c>
      <c r="V119">
        <f>YEAR(Kickstarter[[#This Row],[Date Ended Conversion]])</f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s="5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2">
        <f t="shared" ref="L120" si="126">(((K120/60)/60)/24)+DATE(1970,1,1)</f>
        <v>40723.053657407407</v>
      </c>
      <c r="M120" s="12">
        <f t="shared" si="69"/>
        <v>40753.053657407407</v>
      </c>
      <c r="N120" t="b">
        <v>0</v>
      </c>
      <c r="O120">
        <v>39</v>
      </c>
      <c r="P120" t="b">
        <v>1</v>
      </c>
      <c r="Q120" t="s">
        <v>8266</v>
      </c>
      <c r="R120" s="11">
        <f t="shared" si="70"/>
        <v>1.1303159999999999</v>
      </c>
      <c r="S120" s="6">
        <f>AVERAGE(Kickstarter[[#This Row],[pledged]]/Kickstarter[[#This Row],[backers_count]])</f>
        <v>144.91230769230768</v>
      </c>
      <c r="T120" t="str">
        <f t="shared" si="72"/>
        <v xml:space="preserve">film </v>
      </c>
      <c r="U120" t="str">
        <f t="shared" si="73"/>
        <v xml:space="preserve"> video/shorts</v>
      </c>
      <c r="V120">
        <f>YEAR(Kickstarter[[#This Row],[Date Ended Conversion]])</f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s="5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2">
        <f t="shared" ref="L121" si="127">(((K121/60)/60)/24)+DATE(1970,1,1)</f>
        <v>40739.069282407407</v>
      </c>
      <c r="M121" s="12">
        <f t="shared" si="69"/>
        <v>40768.958333333336</v>
      </c>
      <c r="N121" t="b">
        <v>0</v>
      </c>
      <c r="O121">
        <v>37</v>
      </c>
      <c r="P121" t="b">
        <v>1</v>
      </c>
      <c r="Q121" t="s">
        <v>8266</v>
      </c>
      <c r="R121" s="11">
        <f t="shared" si="70"/>
        <v>1.0455692307692308</v>
      </c>
      <c r="S121" s="6">
        <f>AVERAGE(Kickstarter[[#This Row],[pledged]]/Kickstarter[[#This Row],[backers_count]])</f>
        <v>91.840540540540545</v>
      </c>
      <c r="T121" t="str">
        <f t="shared" si="72"/>
        <v xml:space="preserve">film </v>
      </c>
      <c r="U121" t="str">
        <f t="shared" si="73"/>
        <v xml:space="preserve"> video/shorts</v>
      </c>
      <c r="V121">
        <f>YEAR(Kickstarter[[#This Row],[Date Ended Conversion]])</f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s="5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2">
        <f t="shared" ref="L122" si="128">(((K122/60)/60)/24)+DATE(1970,1,1)</f>
        <v>42616.049849537041</v>
      </c>
      <c r="M122" s="12">
        <f t="shared" si="69"/>
        <v>42646.049849537041</v>
      </c>
      <c r="N122" t="b">
        <v>0</v>
      </c>
      <c r="O122">
        <v>1</v>
      </c>
      <c r="P122" t="b">
        <v>0</v>
      </c>
      <c r="Q122" t="s">
        <v>8267</v>
      </c>
      <c r="R122" s="11">
        <f t="shared" si="70"/>
        <v>1.4285714285714287E-4</v>
      </c>
      <c r="S122" s="6">
        <f>AVERAGE(Kickstarter[[#This Row],[pledged]]/Kickstarter[[#This Row],[backers_count]])</f>
        <v>10</v>
      </c>
      <c r="T122" t="str">
        <f t="shared" si="72"/>
        <v xml:space="preserve">film </v>
      </c>
      <c r="U122" t="str">
        <f t="shared" si="73"/>
        <v xml:space="preserve"> video/science fiction</v>
      </c>
      <c r="V122">
        <f>YEAR(Kickstarter[[#This Row],[Date Ended Conversion]])</f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s="5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2">
        <f t="shared" ref="L123" si="129">(((K123/60)/60)/24)+DATE(1970,1,1)</f>
        <v>42096.704976851848</v>
      </c>
      <c r="M123" s="12">
        <f t="shared" si="69"/>
        <v>42112.427777777775</v>
      </c>
      <c r="N123" t="b">
        <v>0</v>
      </c>
      <c r="O123">
        <v>1</v>
      </c>
      <c r="P123" t="b">
        <v>0</v>
      </c>
      <c r="Q123" t="s">
        <v>8267</v>
      </c>
      <c r="R123" s="11">
        <f t="shared" si="70"/>
        <v>3.3333333333333332E-4</v>
      </c>
      <c r="S123" s="6">
        <f>AVERAGE(Kickstarter[[#This Row],[pledged]]/Kickstarter[[#This Row],[backers_count]])</f>
        <v>1</v>
      </c>
      <c r="T123" t="str">
        <f t="shared" si="72"/>
        <v xml:space="preserve">film </v>
      </c>
      <c r="U123" t="str">
        <f t="shared" si="73"/>
        <v xml:space="preserve"> video/science fiction</v>
      </c>
      <c r="V123">
        <f>YEAR(Kickstarter[[#This Row],[Date Ended Conversion]])</f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s="5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2">
        <f t="shared" ref="L124" si="130">(((K124/60)/60)/24)+DATE(1970,1,1)</f>
        <v>42593.431793981479</v>
      </c>
      <c r="M124" s="12">
        <f t="shared" si="69"/>
        <v>42653.431793981479</v>
      </c>
      <c r="N124" t="b">
        <v>0</v>
      </c>
      <c r="O124">
        <v>0</v>
      </c>
      <c r="P124" t="b">
        <v>0</v>
      </c>
      <c r="Q124" t="s">
        <v>8267</v>
      </c>
      <c r="R124" s="11">
        <f t="shared" si="70"/>
        <v>0</v>
      </c>
      <c r="S124" s="6" t="e">
        <f>AVERAGE(Kickstarter[[#This Row],[pledged]]/Kickstarter[[#This Row],[backers_count]])</f>
        <v>#DIV/0!</v>
      </c>
      <c r="T124" t="str">
        <f t="shared" si="72"/>
        <v xml:space="preserve">film </v>
      </c>
      <c r="U124" t="str">
        <f t="shared" si="73"/>
        <v xml:space="preserve"> video/science fiction</v>
      </c>
      <c r="V124">
        <f>YEAR(Kickstarter[[#This Row],[Date Ended Conversion]])</f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s="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2">
        <f t="shared" ref="L125" si="131">(((K125/60)/60)/24)+DATE(1970,1,1)</f>
        <v>41904.781990740739</v>
      </c>
      <c r="M125" s="12">
        <f t="shared" si="69"/>
        <v>41940.916666666664</v>
      </c>
      <c r="N125" t="b">
        <v>0</v>
      </c>
      <c r="O125">
        <v>6</v>
      </c>
      <c r="P125" t="b">
        <v>0</v>
      </c>
      <c r="Q125" t="s">
        <v>8267</v>
      </c>
      <c r="R125" s="11">
        <f t="shared" si="70"/>
        <v>2.7454545454545453E-3</v>
      </c>
      <c r="S125" s="6">
        <f>AVERAGE(Kickstarter[[#This Row],[pledged]]/Kickstarter[[#This Row],[backers_count]])</f>
        <v>25.166666666666668</v>
      </c>
      <c r="T125" t="str">
        <f t="shared" si="72"/>
        <v xml:space="preserve">film </v>
      </c>
      <c r="U125" t="str">
        <f t="shared" si="73"/>
        <v xml:space="preserve"> video/science fiction</v>
      </c>
      <c r="V125">
        <f>YEAR(Kickstarter[[#This Row],[Date Ended Conversion]])</f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s="5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2">
        <f t="shared" ref="L126" si="132">(((K126/60)/60)/24)+DATE(1970,1,1)</f>
        <v>42114.928726851853</v>
      </c>
      <c r="M126" s="12">
        <f t="shared" si="69"/>
        <v>42139.928726851853</v>
      </c>
      <c r="N126" t="b">
        <v>0</v>
      </c>
      <c r="O126">
        <v>0</v>
      </c>
      <c r="P126" t="b">
        <v>0</v>
      </c>
      <c r="Q126" t="s">
        <v>8267</v>
      </c>
      <c r="R126" s="11">
        <f t="shared" si="70"/>
        <v>0</v>
      </c>
      <c r="S126" s="6" t="e">
        <f>AVERAGE(Kickstarter[[#This Row],[pledged]]/Kickstarter[[#This Row],[backers_count]])</f>
        <v>#DIV/0!</v>
      </c>
      <c r="T126" t="str">
        <f t="shared" si="72"/>
        <v xml:space="preserve">film </v>
      </c>
      <c r="U126" t="str">
        <f t="shared" si="73"/>
        <v xml:space="preserve"> video/science fiction</v>
      </c>
      <c r="V126">
        <f>YEAR(Kickstarter[[#This Row],[Date Ended Conversion]])</f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s="5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2">
        <f t="shared" ref="L127" si="133">(((K127/60)/60)/24)+DATE(1970,1,1)</f>
        <v>42709.993981481486</v>
      </c>
      <c r="M127" s="12">
        <f t="shared" si="69"/>
        <v>42769.993981481486</v>
      </c>
      <c r="N127" t="b">
        <v>0</v>
      </c>
      <c r="O127">
        <v>6</v>
      </c>
      <c r="P127" t="b">
        <v>0</v>
      </c>
      <c r="Q127" t="s">
        <v>8267</v>
      </c>
      <c r="R127" s="11">
        <f t="shared" si="70"/>
        <v>0.14000000000000001</v>
      </c>
      <c r="S127" s="6">
        <f>AVERAGE(Kickstarter[[#This Row],[pledged]]/Kickstarter[[#This Row],[backers_count]])</f>
        <v>11.666666666666666</v>
      </c>
      <c r="T127" t="str">
        <f t="shared" si="72"/>
        <v xml:space="preserve">film </v>
      </c>
      <c r="U127" t="str">
        <f t="shared" si="73"/>
        <v xml:space="preserve"> video/science fiction</v>
      </c>
      <c r="V127">
        <f>YEAR(Kickstarter[[#This Row],[Date Ended Conversion]])</f>
        <v>2017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s="5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2">
        <f t="shared" ref="L128" si="134">(((K128/60)/60)/24)+DATE(1970,1,1)</f>
        <v>42135.589548611111</v>
      </c>
      <c r="M128" s="12">
        <f t="shared" si="69"/>
        <v>42166.083333333328</v>
      </c>
      <c r="N128" t="b">
        <v>0</v>
      </c>
      <c r="O128">
        <v>13</v>
      </c>
      <c r="P128" t="b">
        <v>0</v>
      </c>
      <c r="Q128" t="s">
        <v>8267</v>
      </c>
      <c r="R128" s="11">
        <f t="shared" si="70"/>
        <v>5.5480000000000002E-2</v>
      </c>
      <c r="S128" s="6">
        <f>AVERAGE(Kickstarter[[#This Row],[pledged]]/Kickstarter[[#This Row],[backers_count]])</f>
        <v>106.69230769230769</v>
      </c>
      <c r="T128" t="str">
        <f t="shared" si="72"/>
        <v xml:space="preserve">film </v>
      </c>
      <c r="U128" t="str">
        <f t="shared" si="73"/>
        <v xml:space="preserve"> video/science fiction</v>
      </c>
      <c r="V128">
        <f>YEAR(Kickstarter[[#This Row],[Date Ended Conversion]])</f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s="5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2">
        <f t="shared" ref="L129" si="135">(((K129/60)/60)/24)+DATE(1970,1,1)</f>
        <v>42067.62431712963</v>
      </c>
      <c r="M129" s="12">
        <f t="shared" si="69"/>
        <v>42097.582650462966</v>
      </c>
      <c r="N129" t="b">
        <v>0</v>
      </c>
      <c r="O129">
        <v>4</v>
      </c>
      <c r="P129" t="b">
        <v>0</v>
      </c>
      <c r="Q129" t="s">
        <v>8267</v>
      </c>
      <c r="R129" s="11">
        <f t="shared" si="70"/>
        <v>2.375E-2</v>
      </c>
      <c r="S129" s="6">
        <f>AVERAGE(Kickstarter[[#This Row],[pledged]]/Kickstarter[[#This Row],[backers_count]])</f>
        <v>47.5</v>
      </c>
      <c r="T129" t="str">
        <f t="shared" si="72"/>
        <v xml:space="preserve">film </v>
      </c>
      <c r="U129" t="str">
        <f t="shared" si="73"/>
        <v xml:space="preserve"> video/science fiction</v>
      </c>
      <c r="V129">
        <f>YEAR(Kickstarter[[#This Row],[Date Ended Conversion]])</f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s="5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2">
        <f t="shared" ref="L130" si="136">(((K130/60)/60)/24)+DATE(1970,1,1)</f>
        <v>42628.22792824074</v>
      </c>
      <c r="M130" s="12">
        <f t="shared" ref="M130:M193" si="137">(((J130/60)/60)/24)+DATE(1970,1,1)</f>
        <v>42663.22792824074</v>
      </c>
      <c r="N130" t="b">
        <v>0</v>
      </c>
      <c r="O130">
        <v>6</v>
      </c>
      <c r="P130" t="b">
        <v>0</v>
      </c>
      <c r="Q130" t="s">
        <v>8267</v>
      </c>
      <c r="R130" s="11">
        <f t="shared" ref="R130:R193" si="138">(E130/D130)</f>
        <v>1.8669999999999999E-2</v>
      </c>
      <c r="S130" s="6">
        <f>AVERAGE(Kickstarter[[#This Row],[pledged]]/Kickstarter[[#This Row],[backers_count]])</f>
        <v>311.16666666666669</v>
      </c>
      <c r="T130" t="str">
        <f t="shared" si="72"/>
        <v xml:space="preserve">film </v>
      </c>
      <c r="U130" t="str">
        <f t="shared" si="73"/>
        <v xml:space="preserve"> video/science fiction</v>
      </c>
      <c r="V130">
        <f>YEAR(Kickstarter[[#This Row],[Date Ended Conversion]])</f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s="5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2">
        <f t="shared" ref="L131" si="139">(((K131/60)/60)/24)+DATE(1970,1,1)</f>
        <v>41882.937303240738</v>
      </c>
      <c r="M131" s="12">
        <f t="shared" si="137"/>
        <v>41942.937303240738</v>
      </c>
      <c r="N131" t="b">
        <v>0</v>
      </c>
      <c r="O131">
        <v>0</v>
      </c>
      <c r="P131" t="b">
        <v>0</v>
      </c>
      <c r="Q131" t="s">
        <v>8267</v>
      </c>
      <c r="R131" s="11">
        <f t="shared" si="138"/>
        <v>0</v>
      </c>
      <c r="S131" s="6" t="e">
        <f>AVERAGE(Kickstarter[[#This Row],[pledged]]/Kickstarter[[#This Row],[backers_count]])</f>
        <v>#DIV/0!</v>
      </c>
      <c r="T131" t="str">
        <f t="shared" ref="T131:T194" si="140">LEFT(Q131, SEARCH(" ",Q131,1))</f>
        <v xml:space="preserve">film </v>
      </c>
      <c r="U131" t="str">
        <f t="shared" ref="U131:U194" si="141">RIGHT(Q131,LEN(Q131)-FIND("&amp; ",Q131))</f>
        <v xml:space="preserve"> video/science fiction</v>
      </c>
      <c r="V131">
        <f>YEAR(Kickstarter[[#This Row],[Date Ended Conversion]])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s="5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2">
        <f t="shared" ref="L132" si="142">(((K132/60)/60)/24)+DATE(1970,1,1)</f>
        <v>41778.915416666663</v>
      </c>
      <c r="M132" s="12">
        <f t="shared" si="137"/>
        <v>41806.844444444447</v>
      </c>
      <c r="N132" t="b">
        <v>0</v>
      </c>
      <c r="O132">
        <v>0</v>
      </c>
      <c r="P132" t="b">
        <v>0</v>
      </c>
      <c r="Q132" t="s">
        <v>8267</v>
      </c>
      <c r="R132" s="11">
        <f t="shared" si="138"/>
        <v>0</v>
      </c>
      <c r="S132" s="6" t="e">
        <f>AVERAGE(Kickstarter[[#This Row],[pledged]]/Kickstarter[[#This Row],[backers_count]])</f>
        <v>#DIV/0!</v>
      </c>
      <c r="T132" t="str">
        <f t="shared" si="140"/>
        <v xml:space="preserve">film </v>
      </c>
      <c r="U132" t="str">
        <f t="shared" si="141"/>
        <v xml:space="preserve"> video/science fiction</v>
      </c>
      <c r="V132">
        <f>YEAR(Kickstarter[[#This Row],[Date Ended Conversion]])</f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s="5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2">
        <f t="shared" ref="L133" si="143">(((K133/60)/60)/24)+DATE(1970,1,1)</f>
        <v>42541.837511574078</v>
      </c>
      <c r="M133" s="12">
        <f t="shared" si="137"/>
        <v>42557</v>
      </c>
      <c r="N133" t="b">
        <v>0</v>
      </c>
      <c r="O133">
        <v>0</v>
      </c>
      <c r="P133" t="b">
        <v>0</v>
      </c>
      <c r="Q133" t="s">
        <v>8267</v>
      </c>
      <c r="R133" s="11">
        <f t="shared" si="138"/>
        <v>0</v>
      </c>
      <c r="S133" s="6" t="e">
        <f>AVERAGE(Kickstarter[[#This Row],[pledged]]/Kickstarter[[#This Row],[backers_count]])</f>
        <v>#DIV/0!</v>
      </c>
      <c r="T133" t="str">
        <f t="shared" si="140"/>
        <v xml:space="preserve">film </v>
      </c>
      <c r="U133" t="str">
        <f t="shared" si="141"/>
        <v xml:space="preserve"> video/science fiction</v>
      </c>
      <c r="V133">
        <f>YEAR(Kickstarter[[#This Row],[Date Ended Conversion]])</f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s="5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2">
        <f t="shared" ref="L134" si="144">(((K134/60)/60)/24)+DATE(1970,1,1)</f>
        <v>41905.812581018516</v>
      </c>
      <c r="M134" s="12">
        <f t="shared" si="137"/>
        <v>41950.854247685187</v>
      </c>
      <c r="N134" t="b">
        <v>0</v>
      </c>
      <c r="O134">
        <v>81</v>
      </c>
      <c r="P134" t="b">
        <v>0</v>
      </c>
      <c r="Q134" t="s">
        <v>8267</v>
      </c>
      <c r="R134" s="11">
        <f t="shared" si="138"/>
        <v>9.5687499999999995E-2</v>
      </c>
      <c r="S134" s="6">
        <f>AVERAGE(Kickstarter[[#This Row],[pledged]]/Kickstarter[[#This Row],[backers_count]])</f>
        <v>94.506172839506178</v>
      </c>
      <c r="T134" t="str">
        <f t="shared" si="140"/>
        <v xml:space="preserve">film </v>
      </c>
      <c r="U134" t="str">
        <f t="shared" si="141"/>
        <v xml:space="preserve"> video/science fiction</v>
      </c>
      <c r="V134">
        <f>YEAR(Kickstarter[[#This Row],[Date Ended Conversion]])</f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s="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2">
        <f t="shared" ref="L135" si="145">(((K135/60)/60)/24)+DATE(1970,1,1)</f>
        <v>42491.80768518518</v>
      </c>
      <c r="M135" s="12">
        <f t="shared" si="137"/>
        <v>42521.729861111111</v>
      </c>
      <c r="N135" t="b">
        <v>0</v>
      </c>
      <c r="O135">
        <v>0</v>
      </c>
      <c r="P135" t="b">
        <v>0</v>
      </c>
      <c r="Q135" t="s">
        <v>8267</v>
      </c>
      <c r="R135" s="11">
        <f t="shared" si="138"/>
        <v>0</v>
      </c>
      <c r="S135" s="6" t="e">
        <f>AVERAGE(Kickstarter[[#This Row],[pledged]]/Kickstarter[[#This Row],[backers_count]])</f>
        <v>#DIV/0!</v>
      </c>
      <c r="T135" t="str">
        <f t="shared" si="140"/>
        <v xml:space="preserve">film </v>
      </c>
      <c r="U135" t="str">
        <f t="shared" si="141"/>
        <v xml:space="preserve"> video/science fiction</v>
      </c>
      <c r="V135">
        <f>YEAR(Kickstarter[[#This Row],[Date Ended Conversion]])</f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s="5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2">
        <f t="shared" ref="L136" si="146">(((K136/60)/60)/24)+DATE(1970,1,1)</f>
        <v>42221.909930555557</v>
      </c>
      <c r="M136" s="12">
        <f t="shared" si="137"/>
        <v>42251.708333333328</v>
      </c>
      <c r="N136" t="b">
        <v>0</v>
      </c>
      <c r="O136">
        <v>0</v>
      </c>
      <c r="P136" t="b">
        <v>0</v>
      </c>
      <c r="Q136" t="s">
        <v>8267</v>
      </c>
      <c r="R136" s="11">
        <f t="shared" si="138"/>
        <v>0</v>
      </c>
      <c r="S136" s="6" t="e">
        <f>AVERAGE(Kickstarter[[#This Row],[pledged]]/Kickstarter[[#This Row],[backers_count]])</f>
        <v>#DIV/0!</v>
      </c>
      <c r="T136" t="str">
        <f t="shared" si="140"/>
        <v xml:space="preserve">film </v>
      </c>
      <c r="U136" t="str">
        <f t="shared" si="141"/>
        <v xml:space="preserve"> video/science fiction</v>
      </c>
      <c r="V136">
        <f>YEAR(Kickstarter[[#This Row],[Date Ended Conversion]])</f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s="5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2">
        <f t="shared" ref="L137" si="147">(((K137/60)/60)/24)+DATE(1970,1,1)</f>
        <v>41788.381909722222</v>
      </c>
      <c r="M137" s="12">
        <f t="shared" si="137"/>
        <v>41821.791666666664</v>
      </c>
      <c r="N137" t="b">
        <v>0</v>
      </c>
      <c r="O137">
        <v>5</v>
      </c>
      <c r="P137" t="b">
        <v>0</v>
      </c>
      <c r="Q137" t="s">
        <v>8267</v>
      </c>
      <c r="R137" s="11">
        <f t="shared" si="138"/>
        <v>0.13433333333333333</v>
      </c>
      <c r="S137" s="6">
        <f>AVERAGE(Kickstarter[[#This Row],[pledged]]/Kickstarter[[#This Row],[backers_count]])</f>
        <v>80.599999999999994</v>
      </c>
      <c r="T137" t="str">
        <f t="shared" si="140"/>
        <v xml:space="preserve">film </v>
      </c>
      <c r="U137" t="str">
        <f t="shared" si="141"/>
        <v xml:space="preserve"> video/science fiction</v>
      </c>
      <c r="V137">
        <f>YEAR(Kickstarter[[#This Row],[Date Ended Conversion]])</f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s="5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2">
        <f t="shared" ref="L138" si="148">(((K138/60)/60)/24)+DATE(1970,1,1)</f>
        <v>42096.410115740742</v>
      </c>
      <c r="M138" s="12">
        <f t="shared" si="137"/>
        <v>42140.427777777775</v>
      </c>
      <c r="N138" t="b">
        <v>0</v>
      </c>
      <c r="O138">
        <v>0</v>
      </c>
      <c r="P138" t="b">
        <v>0</v>
      </c>
      <c r="Q138" t="s">
        <v>8267</v>
      </c>
      <c r="R138" s="11">
        <f t="shared" si="138"/>
        <v>0</v>
      </c>
      <c r="S138" s="6" t="e">
        <f>AVERAGE(Kickstarter[[#This Row],[pledged]]/Kickstarter[[#This Row],[backers_count]])</f>
        <v>#DIV/0!</v>
      </c>
      <c r="T138" t="str">
        <f t="shared" si="140"/>
        <v xml:space="preserve">film </v>
      </c>
      <c r="U138" t="str">
        <f t="shared" si="141"/>
        <v xml:space="preserve"> video/science fiction</v>
      </c>
      <c r="V138">
        <f>YEAR(Kickstarter[[#This Row],[Date Ended Conversion]])</f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s="5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2">
        <f t="shared" ref="L139" si="149">(((K139/60)/60)/24)+DATE(1970,1,1)</f>
        <v>42239.573993055557</v>
      </c>
      <c r="M139" s="12">
        <f t="shared" si="137"/>
        <v>42289.573993055557</v>
      </c>
      <c r="N139" t="b">
        <v>0</v>
      </c>
      <c r="O139">
        <v>0</v>
      </c>
      <c r="P139" t="b">
        <v>0</v>
      </c>
      <c r="Q139" t="s">
        <v>8267</v>
      </c>
      <c r="R139" s="11">
        <f t="shared" si="138"/>
        <v>0</v>
      </c>
      <c r="S139" s="6" t="e">
        <f>AVERAGE(Kickstarter[[#This Row],[pledged]]/Kickstarter[[#This Row],[backers_count]])</f>
        <v>#DIV/0!</v>
      </c>
      <c r="T139" t="str">
        <f t="shared" si="140"/>
        <v xml:space="preserve">film </v>
      </c>
      <c r="U139" t="str">
        <f t="shared" si="141"/>
        <v xml:space="preserve"> video/science fiction</v>
      </c>
      <c r="V139">
        <f>YEAR(Kickstarter[[#This Row],[Date Ended Conversion]])</f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s="5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2">
        <f t="shared" ref="L140" si="150">(((K140/60)/60)/24)+DATE(1970,1,1)</f>
        <v>42186.257418981477</v>
      </c>
      <c r="M140" s="12">
        <f t="shared" si="137"/>
        <v>42217.207638888889</v>
      </c>
      <c r="N140" t="b">
        <v>0</v>
      </c>
      <c r="O140">
        <v>58</v>
      </c>
      <c r="P140" t="b">
        <v>0</v>
      </c>
      <c r="Q140" t="s">
        <v>8267</v>
      </c>
      <c r="R140" s="11">
        <f t="shared" si="138"/>
        <v>3.1413333333333335E-2</v>
      </c>
      <c r="S140" s="6">
        <f>AVERAGE(Kickstarter[[#This Row],[pledged]]/Kickstarter[[#This Row],[backers_count]])</f>
        <v>81.241379310344826</v>
      </c>
      <c r="T140" t="str">
        <f t="shared" si="140"/>
        <v xml:space="preserve">film </v>
      </c>
      <c r="U140" t="str">
        <f t="shared" si="141"/>
        <v xml:space="preserve"> video/science fiction</v>
      </c>
      <c r="V140">
        <f>YEAR(Kickstarter[[#This Row],[Date Ended Conversion]])</f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s="5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2">
        <f t="shared" ref="L141" si="151">(((K141/60)/60)/24)+DATE(1970,1,1)</f>
        <v>42187.920972222222</v>
      </c>
      <c r="M141" s="12">
        <f t="shared" si="137"/>
        <v>42197.920972222222</v>
      </c>
      <c r="N141" t="b">
        <v>0</v>
      </c>
      <c r="O141">
        <v>1</v>
      </c>
      <c r="P141" t="b">
        <v>0</v>
      </c>
      <c r="Q141" t="s">
        <v>8267</v>
      </c>
      <c r="R141" s="11">
        <f t="shared" si="138"/>
        <v>1</v>
      </c>
      <c r="S141" s="6">
        <f>AVERAGE(Kickstarter[[#This Row],[pledged]]/Kickstarter[[#This Row],[backers_count]])</f>
        <v>500</v>
      </c>
      <c r="T141" t="str">
        <f t="shared" si="140"/>
        <v xml:space="preserve">film </v>
      </c>
      <c r="U141" t="str">
        <f t="shared" si="141"/>
        <v xml:space="preserve"> video/science fiction</v>
      </c>
      <c r="V141">
        <f>YEAR(Kickstarter[[#This Row],[Date Ended Conversion]])</f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s="5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2">
        <f t="shared" ref="L142" si="152">(((K142/60)/60)/24)+DATE(1970,1,1)</f>
        <v>42053.198287037041</v>
      </c>
      <c r="M142" s="12">
        <f t="shared" si="137"/>
        <v>42083.15662037037</v>
      </c>
      <c r="N142" t="b">
        <v>0</v>
      </c>
      <c r="O142">
        <v>0</v>
      </c>
      <c r="P142" t="b">
        <v>0</v>
      </c>
      <c r="Q142" t="s">
        <v>8267</v>
      </c>
      <c r="R142" s="11">
        <f t="shared" si="138"/>
        <v>0</v>
      </c>
      <c r="S142" s="6" t="e">
        <f>AVERAGE(Kickstarter[[#This Row],[pledged]]/Kickstarter[[#This Row],[backers_count]])</f>
        <v>#DIV/0!</v>
      </c>
      <c r="T142" t="str">
        <f t="shared" si="140"/>
        <v xml:space="preserve">film </v>
      </c>
      <c r="U142" t="str">
        <f t="shared" si="141"/>
        <v xml:space="preserve"> video/science fiction</v>
      </c>
      <c r="V142">
        <f>YEAR(Kickstarter[[#This Row],[Date Ended Conversion]])</f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s="5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2">
        <f t="shared" ref="L143" si="153">(((K143/60)/60)/24)+DATE(1970,1,1)</f>
        <v>42110.153043981481</v>
      </c>
      <c r="M143" s="12">
        <f t="shared" si="137"/>
        <v>42155.153043981481</v>
      </c>
      <c r="N143" t="b">
        <v>0</v>
      </c>
      <c r="O143">
        <v>28</v>
      </c>
      <c r="P143" t="b">
        <v>0</v>
      </c>
      <c r="Q143" t="s">
        <v>8267</v>
      </c>
      <c r="R143" s="11">
        <f t="shared" si="138"/>
        <v>0.10775</v>
      </c>
      <c r="S143" s="6">
        <f>AVERAGE(Kickstarter[[#This Row],[pledged]]/Kickstarter[[#This Row],[backers_count]])</f>
        <v>46.178571428571431</v>
      </c>
      <c r="T143" t="str">
        <f t="shared" si="140"/>
        <v xml:space="preserve">film </v>
      </c>
      <c r="U143" t="str">
        <f t="shared" si="141"/>
        <v xml:space="preserve"> video/science fiction</v>
      </c>
      <c r="V143">
        <f>YEAR(Kickstarter[[#This Row],[Date Ended Conversion]])</f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s="5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2">
        <f t="shared" ref="L144" si="154">(((K144/60)/60)/24)+DATE(1970,1,1)</f>
        <v>41938.893263888887</v>
      </c>
      <c r="M144" s="12">
        <f t="shared" si="137"/>
        <v>41959.934930555552</v>
      </c>
      <c r="N144" t="b">
        <v>0</v>
      </c>
      <c r="O144">
        <v>1</v>
      </c>
      <c r="P144" t="b">
        <v>0</v>
      </c>
      <c r="Q144" t="s">
        <v>8267</v>
      </c>
      <c r="R144" s="11">
        <f t="shared" si="138"/>
        <v>3.3333333333333335E-3</v>
      </c>
      <c r="S144" s="6">
        <f>AVERAGE(Kickstarter[[#This Row],[pledged]]/Kickstarter[[#This Row],[backers_count]])</f>
        <v>10</v>
      </c>
      <c r="T144" t="str">
        <f t="shared" si="140"/>
        <v xml:space="preserve">film </v>
      </c>
      <c r="U144" t="str">
        <f t="shared" si="141"/>
        <v xml:space="preserve"> video/science fiction</v>
      </c>
      <c r="V144">
        <f>YEAR(Kickstarter[[#This Row],[Date Ended Conversion]])</f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s="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2">
        <f t="shared" ref="L145" si="155">(((K145/60)/60)/24)+DATE(1970,1,1)</f>
        <v>42559.064143518524</v>
      </c>
      <c r="M145" s="12">
        <f t="shared" si="137"/>
        <v>42616.246527777781</v>
      </c>
      <c r="N145" t="b">
        <v>0</v>
      </c>
      <c r="O145">
        <v>0</v>
      </c>
      <c r="P145" t="b">
        <v>0</v>
      </c>
      <c r="Q145" t="s">
        <v>8267</v>
      </c>
      <c r="R145" s="11">
        <f t="shared" si="138"/>
        <v>0</v>
      </c>
      <c r="S145" s="6" t="e">
        <f>AVERAGE(Kickstarter[[#This Row],[pledged]]/Kickstarter[[#This Row],[backers_count]])</f>
        <v>#DIV/0!</v>
      </c>
      <c r="T145" t="str">
        <f t="shared" si="140"/>
        <v xml:space="preserve">film </v>
      </c>
      <c r="U145" t="str">
        <f t="shared" si="141"/>
        <v xml:space="preserve"> video/science fiction</v>
      </c>
      <c r="V145">
        <f>YEAR(Kickstarter[[#This Row],[Date Ended Conversion]])</f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s="5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2">
        <f t="shared" ref="L146" si="156">(((K146/60)/60)/24)+DATE(1970,1,1)</f>
        <v>42047.762407407412</v>
      </c>
      <c r="M146" s="12">
        <f t="shared" si="137"/>
        <v>42107.72074074074</v>
      </c>
      <c r="N146" t="b">
        <v>0</v>
      </c>
      <c r="O146">
        <v>37</v>
      </c>
      <c r="P146" t="b">
        <v>0</v>
      </c>
      <c r="Q146" t="s">
        <v>8267</v>
      </c>
      <c r="R146" s="11">
        <f t="shared" si="138"/>
        <v>0.27600000000000002</v>
      </c>
      <c r="S146" s="6">
        <f>AVERAGE(Kickstarter[[#This Row],[pledged]]/Kickstarter[[#This Row],[backers_count]])</f>
        <v>55.945945945945944</v>
      </c>
      <c r="T146" t="str">
        <f t="shared" si="140"/>
        <v xml:space="preserve">film </v>
      </c>
      <c r="U146" t="str">
        <f t="shared" si="141"/>
        <v xml:space="preserve"> video/science fiction</v>
      </c>
      <c r="V146">
        <f>YEAR(Kickstarter[[#This Row],[Date Ended Conversion]])</f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s="5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2">
        <f t="shared" ref="L147" si="157">(((K147/60)/60)/24)+DATE(1970,1,1)</f>
        <v>42200.542268518519</v>
      </c>
      <c r="M147" s="12">
        <f t="shared" si="137"/>
        <v>42227.542268518519</v>
      </c>
      <c r="N147" t="b">
        <v>0</v>
      </c>
      <c r="O147">
        <v>9</v>
      </c>
      <c r="P147" t="b">
        <v>0</v>
      </c>
      <c r="Q147" t="s">
        <v>8267</v>
      </c>
      <c r="R147" s="11">
        <f t="shared" si="138"/>
        <v>7.5111111111111115E-2</v>
      </c>
      <c r="S147" s="6">
        <f>AVERAGE(Kickstarter[[#This Row],[pledged]]/Kickstarter[[#This Row],[backers_count]])</f>
        <v>37.555555555555557</v>
      </c>
      <c r="T147" t="str">
        <f t="shared" si="140"/>
        <v xml:space="preserve">film </v>
      </c>
      <c r="U147" t="str">
        <f t="shared" si="141"/>
        <v xml:space="preserve"> video/science fiction</v>
      </c>
      <c r="V147">
        <f>YEAR(Kickstarter[[#This Row],[Date Ended Conversion]])</f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s="5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2">
        <f t="shared" ref="L148" si="158">(((K148/60)/60)/24)+DATE(1970,1,1)</f>
        <v>42693.016180555554</v>
      </c>
      <c r="M148" s="12">
        <f t="shared" si="137"/>
        <v>42753.016180555554</v>
      </c>
      <c r="N148" t="b">
        <v>0</v>
      </c>
      <c r="O148">
        <v>3</v>
      </c>
      <c r="P148" t="b">
        <v>0</v>
      </c>
      <c r="Q148" t="s">
        <v>8267</v>
      </c>
      <c r="R148" s="11">
        <f t="shared" si="138"/>
        <v>5.7499999999999999E-3</v>
      </c>
      <c r="S148" s="6">
        <f>AVERAGE(Kickstarter[[#This Row],[pledged]]/Kickstarter[[#This Row],[backers_count]])</f>
        <v>38.333333333333336</v>
      </c>
      <c r="T148" t="str">
        <f t="shared" si="140"/>
        <v xml:space="preserve">film </v>
      </c>
      <c r="U148" t="str">
        <f t="shared" si="141"/>
        <v xml:space="preserve"> video/science fiction</v>
      </c>
      <c r="V148">
        <f>YEAR(Kickstarter[[#This Row],[Date Ended Conversion]])</f>
        <v>2017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s="5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2">
        <f t="shared" ref="L149" si="159">(((K149/60)/60)/24)+DATE(1970,1,1)</f>
        <v>41969.767824074079</v>
      </c>
      <c r="M149" s="12">
        <f t="shared" si="137"/>
        <v>42012.762499999997</v>
      </c>
      <c r="N149" t="b">
        <v>0</v>
      </c>
      <c r="O149">
        <v>0</v>
      </c>
      <c r="P149" t="b">
        <v>0</v>
      </c>
      <c r="Q149" t="s">
        <v>8267</v>
      </c>
      <c r="R149" s="11">
        <f t="shared" si="138"/>
        <v>0</v>
      </c>
      <c r="S149" s="6" t="e">
        <f>AVERAGE(Kickstarter[[#This Row],[pledged]]/Kickstarter[[#This Row],[backers_count]])</f>
        <v>#DIV/0!</v>
      </c>
      <c r="T149" t="str">
        <f t="shared" si="140"/>
        <v xml:space="preserve">film </v>
      </c>
      <c r="U149" t="str">
        <f t="shared" si="141"/>
        <v xml:space="preserve"> video/science fiction</v>
      </c>
      <c r="V149">
        <f>YEAR(Kickstarter[[#This Row],[Date Ended Conversion]])</f>
        <v>2015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s="5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2">
        <f t="shared" ref="L150" si="160">(((K150/60)/60)/24)+DATE(1970,1,1)</f>
        <v>42397.281666666662</v>
      </c>
      <c r="M150" s="12">
        <f t="shared" si="137"/>
        <v>42427.281666666662</v>
      </c>
      <c r="N150" t="b">
        <v>0</v>
      </c>
      <c r="O150">
        <v>2</v>
      </c>
      <c r="P150" t="b">
        <v>0</v>
      </c>
      <c r="Q150" t="s">
        <v>8267</v>
      </c>
      <c r="R150" s="11">
        <f t="shared" si="138"/>
        <v>8.0000000000000004E-4</v>
      </c>
      <c r="S150" s="6">
        <f>AVERAGE(Kickstarter[[#This Row],[pledged]]/Kickstarter[[#This Row],[backers_count]])</f>
        <v>20</v>
      </c>
      <c r="T150" t="str">
        <f t="shared" si="140"/>
        <v xml:space="preserve">film </v>
      </c>
      <c r="U150" t="str">
        <f t="shared" si="141"/>
        <v xml:space="preserve"> video/science fiction</v>
      </c>
      <c r="V150">
        <f>YEAR(Kickstarter[[#This Row],[Date Ended Conversion]])</f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s="5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2">
        <f t="shared" ref="L151" si="161">(((K151/60)/60)/24)+DATE(1970,1,1)</f>
        <v>41968.172106481477</v>
      </c>
      <c r="M151" s="12">
        <f t="shared" si="137"/>
        <v>41998.333333333328</v>
      </c>
      <c r="N151" t="b">
        <v>0</v>
      </c>
      <c r="O151">
        <v>6</v>
      </c>
      <c r="P151" t="b">
        <v>0</v>
      </c>
      <c r="Q151" t="s">
        <v>8267</v>
      </c>
      <c r="R151" s="11">
        <f t="shared" si="138"/>
        <v>9.1999999999999998E-3</v>
      </c>
      <c r="S151" s="6">
        <f>AVERAGE(Kickstarter[[#This Row],[pledged]]/Kickstarter[[#This Row],[backers_count]])</f>
        <v>15.333333333333334</v>
      </c>
      <c r="T151" t="str">
        <f t="shared" si="140"/>
        <v xml:space="preserve">film </v>
      </c>
      <c r="U151" t="str">
        <f t="shared" si="141"/>
        <v xml:space="preserve"> video/science fiction</v>
      </c>
      <c r="V151">
        <f>YEAR(Kickstarter[[#This Row],[Date Ended Conversion]])</f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s="5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2">
        <f t="shared" ref="L152" si="162">(((K152/60)/60)/24)+DATE(1970,1,1)</f>
        <v>42090.161828703705</v>
      </c>
      <c r="M152" s="12">
        <f t="shared" si="137"/>
        <v>42150.161828703705</v>
      </c>
      <c r="N152" t="b">
        <v>0</v>
      </c>
      <c r="O152">
        <v>67</v>
      </c>
      <c r="P152" t="b">
        <v>0</v>
      </c>
      <c r="Q152" t="s">
        <v>8267</v>
      </c>
      <c r="R152" s="11">
        <f t="shared" si="138"/>
        <v>0.23163076923076922</v>
      </c>
      <c r="S152" s="6">
        <f>AVERAGE(Kickstarter[[#This Row],[pledged]]/Kickstarter[[#This Row],[backers_count]])</f>
        <v>449.43283582089555</v>
      </c>
      <c r="T152" t="str">
        <f t="shared" si="140"/>
        <v xml:space="preserve">film </v>
      </c>
      <c r="U152" t="str">
        <f t="shared" si="141"/>
        <v xml:space="preserve"> video/science fiction</v>
      </c>
      <c r="V152">
        <f>YEAR(Kickstarter[[#This Row],[Date Ended Conversion]])</f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s="5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2">
        <f t="shared" ref="L153" si="163">(((K153/60)/60)/24)+DATE(1970,1,1)</f>
        <v>42113.550821759258</v>
      </c>
      <c r="M153" s="12">
        <f t="shared" si="137"/>
        <v>42173.550821759258</v>
      </c>
      <c r="N153" t="b">
        <v>0</v>
      </c>
      <c r="O153">
        <v>5</v>
      </c>
      <c r="P153" t="b">
        <v>0</v>
      </c>
      <c r="Q153" t="s">
        <v>8267</v>
      </c>
      <c r="R153" s="11">
        <f t="shared" si="138"/>
        <v>5.5999999999999995E-4</v>
      </c>
      <c r="S153" s="6">
        <f>AVERAGE(Kickstarter[[#This Row],[pledged]]/Kickstarter[[#This Row],[backers_count]])</f>
        <v>28</v>
      </c>
      <c r="T153" t="str">
        <f t="shared" si="140"/>
        <v xml:space="preserve">film </v>
      </c>
      <c r="U153" t="str">
        <f t="shared" si="141"/>
        <v xml:space="preserve"> video/science fiction</v>
      </c>
      <c r="V153">
        <f>YEAR(Kickstarter[[#This Row],[Date Ended Conversion]])</f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s="5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2">
        <f t="shared" ref="L154" si="164">(((K154/60)/60)/24)+DATE(1970,1,1)</f>
        <v>41875.077546296299</v>
      </c>
      <c r="M154" s="12">
        <f t="shared" si="137"/>
        <v>41905.077546296299</v>
      </c>
      <c r="N154" t="b">
        <v>0</v>
      </c>
      <c r="O154">
        <v>2</v>
      </c>
      <c r="P154" t="b">
        <v>0</v>
      </c>
      <c r="Q154" t="s">
        <v>8267</v>
      </c>
      <c r="R154" s="11">
        <f t="shared" si="138"/>
        <v>7.8947368421052633E-5</v>
      </c>
      <c r="S154" s="6">
        <f>AVERAGE(Kickstarter[[#This Row],[pledged]]/Kickstarter[[#This Row],[backers_count]])</f>
        <v>15</v>
      </c>
      <c r="T154" t="str">
        <f t="shared" si="140"/>
        <v xml:space="preserve">film </v>
      </c>
      <c r="U154" t="str">
        <f t="shared" si="141"/>
        <v xml:space="preserve"> video/science fiction</v>
      </c>
      <c r="V154">
        <f>YEAR(Kickstarter[[#This Row],[Date Ended Conversion]])</f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s="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2">
        <f t="shared" ref="L155" si="165">(((K155/60)/60)/24)+DATE(1970,1,1)</f>
        <v>41933.586157407408</v>
      </c>
      <c r="M155" s="12">
        <f t="shared" si="137"/>
        <v>41975.627824074079</v>
      </c>
      <c r="N155" t="b">
        <v>0</v>
      </c>
      <c r="O155">
        <v>10</v>
      </c>
      <c r="P155" t="b">
        <v>0</v>
      </c>
      <c r="Q155" t="s">
        <v>8267</v>
      </c>
      <c r="R155" s="11">
        <f t="shared" si="138"/>
        <v>7.1799999999999998E-3</v>
      </c>
      <c r="S155" s="6">
        <f>AVERAGE(Kickstarter[[#This Row],[pledged]]/Kickstarter[[#This Row],[backers_count]])</f>
        <v>35.9</v>
      </c>
      <c r="T155" t="str">
        <f t="shared" si="140"/>
        <v xml:space="preserve">film </v>
      </c>
      <c r="U155" t="str">
        <f t="shared" si="141"/>
        <v xml:space="preserve"> video/science fiction</v>
      </c>
      <c r="V155">
        <f>YEAR(Kickstarter[[#This Row],[Date Ended Conversion]])</f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s="5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2">
        <f t="shared" ref="L156" si="166">(((K156/60)/60)/24)+DATE(1970,1,1)</f>
        <v>42115.547395833331</v>
      </c>
      <c r="M156" s="12">
        <f t="shared" si="137"/>
        <v>42158.547395833331</v>
      </c>
      <c r="N156" t="b">
        <v>0</v>
      </c>
      <c r="O156">
        <v>3</v>
      </c>
      <c r="P156" t="b">
        <v>0</v>
      </c>
      <c r="Q156" t="s">
        <v>8267</v>
      </c>
      <c r="R156" s="11">
        <f t="shared" si="138"/>
        <v>2.6666666666666668E-2</v>
      </c>
      <c r="S156" s="6">
        <f>AVERAGE(Kickstarter[[#This Row],[pledged]]/Kickstarter[[#This Row],[backers_count]])</f>
        <v>13.333333333333334</v>
      </c>
      <c r="T156" t="str">
        <f t="shared" si="140"/>
        <v xml:space="preserve">film </v>
      </c>
      <c r="U156" t="str">
        <f t="shared" si="141"/>
        <v xml:space="preserve"> video/science fiction</v>
      </c>
      <c r="V156">
        <f>YEAR(Kickstarter[[#This Row],[Date Ended Conversion]])</f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s="5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2">
        <f t="shared" ref="L157" si="167">(((K157/60)/60)/24)+DATE(1970,1,1)</f>
        <v>42168.559432870374</v>
      </c>
      <c r="M157" s="12">
        <f t="shared" si="137"/>
        <v>42208.559432870374</v>
      </c>
      <c r="N157" t="b">
        <v>0</v>
      </c>
      <c r="O157">
        <v>4</v>
      </c>
      <c r="P157" t="b">
        <v>0</v>
      </c>
      <c r="Q157" t="s">
        <v>8267</v>
      </c>
      <c r="R157" s="11">
        <f t="shared" si="138"/>
        <v>6.0000000000000002E-5</v>
      </c>
      <c r="S157" s="6">
        <f>AVERAGE(Kickstarter[[#This Row],[pledged]]/Kickstarter[[#This Row],[backers_count]])</f>
        <v>20.25</v>
      </c>
      <c r="T157" t="str">
        <f t="shared" si="140"/>
        <v xml:space="preserve">film </v>
      </c>
      <c r="U157" t="str">
        <f t="shared" si="141"/>
        <v xml:space="preserve"> video/science fiction</v>
      </c>
      <c r="V157">
        <f>YEAR(Kickstarter[[#This Row],[Date Ended Conversion]])</f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s="5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2">
        <f t="shared" ref="L158" si="168">(((K158/60)/60)/24)+DATE(1970,1,1)</f>
        <v>41794.124953703707</v>
      </c>
      <c r="M158" s="12">
        <f t="shared" si="137"/>
        <v>41854.124953703707</v>
      </c>
      <c r="N158" t="b">
        <v>0</v>
      </c>
      <c r="O158">
        <v>15</v>
      </c>
      <c r="P158" t="b">
        <v>0</v>
      </c>
      <c r="Q158" t="s">
        <v>8267</v>
      </c>
      <c r="R158" s="11">
        <f t="shared" si="138"/>
        <v>5.0999999999999997E-2</v>
      </c>
      <c r="S158" s="6">
        <f>AVERAGE(Kickstarter[[#This Row],[pledged]]/Kickstarter[[#This Row],[backers_count]])</f>
        <v>119</v>
      </c>
      <c r="T158" t="str">
        <f t="shared" si="140"/>
        <v xml:space="preserve">film </v>
      </c>
      <c r="U158" t="str">
        <f t="shared" si="141"/>
        <v xml:space="preserve"> video/science fiction</v>
      </c>
      <c r="V158">
        <f>YEAR(Kickstarter[[#This Row],[Date Ended Conversion]])</f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s="5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2">
        <f t="shared" ref="L159" si="169">(((K159/60)/60)/24)+DATE(1970,1,1)</f>
        <v>42396.911712962959</v>
      </c>
      <c r="M159" s="12">
        <f t="shared" si="137"/>
        <v>42426.911712962959</v>
      </c>
      <c r="N159" t="b">
        <v>0</v>
      </c>
      <c r="O159">
        <v>2</v>
      </c>
      <c r="P159" t="b">
        <v>0</v>
      </c>
      <c r="Q159" t="s">
        <v>8267</v>
      </c>
      <c r="R159" s="11">
        <f t="shared" si="138"/>
        <v>2.671118530884808E-3</v>
      </c>
      <c r="S159" s="6">
        <f>AVERAGE(Kickstarter[[#This Row],[pledged]]/Kickstarter[[#This Row],[backers_count]])</f>
        <v>4</v>
      </c>
      <c r="T159" t="str">
        <f t="shared" si="140"/>
        <v xml:space="preserve">film </v>
      </c>
      <c r="U159" t="str">
        <f t="shared" si="141"/>
        <v xml:space="preserve"> video/science fiction</v>
      </c>
      <c r="V159">
        <f>YEAR(Kickstarter[[#This Row],[Date Ended Conversion]])</f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s="5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2">
        <f t="shared" ref="L160" si="170">(((K160/60)/60)/24)+DATE(1970,1,1)</f>
        <v>41904.07671296296</v>
      </c>
      <c r="M160" s="12">
        <f t="shared" si="137"/>
        <v>41934.07671296296</v>
      </c>
      <c r="N160" t="b">
        <v>0</v>
      </c>
      <c r="O160">
        <v>0</v>
      </c>
      <c r="P160" t="b">
        <v>0</v>
      </c>
      <c r="Q160" t="s">
        <v>8267</v>
      </c>
      <c r="R160" s="11">
        <f t="shared" si="138"/>
        <v>0</v>
      </c>
      <c r="S160" s="6" t="e">
        <f>AVERAGE(Kickstarter[[#This Row],[pledged]]/Kickstarter[[#This Row],[backers_count]])</f>
        <v>#DIV/0!</v>
      </c>
      <c r="T160" t="str">
        <f t="shared" si="140"/>
        <v xml:space="preserve">film </v>
      </c>
      <c r="U160" t="str">
        <f t="shared" si="141"/>
        <v xml:space="preserve"> video/science fiction</v>
      </c>
      <c r="V160">
        <f>YEAR(Kickstarter[[#This Row],[Date Ended Conversion]])</f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s="5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2">
        <f t="shared" ref="L161" si="171">(((K161/60)/60)/24)+DATE(1970,1,1)</f>
        <v>42514.434548611112</v>
      </c>
      <c r="M161" s="12">
        <f t="shared" si="137"/>
        <v>42554.434548611112</v>
      </c>
      <c r="N161" t="b">
        <v>0</v>
      </c>
      <c r="O161">
        <v>1</v>
      </c>
      <c r="P161" t="b">
        <v>0</v>
      </c>
      <c r="Q161" t="s">
        <v>8267</v>
      </c>
      <c r="R161" s="11">
        <f t="shared" si="138"/>
        <v>2.0000000000000002E-5</v>
      </c>
      <c r="S161" s="6">
        <f>AVERAGE(Kickstarter[[#This Row],[pledged]]/Kickstarter[[#This Row],[backers_count]])</f>
        <v>10</v>
      </c>
      <c r="T161" t="str">
        <f t="shared" si="140"/>
        <v xml:space="preserve">film </v>
      </c>
      <c r="U161" t="str">
        <f t="shared" si="141"/>
        <v xml:space="preserve"> video/science fiction</v>
      </c>
      <c r="V161">
        <f>YEAR(Kickstarter[[#This Row],[Date Ended Conversion]])</f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s="5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2">
        <f t="shared" ref="L162" si="172">(((K162/60)/60)/24)+DATE(1970,1,1)</f>
        <v>42171.913090277783</v>
      </c>
      <c r="M162" s="12">
        <f t="shared" si="137"/>
        <v>42231.913090277783</v>
      </c>
      <c r="N162" t="b">
        <v>0</v>
      </c>
      <c r="O162">
        <v>0</v>
      </c>
      <c r="P162" t="b">
        <v>0</v>
      </c>
      <c r="Q162" t="s">
        <v>8268</v>
      </c>
      <c r="R162" s="11">
        <f t="shared" si="138"/>
        <v>0</v>
      </c>
      <c r="S162" s="6" t="e">
        <f>AVERAGE(Kickstarter[[#This Row],[pledged]]/Kickstarter[[#This Row],[backers_count]])</f>
        <v>#DIV/0!</v>
      </c>
      <c r="T162" t="str">
        <f t="shared" si="140"/>
        <v xml:space="preserve">film </v>
      </c>
      <c r="U162" t="str">
        <f t="shared" si="141"/>
        <v xml:space="preserve"> video/drama</v>
      </c>
      <c r="V162">
        <f>YEAR(Kickstarter[[#This Row],[Date Ended Conversion]])</f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s="5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2">
        <f t="shared" ref="L163" si="173">(((K163/60)/60)/24)+DATE(1970,1,1)</f>
        <v>41792.687442129631</v>
      </c>
      <c r="M163" s="12">
        <f t="shared" si="137"/>
        <v>41822.687442129631</v>
      </c>
      <c r="N163" t="b">
        <v>0</v>
      </c>
      <c r="O163">
        <v>1</v>
      </c>
      <c r="P163" t="b">
        <v>0</v>
      </c>
      <c r="Q163" t="s">
        <v>8268</v>
      </c>
      <c r="R163" s="11">
        <f t="shared" si="138"/>
        <v>1E-4</v>
      </c>
      <c r="S163" s="6">
        <f>AVERAGE(Kickstarter[[#This Row],[pledged]]/Kickstarter[[#This Row],[backers_count]])</f>
        <v>5</v>
      </c>
      <c r="T163" t="str">
        <f t="shared" si="140"/>
        <v xml:space="preserve">film </v>
      </c>
      <c r="U163" t="str">
        <f t="shared" si="141"/>
        <v xml:space="preserve"> video/drama</v>
      </c>
      <c r="V163">
        <f>YEAR(Kickstarter[[#This Row],[Date Ended Conversion]])</f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s="5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2">
        <f t="shared" ref="L164" si="174">(((K164/60)/60)/24)+DATE(1970,1,1)</f>
        <v>41835.126805555556</v>
      </c>
      <c r="M164" s="12">
        <f t="shared" si="137"/>
        <v>41867.987500000003</v>
      </c>
      <c r="N164" t="b">
        <v>0</v>
      </c>
      <c r="O164">
        <v>10</v>
      </c>
      <c r="P164" t="b">
        <v>0</v>
      </c>
      <c r="Q164" t="s">
        <v>8268</v>
      </c>
      <c r="R164" s="11">
        <f t="shared" si="138"/>
        <v>0.15535714285714286</v>
      </c>
      <c r="S164" s="6">
        <f>AVERAGE(Kickstarter[[#This Row],[pledged]]/Kickstarter[[#This Row],[backers_count]])</f>
        <v>43.5</v>
      </c>
      <c r="T164" t="str">
        <f t="shared" si="140"/>
        <v xml:space="preserve">film </v>
      </c>
      <c r="U164" t="str">
        <f t="shared" si="141"/>
        <v xml:space="preserve"> video/drama</v>
      </c>
      <c r="V164">
        <f>YEAR(Kickstarter[[#This Row],[Date Ended Conversion]])</f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s="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2">
        <f t="shared" ref="L165" si="175">(((K165/60)/60)/24)+DATE(1970,1,1)</f>
        <v>42243.961273148147</v>
      </c>
      <c r="M165" s="12">
        <f t="shared" si="137"/>
        <v>42278</v>
      </c>
      <c r="N165" t="b">
        <v>0</v>
      </c>
      <c r="O165">
        <v>0</v>
      </c>
      <c r="P165" t="b">
        <v>0</v>
      </c>
      <c r="Q165" t="s">
        <v>8268</v>
      </c>
      <c r="R165" s="11">
        <f t="shared" si="138"/>
        <v>0</v>
      </c>
      <c r="S165" s="6" t="e">
        <f>AVERAGE(Kickstarter[[#This Row],[pledged]]/Kickstarter[[#This Row],[backers_count]])</f>
        <v>#DIV/0!</v>
      </c>
      <c r="T165" t="str">
        <f t="shared" si="140"/>
        <v xml:space="preserve">film </v>
      </c>
      <c r="U165" t="str">
        <f t="shared" si="141"/>
        <v xml:space="preserve"> video/drama</v>
      </c>
      <c r="V165">
        <f>YEAR(Kickstarter[[#This Row],[Date Ended Conversion]])</f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s="5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2">
        <f t="shared" ref="L166" si="176">(((K166/60)/60)/24)+DATE(1970,1,1)</f>
        <v>41841.762743055559</v>
      </c>
      <c r="M166" s="12">
        <f t="shared" si="137"/>
        <v>41901.762743055559</v>
      </c>
      <c r="N166" t="b">
        <v>0</v>
      </c>
      <c r="O166">
        <v>7</v>
      </c>
      <c r="P166" t="b">
        <v>0</v>
      </c>
      <c r="Q166" t="s">
        <v>8268</v>
      </c>
      <c r="R166" s="11">
        <f t="shared" si="138"/>
        <v>5.3333333333333332E-3</v>
      </c>
      <c r="S166" s="6">
        <f>AVERAGE(Kickstarter[[#This Row],[pledged]]/Kickstarter[[#This Row],[backers_count]])</f>
        <v>91.428571428571431</v>
      </c>
      <c r="T166" t="str">
        <f t="shared" si="140"/>
        <v xml:space="preserve">film </v>
      </c>
      <c r="U166" t="str">
        <f t="shared" si="141"/>
        <v xml:space="preserve"> video/drama</v>
      </c>
      <c r="V166">
        <f>YEAR(Kickstarter[[#This Row],[Date Ended Conversion]])</f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s="5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2">
        <f t="shared" ref="L167" si="177">(((K167/60)/60)/24)+DATE(1970,1,1)</f>
        <v>42351.658842592587</v>
      </c>
      <c r="M167" s="12">
        <f t="shared" si="137"/>
        <v>42381.658842592587</v>
      </c>
      <c r="N167" t="b">
        <v>0</v>
      </c>
      <c r="O167">
        <v>0</v>
      </c>
      <c r="P167" t="b">
        <v>0</v>
      </c>
      <c r="Q167" t="s">
        <v>8268</v>
      </c>
      <c r="R167" s="11">
        <f t="shared" si="138"/>
        <v>0</v>
      </c>
      <c r="S167" s="6" t="e">
        <f>AVERAGE(Kickstarter[[#This Row],[pledged]]/Kickstarter[[#This Row],[backers_count]])</f>
        <v>#DIV/0!</v>
      </c>
      <c r="T167" t="str">
        <f t="shared" si="140"/>
        <v xml:space="preserve">film </v>
      </c>
      <c r="U167" t="str">
        <f t="shared" si="141"/>
        <v xml:space="preserve"> video/drama</v>
      </c>
      <c r="V167">
        <f>YEAR(Kickstarter[[#This Row],[Date Ended Conversion]])</f>
        <v>2016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s="5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2">
        <f t="shared" ref="L168" si="178">(((K168/60)/60)/24)+DATE(1970,1,1)</f>
        <v>42721.075949074075</v>
      </c>
      <c r="M168" s="12">
        <f t="shared" si="137"/>
        <v>42751.075949074075</v>
      </c>
      <c r="N168" t="b">
        <v>0</v>
      </c>
      <c r="O168">
        <v>1</v>
      </c>
      <c r="P168" t="b">
        <v>0</v>
      </c>
      <c r="Q168" t="s">
        <v>8268</v>
      </c>
      <c r="R168" s="11">
        <f t="shared" si="138"/>
        <v>0.6</v>
      </c>
      <c r="S168" s="6">
        <f>AVERAGE(Kickstarter[[#This Row],[pledged]]/Kickstarter[[#This Row],[backers_count]])</f>
        <v>3000</v>
      </c>
      <c r="T168" t="str">
        <f t="shared" si="140"/>
        <v xml:space="preserve">film </v>
      </c>
      <c r="U168" t="str">
        <f t="shared" si="141"/>
        <v xml:space="preserve"> video/drama</v>
      </c>
      <c r="V168">
        <f>YEAR(Kickstarter[[#This Row],[Date Ended Conversion]])</f>
        <v>2017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s="5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2">
        <f t="shared" ref="L169" si="179">(((K169/60)/60)/24)+DATE(1970,1,1)</f>
        <v>42160.927488425921</v>
      </c>
      <c r="M169" s="12">
        <f t="shared" si="137"/>
        <v>42220.927488425921</v>
      </c>
      <c r="N169" t="b">
        <v>0</v>
      </c>
      <c r="O169">
        <v>2</v>
      </c>
      <c r="P169" t="b">
        <v>0</v>
      </c>
      <c r="Q169" t="s">
        <v>8268</v>
      </c>
      <c r="R169" s="11">
        <f t="shared" si="138"/>
        <v>1E-4</v>
      </c>
      <c r="S169" s="6">
        <f>AVERAGE(Kickstarter[[#This Row],[pledged]]/Kickstarter[[#This Row],[backers_count]])</f>
        <v>5.5</v>
      </c>
      <c r="T169" t="str">
        <f t="shared" si="140"/>
        <v xml:space="preserve">film </v>
      </c>
      <c r="U169" t="str">
        <f t="shared" si="141"/>
        <v xml:space="preserve"> video/drama</v>
      </c>
      <c r="V169">
        <f>YEAR(Kickstarter[[#This Row],[Date Ended Conversion]])</f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s="5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2">
        <f t="shared" ref="L170" si="180">(((K170/60)/60)/24)+DATE(1970,1,1)</f>
        <v>42052.83530092593</v>
      </c>
      <c r="M170" s="12">
        <f t="shared" si="137"/>
        <v>42082.793634259258</v>
      </c>
      <c r="N170" t="b">
        <v>0</v>
      </c>
      <c r="O170">
        <v>3</v>
      </c>
      <c r="P170" t="b">
        <v>0</v>
      </c>
      <c r="Q170" t="s">
        <v>8268</v>
      </c>
      <c r="R170" s="11">
        <f t="shared" si="138"/>
        <v>4.0625000000000001E-2</v>
      </c>
      <c r="S170" s="6">
        <f>AVERAGE(Kickstarter[[#This Row],[pledged]]/Kickstarter[[#This Row],[backers_count]])</f>
        <v>108.33333333333333</v>
      </c>
      <c r="T170" t="str">
        <f t="shared" si="140"/>
        <v xml:space="preserve">film </v>
      </c>
      <c r="U170" t="str">
        <f t="shared" si="141"/>
        <v xml:space="preserve"> video/drama</v>
      </c>
      <c r="V170">
        <f>YEAR(Kickstarter[[#This Row],[Date Ended Conversion]])</f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s="5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2">
        <f t="shared" ref="L171" si="181">(((K171/60)/60)/24)+DATE(1970,1,1)</f>
        <v>41900.505312499998</v>
      </c>
      <c r="M171" s="12">
        <f t="shared" si="137"/>
        <v>41930.505312499998</v>
      </c>
      <c r="N171" t="b">
        <v>0</v>
      </c>
      <c r="O171">
        <v>10</v>
      </c>
      <c r="P171" t="b">
        <v>0</v>
      </c>
      <c r="Q171" t="s">
        <v>8268</v>
      </c>
      <c r="R171" s="11">
        <f t="shared" si="138"/>
        <v>0.224</v>
      </c>
      <c r="S171" s="6">
        <f>AVERAGE(Kickstarter[[#This Row],[pledged]]/Kickstarter[[#This Row],[backers_count]])</f>
        <v>56</v>
      </c>
      <c r="T171" t="str">
        <f t="shared" si="140"/>
        <v xml:space="preserve">film </v>
      </c>
      <c r="U171" t="str">
        <f t="shared" si="141"/>
        <v xml:space="preserve"> video/drama</v>
      </c>
      <c r="V171">
        <f>YEAR(Kickstarter[[#This Row],[Date Ended Conversion]])</f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s="5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2">
        <f t="shared" ref="L172" si="182">(((K172/60)/60)/24)+DATE(1970,1,1)</f>
        <v>42216.977812500001</v>
      </c>
      <c r="M172" s="12">
        <f t="shared" si="137"/>
        <v>42246.227777777778</v>
      </c>
      <c r="N172" t="b">
        <v>0</v>
      </c>
      <c r="O172">
        <v>10</v>
      </c>
      <c r="P172" t="b">
        <v>0</v>
      </c>
      <c r="Q172" t="s">
        <v>8268</v>
      </c>
      <c r="R172" s="11">
        <f t="shared" si="138"/>
        <v>3.2500000000000001E-2</v>
      </c>
      <c r="S172" s="6">
        <f>AVERAGE(Kickstarter[[#This Row],[pledged]]/Kickstarter[[#This Row],[backers_count]])</f>
        <v>32.5</v>
      </c>
      <c r="T172" t="str">
        <f t="shared" si="140"/>
        <v xml:space="preserve">film </v>
      </c>
      <c r="U172" t="str">
        <f t="shared" si="141"/>
        <v xml:space="preserve"> video/drama</v>
      </c>
      <c r="V172">
        <f>YEAR(Kickstarter[[#This Row],[Date Ended Conversion]])</f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s="5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2">
        <f t="shared" ref="L173" si="183">(((K173/60)/60)/24)+DATE(1970,1,1)</f>
        <v>42534.180717592593</v>
      </c>
      <c r="M173" s="12">
        <f t="shared" si="137"/>
        <v>42594.180717592593</v>
      </c>
      <c r="N173" t="b">
        <v>0</v>
      </c>
      <c r="O173">
        <v>1</v>
      </c>
      <c r="P173" t="b">
        <v>0</v>
      </c>
      <c r="Q173" t="s">
        <v>8268</v>
      </c>
      <c r="R173" s="11">
        <f t="shared" si="138"/>
        <v>2.0000000000000002E-5</v>
      </c>
      <c r="S173" s="6">
        <f>AVERAGE(Kickstarter[[#This Row],[pledged]]/Kickstarter[[#This Row],[backers_count]])</f>
        <v>1</v>
      </c>
      <c r="T173" t="str">
        <f t="shared" si="140"/>
        <v xml:space="preserve">film </v>
      </c>
      <c r="U173" t="str">
        <f t="shared" si="141"/>
        <v xml:space="preserve"> video/drama</v>
      </c>
      <c r="V173">
        <f>YEAR(Kickstarter[[#This Row],[Date Ended Conversion]])</f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s="5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2">
        <f t="shared" ref="L174" si="184">(((K174/60)/60)/24)+DATE(1970,1,1)</f>
        <v>42047.394942129627</v>
      </c>
      <c r="M174" s="12">
        <f t="shared" si="137"/>
        <v>42082.353275462956</v>
      </c>
      <c r="N174" t="b">
        <v>0</v>
      </c>
      <c r="O174">
        <v>0</v>
      </c>
      <c r="P174" t="b">
        <v>0</v>
      </c>
      <c r="Q174" t="s">
        <v>8268</v>
      </c>
      <c r="R174" s="11">
        <f t="shared" si="138"/>
        <v>0</v>
      </c>
      <c r="S174" s="6" t="e">
        <f>AVERAGE(Kickstarter[[#This Row],[pledged]]/Kickstarter[[#This Row],[backers_count]])</f>
        <v>#DIV/0!</v>
      </c>
      <c r="T174" t="str">
        <f t="shared" si="140"/>
        <v xml:space="preserve">film </v>
      </c>
      <c r="U174" t="str">
        <f t="shared" si="141"/>
        <v xml:space="preserve"> video/drama</v>
      </c>
      <c r="V174">
        <f>YEAR(Kickstarter[[#This Row],[Date Ended Conversion]])</f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s="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2">
        <f t="shared" ref="L175" si="185">(((K175/60)/60)/24)+DATE(1970,1,1)</f>
        <v>42033.573009259257</v>
      </c>
      <c r="M175" s="12">
        <f t="shared" si="137"/>
        <v>42063.573009259257</v>
      </c>
      <c r="N175" t="b">
        <v>0</v>
      </c>
      <c r="O175">
        <v>0</v>
      </c>
      <c r="P175" t="b">
        <v>0</v>
      </c>
      <c r="Q175" t="s">
        <v>8268</v>
      </c>
      <c r="R175" s="11">
        <f t="shared" si="138"/>
        <v>0</v>
      </c>
      <c r="S175" s="6" t="e">
        <f>AVERAGE(Kickstarter[[#This Row],[pledged]]/Kickstarter[[#This Row],[backers_count]])</f>
        <v>#DIV/0!</v>
      </c>
      <c r="T175" t="str">
        <f t="shared" si="140"/>
        <v xml:space="preserve">film </v>
      </c>
      <c r="U175" t="str">
        <f t="shared" si="141"/>
        <v xml:space="preserve"> video/drama</v>
      </c>
      <c r="V175">
        <f>YEAR(Kickstarter[[#This Row],[Date Ended Conversion]])</f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s="5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2">
        <f t="shared" ref="L176" si="186">(((K176/60)/60)/24)+DATE(1970,1,1)</f>
        <v>42072.758981481486</v>
      </c>
      <c r="M176" s="12">
        <f t="shared" si="137"/>
        <v>42132.758981481486</v>
      </c>
      <c r="N176" t="b">
        <v>0</v>
      </c>
      <c r="O176">
        <v>0</v>
      </c>
      <c r="P176" t="b">
        <v>0</v>
      </c>
      <c r="Q176" t="s">
        <v>8268</v>
      </c>
      <c r="R176" s="11">
        <f t="shared" si="138"/>
        <v>0</v>
      </c>
      <c r="S176" s="6" t="e">
        <f>AVERAGE(Kickstarter[[#This Row],[pledged]]/Kickstarter[[#This Row],[backers_count]])</f>
        <v>#DIV/0!</v>
      </c>
      <c r="T176" t="str">
        <f t="shared" si="140"/>
        <v xml:space="preserve">film </v>
      </c>
      <c r="U176" t="str">
        <f t="shared" si="141"/>
        <v xml:space="preserve"> video/drama</v>
      </c>
      <c r="V176">
        <f>YEAR(Kickstarter[[#This Row],[Date Ended Conversion]])</f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s="5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2">
        <f t="shared" ref="L177" si="187">(((K177/60)/60)/24)+DATE(1970,1,1)</f>
        <v>41855.777905092589</v>
      </c>
      <c r="M177" s="12">
        <f t="shared" si="137"/>
        <v>41880.777905092589</v>
      </c>
      <c r="N177" t="b">
        <v>0</v>
      </c>
      <c r="O177">
        <v>26</v>
      </c>
      <c r="P177" t="b">
        <v>0</v>
      </c>
      <c r="Q177" t="s">
        <v>8268</v>
      </c>
      <c r="R177" s="11">
        <f t="shared" si="138"/>
        <v>6.4850000000000005E-2</v>
      </c>
      <c r="S177" s="6">
        <f>AVERAGE(Kickstarter[[#This Row],[pledged]]/Kickstarter[[#This Row],[backers_count]])</f>
        <v>49.884615384615387</v>
      </c>
      <c r="T177" t="str">
        <f t="shared" si="140"/>
        <v xml:space="preserve">film </v>
      </c>
      <c r="U177" t="str">
        <f t="shared" si="141"/>
        <v xml:space="preserve"> video/drama</v>
      </c>
      <c r="V177">
        <f>YEAR(Kickstarter[[#This Row],[Date Ended Conversion]])</f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s="5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2">
        <f t="shared" ref="L178" si="188">(((K178/60)/60)/24)+DATE(1970,1,1)</f>
        <v>42191.824062500003</v>
      </c>
      <c r="M178" s="12">
        <f t="shared" si="137"/>
        <v>42221.824062500003</v>
      </c>
      <c r="N178" t="b">
        <v>0</v>
      </c>
      <c r="O178">
        <v>0</v>
      </c>
      <c r="P178" t="b">
        <v>0</v>
      </c>
      <c r="Q178" t="s">
        <v>8268</v>
      </c>
      <c r="R178" s="11">
        <f t="shared" si="138"/>
        <v>0</v>
      </c>
      <c r="S178" s="6" t="e">
        <f>AVERAGE(Kickstarter[[#This Row],[pledged]]/Kickstarter[[#This Row],[backers_count]])</f>
        <v>#DIV/0!</v>
      </c>
      <c r="T178" t="str">
        <f t="shared" si="140"/>
        <v xml:space="preserve">film </v>
      </c>
      <c r="U178" t="str">
        <f t="shared" si="141"/>
        <v xml:space="preserve"> video/drama</v>
      </c>
      <c r="V178">
        <f>YEAR(Kickstarter[[#This Row],[Date Ended Conversion]])</f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s="5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2">
        <f t="shared" ref="L179" si="189">(((K179/60)/60)/24)+DATE(1970,1,1)</f>
        <v>42070.047754629632</v>
      </c>
      <c r="M179" s="12">
        <f t="shared" si="137"/>
        <v>42087.00608796296</v>
      </c>
      <c r="N179" t="b">
        <v>0</v>
      </c>
      <c r="O179">
        <v>7</v>
      </c>
      <c r="P179" t="b">
        <v>0</v>
      </c>
      <c r="Q179" t="s">
        <v>8268</v>
      </c>
      <c r="R179" s="11">
        <f t="shared" si="138"/>
        <v>0.4</v>
      </c>
      <c r="S179" s="6">
        <f>AVERAGE(Kickstarter[[#This Row],[pledged]]/Kickstarter[[#This Row],[backers_count]])</f>
        <v>25.714285714285715</v>
      </c>
      <c r="T179" t="str">
        <f t="shared" si="140"/>
        <v xml:space="preserve">film </v>
      </c>
      <c r="U179" t="str">
        <f t="shared" si="141"/>
        <v xml:space="preserve"> video/drama</v>
      </c>
      <c r="V179">
        <f>YEAR(Kickstarter[[#This Row],[Date Ended Conversion]])</f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s="5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2">
        <f t="shared" ref="L180" si="190">(((K180/60)/60)/24)+DATE(1970,1,1)</f>
        <v>42304.955381944441</v>
      </c>
      <c r="M180" s="12">
        <f t="shared" si="137"/>
        <v>42334.997048611112</v>
      </c>
      <c r="N180" t="b">
        <v>0</v>
      </c>
      <c r="O180">
        <v>0</v>
      </c>
      <c r="P180" t="b">
        <v>0</v>
      </c>
      <c r="Q180" t="s">
        <v>8268</v>
      </c>
      <c r="R180" s="11">
        <f t="shared" si="138"/>
        <v>0</v>
      </c>
      <c r="S180" s="6" t="e">
        <f>AVERAGE(Kickstarter[[#This Row],[pledged]]/Kickstarter[[#This Row],[backers_count]])</f>
        <v>#DIV/0!</v>
      </c>
      <c r="T180" t="str">
        <f t="shared" si="140"/>
        <v xml:space="preserve">film </v>
      </c>
      <c r="U180" t="str">
        <f t="shared" si="141"/>
        <v xml:space="preserve"> video/drama</v>
      </c>
      <c r="V180">
        <f>YEAR(Kickstarter[[#This Row],[Date Ended Conversion]])</f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s="5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2">
        <f t="shared" ref="L181" si="191">(((K181/60)/60)/24)+DATE(1970,1,1)</f>
        <v>42403.080497685187</v>
      </c>
      <c r="M181" s="12">
        <f t="shared" si="137"/>
        <v>42433.080497685187</v>
      </c>
      <c r="N181" t="b">
        <v>0</v>
      </c>
      <c r="O181">
        <v>2</v>
      </c>
      <c r="P181" t="b">
        <v>0</v>
      </c>
      <c r="Q181" t="s">
        <v>8268</v>
      </c>
      <c r="R181" s="11">
        <f t="shared" si="138"/>
        <v>0.2</v>
      </c>
      <c r="S181" s="6">
        <f>AVERAGE(Kickstarter[[#This Row],[pledged]]/Kickstarter[[#This Row],[backers_count]])</f>
        <v>100</v>
      </c>
      <c r="T181" t="str">
        <f t="shared" si="140"/>
        <v xml:space="preserve">film </v>
      </c>
      <c r="U181" t="str">
        <f t="shared" si="141"/>
        <v xml:space="preserve"> video/drama</v>
      </c>
      <c r="V181">
        <f>YEAR(Kickstarter[[#This Row],[Date Ended Conversion]])</f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s="5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2">
        <f t="shared" ref="L182" si="192">(((K182/60)/60)/24)+DATE(1970,1,1)</f>
        <v>42067.991238425922</v>
      </c>
      <c r="M182" s="12">
        <f t="shared" si="137"/>
        <v>42107.791666666672</v>
      </c>
      <c r="N182" t="b">
        <v>0</v>
      </c>
      <c r="O182">
        <v>13</v>
      </c>
      <c r="P182" t="b">
        <v>0</v>
      </c>
      <c r="Q182" t="s">
        <v>8268</v>
      </c>
      <c r="R182" s="11">
        <f t="shared" si="138"/>
        <v>0.33416666666666667</v>
      </c>
      <c r="S182" s="6">
        <f>AVERAGE(Kickstarter[[#This Row],[pledged]]/Kickstarter[[#This Row],[backers_count]])</f>
        <v>30.846153846153847</v>
      </c>
      <c r="T182" t="str">
        <f t="shared" si="140"/>
        <v xml:space="preserve">film </v>
      </c>
      <c r="U182" t="str">
        <f t="shared" si="141"/>
        <v xml:space="preserve"> video/drama</v>
      </c>
      <c r="V182">
        <f>YEAR(Kickstarter[[#This Row],[Date Ended Conversion]])</f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s="5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2">
        <f t="shared" ref="L183" si="193">(((K183/60)/60)/24)+DATE(1970,1,1)</f>
        <v>42147.741840277777</v>
      </c>
      <c r="M183" s="12">
        <f t="shared" si="137"/>
        <v>42177.741840277777</v>
      </c>
      <c r="N183" t="b">
        <v>0</v>
      </c>
      <c r="O183">
        <v>4</v>
      </c>
      <c r="P183" t="b">
        <v>0</v>
      </c>
      <c r="Q183" t="s">
        <v>8268</v>
      </c>
      <c r="R183" s="11">
        <f t="shared" si="138"/>
        <v>0.21092608822670172</v>
      </c>
      <c r="S183" s="6">
        <f>AVERAGE(Kickstarter[[#This Row],[pledged]]/Kickstarter[[#This Row],[backers_count]])</f>
        <v>180.5</v>
      </c>
      <c r="T183" t="str">
        <f t="shared" si="140"/>
        <v xml:space="preserve">film </v>
      </c>
      <c r="U183" t="str">
        <f t="shared" si="141"/>
        <v xml:space="preserve"> video/drama</v>
      </c>
      <c r="V183">
        <f>YEAR(Kickstarter[[#This Row],[Date Ended Conversion]])</f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s="5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2">
        <f t="shared" ref="L184" si="194">(((K184/60)/60)/24)+DATE(1970,1,1)</f>
        <v>42712.011944444443</v>
      </c>
      <c r="M184" s="12">
        <f t="shared" si="137"/>
        <v>42742.011944444443</v>
      </c>
      <c r="N184" t="b">
        <v>0</v>
      </c>
      <c r="O184">
        <v>0</v>
      </c>
      <c r="P184" t="b">
        <v>0</v>
      </c>
      <c r="Q184" t="s">
        <v>8268</v>
      </c>
      <c r="R184" s="11">
        <f t="shared" si="138"/>
        <v>0</v>
      </c>
      <c r="S184" s="6" t="e">
        <f>AVERAGE(Kickstarter[[#This Row],[pledged]]/Kickstarter[[#This Row],[backers_count]])</f>
        <v>#DIV/0!</v>
      </c>
      <c r="T184" t="str">
        <f t="shared" si="140"/>
        <v xml:space="preserve">film </v>
      </c>
      <c r="U184" t="str">
        <f t="shared" si="141"/>
        <v xml:space="preserve"> video/drama</v>
      </c>
      <c r="V184">
        <f>YEAR(Kickstarter[[#This Row],[Date Ended Conversion]])</f>
        <v>2017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s="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2">
        <f t="shared" ref="L185" si="195">(((K185/60)/60)/24)+DATE(1970,1,1)</f>
        <v>41939.810300925928</v>
      </c>
      <c r="M185" s="12">
        <f t="shared" si="137"/>
        <v>41969.851967592593</v>
      </c>
      <c r="N185" t="b">
        <v>0</v>
      </c>
      <c r="O185">
        <v>12</v>
      </c>
      <c r="P185" t="b">
        <v>0</v>
      </c>
      <c r="Q185" t="s">
        <v>8268</v>
      </c>
      <c r="R185" s="11">
        <f t="shared" si="138"/>
        <v>0.35855999999999999</v>
      </c>
      <c r="S185" s="6">
        <f>AVERAGE(Kickstarter[[#This Row],[pledged]]/Kickstarter[[#This Row],[backers_count]])</f>
        <v>373.5</v>
      </c>
      <c r="T185" t="str">
        <f t="shared" si="140"/>
        <v xml:space="preserve">film </v>
      </c>
      <c r="U185" t="str">
        <f t="shared" si="141"/>
        <v xml:space="preserve"> video/drama</v>
      </c>
      <c r="V185">
        <f>YEAR(Kickstarter[[#This Row],[Date Ended Conversion]])</f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s="5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2">
        <f t="shared" ref="L186" si="196">(((K186/60)/60)/24)+DATE(1970,1,1)</f>
        <v>41825.791226851856</v>
      </c>
      <c r="M186" s="12">
        <f t="shared" si="137"/>
        <v>41883.165972222225</v>
      </c>
      <c r="N186" t="b">
        <v>0</v>
      </c>
      <c r="O186">
        <v>2</v>
      </c>
      <c r="P186" t="b">
        <v>0</v>
      </c>
      <c r="Q186" t="s">
        <v>8268</v>
      </c>
      <c r="R186" s="11">
        <f t="shared" si="138"/>
        <v>3.4000000000000002E-2</v>
      </c>
      <c r="S186" s="6">
        <f>AVERAGE(Kickstarter[[#This Row],[pledged]]/Kickstarter[[#This Row],[backers_count]])</f>
        <v>25.5</v>
      </c>
      <c r="T186" t="str">
        <f t="shared" si="140"/>
        <v xml:space="preserve">film </v>
      </c>
      <c r="U186" t="str">
        <f t="shared" si="141"/>
        <v xml:space="preserve"> video/drama</v>
      </c>
      <c r="V186">
        <f>YEAR(Kickstarter[[#This Row],[Date Ended Conversion]])</f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s="5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2">
        <f t="shared" ref="L187" si="197">(((K187/60)/60)/24)+DATE(1970,1,1)</f>
        <v>42570.91133101852</v>
      </c>
      <c r="M187" s="12">
        <f t="shared" si="137"/>
        <v>42600.91133101852</v>
      </c>
      <c r="N187" t="b">
        <v>0</v>
      </c>
      <c r="O187">
        <v>10</v>
      </c>
      <c r="P187" t="b">
        <v>0</v>
      </c>
      <c r="Q187" t="s">
        <v>8268</v>
      </c>
      <c r="R187" s="11">
        <f t="shared" si="138"/>
        <v>5.5E-2</v>
      </c>
      <c r="S187" s="6">
        <f>AVERAGE(Kickstarter[[#This Row],[pledged]]/Kickstarter[[#This Row],[backers_count]])</f>
        <v>220</v>
      </c>
      <c r="T187" t="str">
        <f t="shared" si="140"/>
        <v xml:space="preserve">film </v>
      </c>
      <c r="U187" t="str">
        <f t="shared" si="141"/>
        <v xml:space="preserve"> video/drama</v>
      </c>
      <c r="V187">
        <f>YEAR(Kickstarter[[#This Row],[Date Ended Conversion]])</f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s="5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2">
        <f t="shared" ref="L188" si="198">(((K188/60)/60)/24)+DATE(1970,1,1)</f>
        <v>42767.812893518523</v>
      </c>
      <c r="M188" s="12">
        <f t="shared" si="137"/>
        <v>42797.833333333328</v>
      </c>
      <c r="N188" t="b">
        <v>0</v>
      </c>
      <c r="O188">
        <v>0</v>
      </c>
      <c r="P188" t="b">
        <v>0</v>
      </c>
      <c r="Q188" t="s">
        <v>8268</v>
      </c>
      <c r="R188" s="11">
        <f t="shared" si="138"/>
        <v>0</v>
      </c>
      <c r="S188" s="6" t="e">
        <f>AVERAGE(Kickstarter[[#This Row],[pledged]]/Kickstarter[[#This Row],[backers_count]])</f>
        <v>#DIV/0!</v>
      </c>
      <c r="T188" t="str">
        <f t="shared" si="140"/>
        <v xml:space="preserve">film </v>
      </c>
      <c r="U188" t="str">
        <f t="shared" si="141"/>
        <v xml:space="preserve"> video/drama</v>
      </c>
      <c r="V188">
        <f>YEAR(Kickstarter[[#This Row],[Date Ended Conversion]])</f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s="5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2">
        <f t="shared" ref="L189" si="199">(((K189/60)/60)/24)+DATE(1970,1,1)</f>
        <v>42182.234456018516</v>
      </c>
      <c r="M189" s="12">
        <f t="shared" si="137"/>
        <v>42206.290972222225</v>
      </c>
      <c r="N189" t="b">
        <v>0</v>
      </c>
      <c r="O189">
        <v>5</v>
      </c>
      <c r="P189" t="b">
        <v>0</v>
      </c>
      <c r="Q189" t="s">
        <v>8268</v>
      </c>
      <c r="R189" s="11">
        <f t="shared" si="138"/>
        <v>0.16</v>
      </c>
      <c r="S189" s="6">
        <f>AVERAGE(Kickstarter[[#This Row],[pledged]]/Kickstarter[[#This Row],[backers_count]])</f>
        <v>160</v>
      </c>
      <c r="T189" t="str">
        <f t="shared" si="140"/>
        <v xml:space="preserve">film </v>
      </c>
      <c r="U189" t="str">
        <f t="shared" si="141"/>
        <v xml:space="preserve"> video/drama</v>
      </c>
      <c r="V189">
        <f>YEAR(Kickstarter[[#This Row],[Date Ended Conversion]])</f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s="5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2">
        <f t="shared" ref="L190" si="200">(((K190/60)/60)/24)+DATE(1970,1,1)</f>
        <v>41857.18304398148</v>
      </c>
      <c r="M190" s="12">
        <f t="shared" si="137"/>
        <v>41887.18304398148</v>
      </c>
      <c r="N190" t="b">
        <v>0</v>
      </c>
      <c r="O190">
        <v>0</v>
      </c>
      <c r="P190" t="b">
        <v>0</v>
      </c>
      <c r="Q190" t="s">
        <v>8268</v>
      </c>
      <c r="R190" s="11">
        <f t="shared" si="138"/>
        <v>0</v>
      </c>
      <c r="S190" s="6" t="e">
        <f>AVERAGE(Kickstarter[[#This Row],[pledged]]/Kickstarter[[#This Row],[backers_count]])</f>
        <v>#DIV/0!</v>
      </c>
      <c r="T190" t="str">
        <f t="shared" si="140"/>
        <v xml:space="preserve">film </v>
      </c>
      <c r="U190" t="str">
        <f t="shared" si="141"/>
        <v xml:space="preserve"> video/drama</v>
      </c>
      <c r="V190">
        <f>YEAR(Kickstarter[[#This Row],[Date Ended Conversion]])</f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s="5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2">
        <f t="shared" ref="L191" si="201">(((K191/60)/60)/24)+DATE(1970,1,1)</f>
        <v>42556.690706018519</v>
      </c>
      <c r="M191" s="12">
        <f t="shared" si="137"/>
        <v>42616.690706018519</v>
      </c>
      <c r="N191" t="b">
        <v>0</v>
      </c>
      <c r="O191">
        <v>5</v>
      </c>
      <c r="P191" t="b">
        <v>0</v>
      </c>
      <c r="Q191" t="s">
        <v>8268</v>
      </c>
      <c r="R191" s="11">
        <f t="shared" si="138"/>
        <v>6.8999999999999997E-4</v>
      </c>
      <c r="S191" s="6">
        <f>AVERAGE(Kickstarter[[#This Row],[pledged]]/Kickstarter[[#This Row],[backers_count]])</f>
        <v>69</v>
      </c>
      <c r="T191" t="str">
        <f t="shared" si="140"/>
        <v xml:space="preserve">film </v>
      </c>
      <c r="U191" t="str">
        <f t="shared" si="141"/>
        <v xml:space="preserve"> video/drama</v>
      </c>
      <c r="V191">
        <f>YEAR(Kickstarter[[#This Row],[Date Ended Conversion]])</f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s="5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2">
        <f t="shared" ref="L192" si="202">(((K192/60)/60)/24)+DATE(1970,1,1)</f>
        <v>42527.650995370372</v>
      </c>
      <c r="M192" s="12">
        <f t="shared" si="137"/>
        <v>42537.650995370372</v>
      </c>
      <c r="N192" t="b">
        <v>0</v>
      </c>
      <c r="O192">
        <v>1</v>
      </c>
      <c r="P192" t="b">
        <v>0</v>
      </c>
      <c r="Q192" t="s">
        <v>8268</v>
      </c>
      <c r="R192" s="11">
        <f t="shared" si="138"/>
        <v>4.1666666666666666E-3</v>
      </c>
      <c r="S192" s="6">
        <f>AVERAGE(Kickstarter[[#This Row],[pledged]]/Kickstarter[[#This Row],[backers_count]])</f>
        <v>50</v>
      </c>
      <c r="T192" t="str">
        <f t="shared" si="140"/>
        <v xml:space="preserve">film </v>
      </c>
      <c r="U192" t="str">
        <f t="shared" si="141"/>
        <v xml:space="preserve"> video/drama</v>
      </c>
      <c r="V192">
        <f>YEAR(Kickstarter[[#This Row],[Date Ended Conversion]])</f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s="5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2">
        <f t="shared" ref="L193" si="203">(((K193/60)/60)/24)+DATE(1970,1,1)</f>
        <v>42239.441412037035</v>
      </c>
      <c r="M193" s="12">
        <f t="shared" si="137"/>
        <v>42279.441412037035</v>
      </c>
      <c r="N193" t="b">
        <v>0</v>
      </c>
      <c r="O193">
        <v>3</v>
      </c>
      <c r="P193" t="b">
        <v>0</v>
      </c>
      <c r="Q193" t="s">
        <v>8268</v>
      </c>
      <c r="R193" s="11">
        <f t="shared" si="138"/>
        <v>0.05</v>
      </c>
      <c r="S193" s="6">
        <f>AVERAGE(Kickstarter[[#This Row],[pledged]]/Kickstarter[[#This Row],[backers_count]])</f>
        <v>83.333333333333329</v>
      </c>
      <c r="T193" t="str">
        <f t="shared" si="140"/>
        <v xml:space="preserve">film </v>
      </c>
      <c r="U193" t="str">
        <f t="shared" si="141"/>
        <v xml:space="preserve"> video/drama</v>
      </c>
      <c r="V193">
        <f>YEAR(Kickstarter[[#This Row],[Date Ended Conversion]])</f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s="5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2">
        <f t="shared" ref="L194" si="204">(((K194/60)/60)/24)+DATE(1970,1,1)</f>
        <v>41899.792037037041</v>
      </c>
      <c r="M194" s="12">
        <f t="shared" ref="M194:M257" si="205">(((J194/60)/60)/24)+DATE(1970,1,1)</f>
        <v>41929.792037037041</v>
      </c>
      <c r="N194" t="b">
        <v>0</v>
      </c>
      <c r="O194">
        <v>3</v>
      </c>
      <c r="P194" t="b">
        <v>0</v>
      </c>
      <c r="Q194" t="s">
        <v>8268</v>
      </c>
      <c r="R194" s="11">
        <f t="shared" ref="R194:R257" si="206">(E194/D194)</f>
        <v>1.7E-5</v>
      </c>
      <c r="S194" s="6">
        <f>AVERAGE(Kickstarter[[#This Row],[pledged]]/Kickstarter[[#This Row],[backers_count]])</f>
        <v>5.666666666666667</v>
      </c>
      <c r="T194" t="str">
        <f t="shared" si="140"/>
        <v xml:space="preserve">film </v>
      </c>
      <c r="U194" t="str">
        <f t="shared" si="141"/>
        <v xml:space="preserve"> video/drama</v>
      </c>
      <c r="V194">
        <f>YEAR(Kickstarter[[#This Row],[Date Ended Conversion]])</f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s="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2">
        <f t="shared" ref="L195" si="207">(((K195/60)/60)/24)+DATE(1970,1,1)</f>
        <v>41911.934791666667</v>
      </c>
      <c r="M195" s="12">
        <f t="shared" si="205"/>
        <v>41971.976458333331</v>
      </c>
      <c r="N195" t="b">
        <v>0</v>
      </c>
      <c r="O195">
        <v>0</v>
      </c>
      <c r="P195" t="b">
        <v>0</v>
      </c>
      <c r="Q195" t="s">
        <v>8268</v>
      </c>
      <c r="R195" s="11">
        <f t="shared" si="206"/>
        <v>0</v>
      </c>
      <c r="S195" s="6" t="e">
        <f>AVERAGE(Kickstarter[[#This Row],[pledged]]/Kickstarter[[#This Row],[backers_count]])</f>
        <v>#DIV/0!</v>
      </c>
      <c r="T195" t="str">
        <f t="shared" ref="T195:T258" si="208">LEFT(Q195, SEARCH(" ",Q195,1))</f>
        <v xml:space="preserve">film </v>
      </c>
      <c r="U195" t="str">
        <f t="shared" ref="U195:U258" si="209">RIGHT(Q195,LEN(Q195)-FIND("&amp; ",Q195))</f>
        <v xml:space="preserve"> video/drama</v>
      </c>
      <c r="V195">
        <f>YEAR(Kickstarter[[#This Row],[Date Ended Conversion]])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s="5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2">
        <f t="shared" ref="L196" si="210">(((K196/60)/60)/24)+DATE(1970,1,1)</f>
        <v>42375.996886574074</v>
      </c>
      <c r="M196" s="12">
        <f t="shared" si="205"/>
        <v>42435.996886574074</v>
      </c>
      <c r="N196" t="b">
        <v>0</v>
      </c>
      <c r="O196">
        <v>3</v>
      </c>
      <c r="P196" t="b">
        <v>0</v>
      </c>
      <c r="Q196" t="s">
        <v>8268</v>
      </c>
      <c r="R196" s="11">
        <f t="shared" si="206"/>
        <v>1.1999999999999999E-3</v>
      </c>
      <c r="S196" s="6">
        <f>AVERAGE(Kickstarter[[#This Row],[pledged]]/Kickstarter[[#This Row],[backers_count]])</f>
        <v>1</v>
      </c>
      <c r="T196" t="str">
        <f t="shared" si="208"/>
        <v xml:space="preserve">film </v>
      </c>
      <c r="U196" t="str">
        <f t="shared" si="209"/>
        <v xml:space="preserve"> video/drama</v>
      </c>
      <c r="V196">
        <f>YEAR(Kickstarter[[#This Row],[Date Ended Conversion]])</f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s="5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2">
        <f t="shared" ref="L197" si="211">(((K197/60)/60)/24)+DATE(1970,1,1)</f>
        <v>42135.67050925926</v>
      </c>
      <c r="M197" s="12">
        <f t="shared" si="205"/>
        <v>42195.67050925926</v>
      </c>
      <c r="N197" t="b">
        <v>0</v>
      </c>
      <c r="O197">
        <v>0</v>
      </c>
      <c r="P197" t="b">
        <v>0</v>
      </c>
      <c r="Q197" t="s">
        <v>8268</v>
      </c>
      <c r="R197" s="11">
        <f t="shared" si="206"/>
        <v>0</v>
      </c>
      <c r="S197" s="6" t="e">
        <f>AVERAGE(Kickstarter[[#This Row],[pledged]]/Kickstarter[[#This Row],[backers_count]])</f>
        <v>#DIV/0!</v>
      </c>
      <c r="T197" t="str">
        <f t="shared" si="208"/>
        <v xml:space="preserve">film </v>
      </c>
      <c r="U197" t="str">
        <f t="shared" si="209"/>
        <v xml:space="preserve"> video/drama</v>
      </c>
      <c r="V197">
        <f>YEAR(Kickstarter[[#This Row],[Date Ended Conversion]])</f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s="5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2">
        <f t="shared" ref="L198" si="212">(((K198/60)/60)/24)+DATE(1970,1,1)</f>
        <v>42259.542800925927</v>
      </c>
      <c r="M198" s="12">
        <f t="shared" si="205"/>
        <v>42287.875</v>
      </c>
      <c r="N198" t="b">
        <v>0</v>
      </c>
      <c r="O198">
        <v>19</v>
      </c>
      <c r="P198" t="b">
        <v>0</v>
      </c>
      <c r="Q198" t="s">
        <v>8268</v>
      </c>
      <c r="R198" s="11">
        <f t="shared" si="206"/>
        <v>0.41857142857142859</v>
      </c>
      <c r="S198" s="6">
        <f>AVERAGE(Kickstarter[[#This Row],[pledged]]/Kickstarter[[#This Row],[backers_count]])</f>
        <v>77.10526315789474</v>
      </c>
      <c r="T198" t="str">
        <f t="shared" si="208"/>
        <v xml:space="preserve">film </v>
      </c>
      <c r="U198" t="str">
        <f t="shared" si="209"/>
        <v xml:space="preserve"> video/drama</v>
      </c>
      <c r="V198">
        <f>YEAR(Kickstarter[[#This Row],[Date Ended Conversion]])</f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s="5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2">
        <f t="shared" ref="L199" si="213">(((K199/60)/60)/24)+DATE(1970,1,1)</f>
        <v>42741.848379629635</v>
      </c>
      <c r="M199" s="12">
        <f t="shared" si="205"/>
        <v>42783.875</v>
      </c>
      <c r="N199" t="b">
        <v>0</v>
      </c>
      <c r="O199">
        <v>8</v>
      </c>
      <c r="P199" t="b">
        <v>0</v>
      </c>
      <c r="Q199" t="s">
        <v>8268</v>
      </c>
      <c r="R199" s="11">
        <f t="shared" si="206"/>
        <v>0.1048</v>
      </c>
      <c r="S199" s="6">
        <f>AVERAGE(Kickstarter[[#This Row],[pledged]]/Kickstarter[[#This Row],[backers_count]])</f>
        <v>32.75</v>
      </c>
      <c r="T199" t="str">
        <f t="shared" si="208"/>
        <v xml:space="preserve">film </v>
      </c>
      <c r="U199" t="str">
        <f t="shared" si="209"/>
        <v xml:space="preserve"> video/drama</v>
      </c>
      <c r="V199">
        <f>YEAR(Kickstarter[[#This Row],[Date Ended Conversion]])</f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s="5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2">
        <f t="shared" ref="L200" si="214">(((K200/60)/60)/24)+DATE(1970,1,1)</f>
        <v>41887.383356481485</v>
      </c>
      <c r="M200" s="12">
        <f t="shared" si="205"/>
        <v>41917.383356481485</v>
      </c>
      <c r="N200" t="b">
        <v>0</v>
      </c>
      <c r="O200">
        <v>6</v>
      </c>
      <c r="P200" t="b">
        <v>0</v>
      </c>
      <c r="Q200" t="s">
        <v>8268</v>
      </c>
      <c r="R200" s="11">
        <f t="shared" si="206"/>
        <v>1.116E-2</v>
      </c>
      <c r="S200" s="6">
        <f>AVERAGE(Kickstarter[[#This Row],[pledged]]/Kickstarter[[#This Row],[backers_count]])</f>
        <v>46.5</v>
      </c>
      <c r="T200" t="str">
        <f t="shared" si="208"/>
        <v xml:space="preserve">film </v>
      </c>
      <c r="U200" t="str">
        <f t="shared" si="209"/>
        <v xml:space="preserve"> video/drama</v>
      </c>
      <c r="V200">
        <f>YEAR(Kickstarter[[#This Row],[Date Ended Conversion]])</f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s="5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2">
        <f t="shared" ref="L201" si="215">(((K201/60)/60)/24)+DATE(1970,1,1)</f>
        <v>42584.123865740738</v>
      </c>
      <c r="M201" s="12">
        <f t="shared" si="205"/>
        <v>42614.123865740738</v>
      </c>
      <c r="N201" t="b">
        <v>0</v>
      </c>
      <c r="O201">
        <v>0</v>
      </c>
      <c r="P201" t="b">
        <v>0</v>
      </c>
      <c r="Q201" t="s">
        <v>8268</v>
      </c>
      <c r="R201" s="11">
        <f t="shared" si="206"/>
        <v>0</v>
      </c>
      <c r="S201" s="6" t="e">
        <f>AVERAGE(Kickstarter[[#This Row],[pledged]]/Kickstarter[[#This Row],[backers_count]])</f>
        <v>#DIV/0!</v>
      </c>
      <c r="T201" t="str">
        <f t="shared" si="208"/>
        <v xml:space="preserve">film </v>
      </c>
      <c r="U201" t="str">
        <f t="shared" si="209"/>
        <v xml:space="preserve"> video/drama</v>
      </c>
      <c r="V201">
        <f>YEAR(Kickstarter[[#This Row],[Date Ended Conversion]])</f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s="5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2">
        <f t="shared" ref="L202" si="216">(((K202/60)/60)/24)+DATE(1970,1,1)</f>
        <v>41867.083368055559</v>
      </c>
      <c r="M202" s="12">
        <f t="shared" si="205"/>
        <v>41897.083368055559</v>
      </c>
      <c r="N202" t="b">
        <v>0</v>
      </c>
      <c r="O202">
        <v>18</v>
      </c>
      <c r="P202" t="b">
        <v>0</v>
      </c>
      <c r="Q202" t="s">
        <v>8268</v>
      </c>
      <c r="R202" s="11">
        <f t="shared" si="206"/>
        <v>0.26192500000000002</v>
      </c>
      <c r="S202" s="6">
        <f>AVERAGE(Kickstarter[[#This Row],[pledged]]/Kickstarter[[#This Row],[backers_count]])</f>
        <v>87.308333333333337</v>
      </c>
      <c r="T202" t="str">
        <f t="shared" si="208"/>
        <v xml:space="preserve">film </v>
      </c>
      <c r="U202" t="str">
        <f t="shared" si="209"/>
        <v xml:space="preserve"> video/drama</v>
      </c>
      <c r="V202">
        <f>YEAR(Kickstarter[[#This Row],[Date Ended Conversion]])</f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s="5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2">
        <f t="shared" ref="L203" si="217">(((K203/60)/60)/24)+DATE(1970,1,1)</f>
        <v>42023.818622685183</v>
      </c>
      <c r="M203" s="12">
        <f t="shared" si="205"/>
        <v>42043.818622685183</v>
      </c>
      <c r="N203" t="b">
        <v>0</v>
      </c>
      <c r="O203">
        <v>7</v>
      </c>
      <c r="P203" t="b">
        <v>0</v>
      </c>
      <c r="Q203" t="s">
        <v>8268</v>
      </c>
      <c r="R203" s="11">
        <f t="shared" si="206"/>
        <v>0.58461538461538465</v>
      </c>
      <c r="S203" s="6">
        <f>AVERAGE(Kickstarter[[#This Row],[pledged]]/Kickstarter[[#This Row],[backers_count]])</f>
        <v>54.285714285714285</v>
      </c>
      <c r="T203" t="str">
        <f t="shared" si="208"/>
        <v xml:space="preserve">film </v>
      </c>
      <c r="U203" t="str">
        <f t="shared" si="209"/>
        <v xml:space="preserve"> video/drama</v>
      </c>
      <c r="V203">
        <f>YEAR(Kickstarter[[#This Row],[Date Ended Conversion]])</f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s="5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2">
        <f t="shared" ref="L204" si="218">(((K204/60)/60)/24)+DATE(1970,1,1)</f>
        <v>42255.927824074075</v>
      </c>
      <c r="M204" s="12">
        <f t="shared" si="205"/>
        <v>42285.874305555553</v>
      </c>
      <c r="N204" t="b">
        <v>0</v>
      </c>
      <c r="O204">
        <v>0</v>
      </c>
      <c r="P204" t="b">
        <v>0</v>
      </c>
      <c r="Q204" t="s">
        <v>8268</v>
      </c>
      <c r="R204" s="11">
        <f t="shared" si="206"/>
        <v>0</v>
      </c>
      <c r="S204" s="6" t="e">
        <f>AVERAGE(Kickstarter[[#This Row],[pledged]]/Kickstarter[[#This Row],[backers_count]])</f>
        <v>#DIV/0!</v>
      </c>
      <c r="T204" t="str">
        <f t="shared" si="208"/>
        <v xml:space="preserve">film </v>
      </c>
      <c r="U204" t="str">
        <f t="shared" si="209"/>
        <v xml:space="preserve"> video/drama</v>
      </c>
      <c r="V204">
        <f>YEAR(Kickstarter[[#This Row],[Date Ended Conversion]])</f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s="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2">
        <f t="shared" ref="L205" si="219">(((K205/60)/60)/24)+DATE(1970,1,1)</f>
        <v>41973.847962962958</v>
      </c>
      <c r="M205" s="12">
        <f t="shared" si="205"/>
        <v>42033.847962962958</v>
      </c>
      <c r="N205" t="b">
        <v>0</v>
      </c>
      <c r="O205">
        <v>8</v>
      </c>
      <c r="P205" t="b">
        <v>0</v>
      </c>
      <c r="Q205" t="s">
        <v>8268</v>
      </c>
      <c r="R205" s="11">
        <f t="shared" si="206"/>
        <v>0.2984</v>
      </c>
      <c r="S205" s="6">
        <f>AVERAGE(Kickstarter[[#This Row],[pledged]]/Kickstarter[[#This Row],[backers_count]])</f>
        <v>93.25</v>
      </c>
      <c r="T205" t="str">
        <f t="shared" si="208"/>
        <v xml:space="preserve">film </v>
      </c>
      <c r="U205" t="str">
        <f t="shared" si="209"/>
        <v xml:space="preserve"> video/drama</v>
      </c>
      <c r="V205">
        <f>YEAR(Kickstarter[[#This Row],[Date Ended Conversion]])</f>
        <v>2015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s="5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2">
        <f t="shared" ref="L206" si="220">(((K206/60)/60)/24)+DATE(1970,1,1)</f>
        <v>42556.583368055552</v>
      </c>
      <c r="M206" s="12">
        <f t="shared" si="205"/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11">
        <f t="shared" si="206"/>
        <v>0.50721666666666665</v>
      </c>
      <c r="S206" s="6">
        <f>AVERAGE(Kickstarter[[#This Row],[pledged]]/Kickstarter[[#This Row],[backers_count]])</f>
        <v>117.68368136117556</v>
      </c>
      <c r="T206" t="str">
        <f t="shared" si="208"/>
        <v xml:space="preserve">film </v>
      </c>
      <c r="U206" t="str">
        <f t="shared" si="209"/>
        <v xml:space="preserve"> video/drama</v>
      </c>
      <c r="V206">
        <f>YEAR(Kickstarter[[#This Row],[Date Ended Conversion]])</f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s="5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2">
        <f t="shared" ref="L207" si="221">(((K207/60)/60)/24)+DATE(1970,1,1)</f>
        <v>42248.632199074069</v>
      </c>
      <c r="M207" s="12">
        <f t="shared" si="205"/>
        <v>42283.632199074069</v>
      </c>
      <c r="N207" t="b">
        <v>0</v>
      </c>
      <c r="O207">
        <v>17</v>
      </c>
      <c r="P207" t="b">
        <v>0</v>
      </c>
      <c r="Q207" t="s">
        <v>8268</v>
      </c>
      <c r="R207" s="11">
        <f t="shared" si="206"/>
        <v>0.16250000000000001</v>
      </c>
      <c r="S207" s="6">
        <f>AVERAGE(Kickstarter[[#This Row],[pledged]]/Kickstarter[[#This Row],[backers_count]])</f>
        <v>76.470588235294116</v>
      </c>
      <c r="T207" t="str">
        <f t="shared" si="208"/>
        <v xml:space="preserve">film </v>
      </c>
      <c r="U207" t="str">
        <f t="shared" si="209"/>
        <v xml:space="preserve"> video/drama</v>
      </c>
      <c r="V207">
        <f>YEAR(Kickstarter[[#This Row],[Date Ended Conversion]])</f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s="5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2">
        <f t="shared" ref="L208" si="222">(((K208/60)/60)/24)+DATE(1970,1,1)</f>
        <v>42567.004432870366</v>
      </c>
      <c r="M208" s="12">
        <f t="shared" si="205"/>
        <v>42588.004432870366</v>
      </c>
      <c r="N208" t="b">
        <v>0</v>
      </c>
      <c r="O208">
        <v>0</v>
      </c>
      <c r="P208" t="b">
        <v>0</v>
      </c>
      <c r="Q208" t="s">
        <v>8268</v>
      </c>
      <c r="R208" s="11">
        <f t="shared" si="206"/>
        <v>0</v>
      </c>
      <c r="S208" s="6" t="e">
        <f>AVERAGE(Kickstarter[[#This Row],[pledged]]/Kickstarter[[#This Row],[backers_count]])</f>
        <v>#DIV/0!</v>
      </c>
      <c r="T208" t="str">
        <f t="shared" si="208"/>
        <v xml:space="preserve">film </v>
      </c>
      <c r="U208" t="str">
        <f t="shared" si="209"/>
        <v xml:space="preserve"> video/drama</v>
      </c>
      <c r="V208">
        <f>YEAR(Kickstarter[[#This Row],[Date Ended Conversion]])</f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s="5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2">
        <f t="shared" ref="L209" si="223">(((K209/60)/60)/24)+DATE(1970,1,1)</f>
        <v>41978.197199074071</v>
      </c>
      <c r="M209" s="12">
        <f t="shared" si="205"/>
        <v>42008.197199074071</v>
      </c>
      <c r="N209" t="b">
        <v>0</v>
      </c>
      <c r="O209">
        <v>13</v>
      </c>
      <c r="P209" t="b">
        <v>0</v>
      </c>
      <c r="Q209" t="s">
        <v>8268</v>
      </c>
      <c r="R209" s="11">
        <f t="shared" si="206"/>
        <v>0.15214285714285714</v>
      </c>
      <c r="S209" s="6">
        <f>AVERAGE(Kickstarter[[#This Row],[pledged]]/Kickstarter[[#This Row],[backers_count]])</f>
        <v>163.84615384615384</v>
      </c>
      <c r="T209" t="str">
        <f t="shared" si="208"/>
        <v xml:space="preserve">film </v>
      </c>
      <c r="U209" t="str">
        <f t="shared" si="209"/>
        <v xml:space="preserve"> video/drama</v>
      </c>
      <c r="V209">
        <f>YEAR(Kickstarter[[#This Row],[Date Ended Conversion]])</f>
        <v>2015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s="5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2">
        <f t="shared" ref="L210" si="224">(((K210/60)/60)/24)+DATE(1970,1,1)</f>
        <v>41959.369988425926</v>
      </c>
      <c r="M210" s="12">
        <f t="shared" si="205"/>
        <v>41989.369988425926</v>
      </c>
      <c r="N210" t="b">
        <v>0</v>
      </c>
      <c r="O210">
        <v>0</v>
      </c>
      <c r="P210" t="b">
        <v>0</v>
      </c>
      <c r="Q210" t="s">
        <v>8268</v>
      </c>
      <c r="R210" s="11">
        <f t="shared" si="206"/>
        <v>0</v>
      </c>
      <c r="S210" s="6" t="e">
        <f>AVERAGE(Kickstarter[[#This Row],[pledged]]/Kickstarter[[#This Row],[backers_count]])</f>
        <v>#DIV/0!</v>
      </c>
      <c r="T210" t="str">
        <f t="shared" si="208"/>
        <v xml:space="preserve">film </v>
      </c>
      <c r="U210" t="str">
        <f t="shared" si="209"/>
        <v xml:space="preserve"> video/drama</v>
      </c>
      <c r="V210">
        <f>YEAR(Kickstarter[[#This Row],[Date Ended Conversion]])</f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s="5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2">
        <f t="shared" ref="L211" si="225">(((K211/60)/60)/24)+DATE(1970,1,1)</f>
        <v>42165.922858796301</v>
      </c>
      <c r="M211" s="12">
        <f t="shared" si="205"/>
        <v>42195.922858796301</v>
      </c>
      <c r="N211" t="b">
        <v>0</v>
      </c>
      <c r="O211">
        <v>0</v>
      </c>
      <c r="P211" t="b">
        <v>0</v>
      </c>
      <c r="Q211" t="s">
        <v>8268</v>
      </c>
      <c r="R211" s="11">
        <f t="shared" si="206"/>
        <v>0</v>
      </c>
      <c r="S211" s="6" t="e">
        <f>AVERAGE(Kickstarter[[#This Row],[pledged]]/Kickstarter[[#This Row],[backers_count]])</f>
        <v>#DIV/0!</v>
      </c>
      <c r="T211" t="str">
        <f t="shared" si="208"/>
        <v xml:space="preserve">film </v>
      </c>
      <c r="U211" t="str">
        <f t="shared" si="209"/>
        <v xml:space="preserve"> video/drama</v>
      </c>
      <c r="V211">
        <f>YEAR(Kickstarter[[#This Row],[Date Ended Conversion]])</f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s="5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2">
        <f t="shared" ref="L212" si="226">(((K212/60)/60)/24)+DATE(1970,1,1)</f>
        <v>42249.064722222218</v>
      </c>
      <c r="M212" s="12">
        <f t="shared" si="205"/>
        <v>42278.208333333328</v>
      </c>
      <c r="N212" t="b">
        <v>0</v>
      </c>
      <c r="O212">
        <v>33</v>
      </c>
      <c r="P212" t="b">
        <v>0</v>
      </c>
      <c r="Q212" t="s">
        <v>8268</v>
      </c>
      <c r="R212" s="11">
        <f t="shared" si="206"/>
        <v>0.2525</v>
      </c>
      <c r="S212" s="6">
        <f>AVERAGE(Kickstarter[[#This Row],[pledged]]/Kickstarter[[#This Row],[backers_count]])</f>
        <v>91.818181818181813</v>
      </c>
      <c r="T212" t="str">
        <f t="shared" si="208"/>
        <v xml:space="preserve">film </v>
      </c>
      <c r="U212" t="str">
        <f t="shared" si="209"/>
        <v xml:space="preserve"> video/drama</v>
      </c>
      <c r="V212">
        <f>YEAR(Kickstarter[[#This Row],[Date Ended Conversion]])</f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s="5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2">
        <f t="shared" ref="L213" si="227">(((K213/60)/60)/24)+DATE(1970,1,1)</f>
        <v>42236.159918981488</v>
      </c>
      <c r="M213" s="12">
        <f t="shared" si="205"/>
        <v>42266.159918981488</v>
      </c>
      <c r="N213" t="b">
        <v>0</v>
      </c>
      <c r="O213">
        <v>12</v>
      </c>
      <c r="P213" t="b">
        <v>0</v>
      </c>
      <c r="Q213" t="s">
        <v>8268</v>
      </c>
      <c r="R213" s="11">
        <f t="shared" si="206"/>
        <v>0.44600000000000001</v>
      </c>
      <c r="S213" s="6">
        <f>AVERAGE(Kickstarter[[#This Row],[pledged]]/Kickstarter[[#This Row],[backers_count]])</f>
        <v>185.83333333333334</v>
      </c>
      <c r="T213" t="str">
        <f t="shared" si="208"/>
        <v xml:space="preserve">film </v>
      </c>
      <c r="U213" t="str">
        <f t="shared" si="209"/>
        <v xml:space="preserve"> video/drama</v>
      </c>
      <c r="V213">
        <f>YEAR(Kickstarter[[#This Row],[Date Ended Conversion]])</f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s="5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2">
        <f t="shared" ref="L214" si="228">(((K214/60)/60)/24)+DATE(1970,1,1)</f>
        <v>42416.881018518514</v>
      </c>
      <c r="M214" s="12">
        <f t="shared" si="205"/>
        <v>42476.839351851857</v>
      </c>
      <c r="N214" t="b">
        <v>0</v>
      </c>
      <c r="O214">
        <v>1</v>
      </c>
      <c r="P214" t="b">
        <v>0</v>
      </c>
      <c r="Q214" t="s">
        <v>8268</v>
      </c>
      <c r="R214" s="11">
        <f t="shared" si="206"/>
        <v>1.5873015873015873E-4</v>
      </c>
      <c r="S214" s="6">
        <f>AVERAGE(Kickstarter[[#This Row],[pledged]]/Kickstarter[[#This Row],[backers_count]])</f>
        <v>1</v>
      </c>
      <c r="T214" t="str">
        <f t="shared" si="208"/>
        <v xml:space="preserve">film </v>
      </c>
      <c r="U214" t="str">
        <f t="shared" si="209"/>
        <v xml:space="preserve"> video/drama</v>
      </c>
      <c r="V214">
        <f>YEAR(Kickstarter[[#This Row],[Date Ended Conversion]])</f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s="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2">
        <f t="shared" ref="L215" si="229">(((K215/60)/60)/24)+DATE(1970,1,1)</f>
        <v>42202.594293981485</v>
      </c>
      <c r="M215" s="12">
        <f t="shared" si="205"/>
        <v>42232.587974537033</v>
      </c>
      <c r="N215" t="b">
        <v>0</v>
      </c>
      <c r="O215">
        <v>1</v>
      </c>
      <c r="P215" t="b">
        <v>0</v>
      </c>
      <c r="Q215" t="s">
        <v>8268</v>
      </c>
      <c r="R215" s="11">
        <f t="shared" si="206"/>
        <v>4.0000000000000002E-4</v>
      </c>
      <c r="S215" s="6">
        <f>AVERAGE(Kickstarter[[#This Row],[pledged]]/Kickstarter[[#This Row],[backers_count]])</f>
        <v>20</v>
      </c>
      <c r="T215" t="str">
        <f t="shared" si="208"/>
        <v xml:space="preserve">film </v>
      </c>
      <c r="U215" t="str">
        <f t="shared" si="209"/>
        <v xml:space="preserve"> video/drama</v>
      </c>
      <c r="V215">
        <f>YEAR(Kickstarter[[#This Row],[Date Ended Conversion]])</f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s="5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2">
        <f t="shared" ref="L216" si="230">(((K216/60)/60)/24)+DATE(1970,1,1)</f>
        <v>42009.64061342593</v>
      </c>
      <c r="M216" s="12">
        <f t="shared" si="205"/>
        <v>42069.64061342593</v>
      </c>
      <c r="N216" t="b">
        <v>0</v>
      </c>
      <c r="O216">
        <v>1</v>
      </c>
      <c r="P216" t="b">
        <v>0</v>
      </c>
      <c r="Q216" t="s">
        <v>8268</v>
      </c>
      <c r="R216" s="11">
        <f t="shared" si="206"/>
        <v>8.0000000000000007E-5</v>
      </c>
      <c r="S216" s="6">
        <f>AVERAGE(Kickstarter[[#This Row],[pledged]]/Kickstarter[[#This Row],[backers_count]])</f>
        <v>1</v>
      </c>
      <c r="T216" t="str">
        <f t="shared" si="208"/>
        <v xml:space="preserve">film </v>
      </c>
      <c r="U216" t="str">
        <f t="shared" si="209"/>
        <v xml:space="preserve"> video/drama</v>
      </c>
      <c r="V216">
        <f>YEAR(Kickstarter[[#This Row],[Date Ended Conversion]])</f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s="5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2">
        <f t="shared" ref="L217" si="231">(((K217/60)/60)/24)+DATE(1970,1,1)</f>
        <v>42375.230115740742</v>
      </c>
      <c r="M217" s="12">
        <f t="shared" si="205"/>
        <v>42417.999305555553</v>
      </c>
      <c r="N217" t="b">
        <v>0</v>
      </c>
      <c r="O217">
        <v>1</v>
      </c>
      <c r="P217" t="b">
        <v>0</v>
      </c>
      <c r="Q217" t="s">
        <v>8268</v>
      </c>
      <c r="R217" s="11">
        <f t="shared" si="206"/>
        <v>2.2727272727272726E-3</v>
      </c>
      <c r="S217" s="6">
        <f>AVERAGE(Kickstarter[[#This Row],[pledged]]/Kickstarter[[#This Row],[backers_count]])</f>
        <v>10</v>
      </c>
      <c r="T217" t="str">
        <f t="shared" si="208"/>
        <v xml:space="preserve">film </v>
      </c>
      <c r="U217" t="str">
        <f t="shared" si="209"/>
        <v xml:space="preserve"> video/drama</v>
      </c>
      <c r="V217">
        <f>YEAR(Kickstarter[[#This Row],[Date Ended Conversion]])</f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s="5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2">
        <f t="shared" ref="L218" si="232">(((K218/60)/60)/24)+DATE(1970,1,1)</f>
        <v>42066.958761574075</v>
      </c>
      <c r="M218" s="12">
        <f t="shared" si="205"/>
        <v>42116.917094907403</v>
      </c>
      <c r="N218" t="b">
        <v>0</v>
      </c>
      <c r="O218">
        <v>84</v>
      </c>
      <c r="P218" t="b">
        <v>0</v>
      </c>
      <c r="Q218" t="s">
        <v>8268</v>
      </c>
      <c r="R218" s="11">
        <f t="shared" si="206"/>
        <v>0.55698440000000005</v>
      </c>
      <c r="S218" s="6">
        <f>AVERAGE(Kickstarter[[#This Row],[pledged]]/Kickstarter[[#This Row],[backers_count]])</f>
        <v>331.53833333333336</v>
      </c>
      <c r="T218" t="str">
        <f t="shared" si="208"/>
        <v xml:space="preserve">film </v>
      </c>
      <c r="U218" t="str">
        <f t="shared" si="209"/>
        <v xml:space="preserve"> video/drama</v>
      </c>
      <c r="V218">
        <f>YEAR(Kickstarter[[#This Row],[Date Ended Conversion]])</f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s="5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2">
        <f t="shared" ref="L219" si="233">(((K219/60)/60)/24)+DATE(1970,1,1)</f>
        <v>41970.64061342593</v>
      </c>
      <c r="M219" s="12">
        <f t="shared" si="205"/>
        <v>42001.64061342593</v>
      </c>
      <c r="N219" t="b">
        <v>0</v>
      </c>
      <c r="O219">
        <v>38</v>
      </c>
      <c r="P219" t="b">
        <v>0</v>
      </c>
      <c r="Q219" t="s">
        <v>8268</v>
      </c>
      <c r="R219" s="11">
        <f t="shared" si="206"/>
        <v>0.11942999999999999</v>
      </c>
      <c r="S219" s="6">
        <f>AVERAGE(Kickstarter[[#This Row],[pledged]]/Kickstarter[[#This Row],[backers_count]])</f>
        <v>314.28947368421052</v>
      </c>
      <c r="T219" t="str">
        <f t="shared" si="208"/>
        <v xml:space="preserve">film </v>
      </c>
      <c r="U219" t="str">
        <f t="shared" si="209"/>
        <v xml:space="preserve"> video/drama</v>
      </c>
      <c r="V219">
        <f>YEAR(Kickstarter[[#This Row],[Date Ended Conversion]])</f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s="5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2">
        <f t="shared" ref="L220" si="234">(((K220/60)/60)/24)+DATE(1970,1,1)</f>
        <v>42079.628344907411</v>
      </c>
      <c r="M220" s="12">
        <f t="shared" si="205"/>
        <v>42139.628344907411</v>
      </c>
      <c r="N220" t="b">
        <v>0</v>
      </c>
      <c r="O220">
        <v>1</v>
      </c>
      <c r="P220" t="b">
        <v>0</v>
      </c>
      <c r="Q220" t="s">
        <v>8268</v>
      </c>
      <c r="R220" s="11">
        <f t="shared" si="206"/>
        <v>0.02</v>
      </c>
      <c r="S220" s="6">
        <f>AVERAGE(Kickstarter[[#This Row],[pledged]]/Kickstarter[[#This Row],[backers_count]])</f>
        <v>100</v>
      </c>
      <c r="T220" t="str">
        <f t="shared" si="208"/>
        <v xml:space="preserve">film </v>
      </c>
      <c r="U220" t="str">
        <f t="shared" si="209"/>
        <v xml:space="preserve"> video/drama</v>
      </c>
      <c r="V220">
        <f>YEAR(Kickstarter[[#This Row],[Date Ended Conversion]])</f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s="5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2">
        <f t="shared" ref="L221" si="235">(((K221/60)/60)/24)+DATE(1970,1,1)</f>
        <v>42429.326678240745</v>
      </c>
      <c r="M221" s="12">
        <f t="shared" si="205"/>
        <v>42461.290972222225</v>
      </c>
      <c r="N221" t="b">
        <v>0</v>
      </c>
      <c r="O221">
        <v>76</v>
      </c>
      <c r="P221" t="b">
        <v>0</v>
      </c>
      <c r="Q221" t="s">
        <v>8268</v>
      </c>
      <c r="R221" s="11">
        <f t="shared" si="206"/>
        <v>0.17630000000000001</v>
      </c>
      <c r="S221" s="6">
        <f>AVERAGE(Kickstarter[[#This Row],[pledged]]/Kickstarter[[#This Row],[backers_count]])</f>
        <v>115.98684210526316</v>
      </c>
      <c r="T221" t="str">
        <f t="shared" si="208"/>
        <v xml:space="preserve">film </v>
      </c>
      <c r="U221" t="str">
        <f t="shared" si="209"/>
        <v xml:space="preserve"> video/drama</v>
      </c>
      <c r="V221">
        <f>YEAR(Kickstarter[[#This Row],[Date Ended Conversion]])</f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s="5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2">
        <f t="shared" ref="L222" si="236">(((K222/60)/60)/24)+DATE(1970,1,1)</f>
        <v>42195.643865740742</v>
      </c>
      <c r="M222" s="12">
        <f t="shared" si="205"/>
        <v>42236.837499999994</v>
      </c>
      <c r="N222" t="b">
        <v>0</v>
      </c>
      <c r="O222">
        <v>3</v>
      </c>
      <c r="P222" t="b">
        <v>0</v>
      </c>
      <c r="Q222" t="s">
        <v>8268</v>
      </c>
      <c r="R222" s="11">
        <f t="shared" si="206"/>
        <v>7.1999999999999998E-3</v>
      </c>
      <c r="S222" s="6">
        <f>AVERAGE(Kickstarter[[#This Row],[pledged]]/Kickstarter[[#This Row],[backers_count]])</f>
        <v>120</v>
      </c>
      <c r="T222" t="str">
        <f t="shared" si="208"/>
        <v xml:space="preserve">film </v>
      </c>
      <c r="U222" t="str">
        <f t="shared" si="209"/>
        <v xml:space="preserve"> video/drama</v>
      </c>
      <c r="V222">
        <f>YEAR(Kickstarter[[#This Row],[Date Ended Conversion]])</f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s="5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2">
        <f t="shared" ref="L223" si="237">(((K223/60)/60)/24)+DATE(1970,1,1)</f>
        <v>42031.837546296301</v>
      </c>
      <c r="M223" s="12">
        <f t="shared" si="205"/>
        <v>42091.79587962963</v>
      </c>
      <c r="N223" t="b">
        <v>0</v>
      </c>
      <c r="O223">
        <v>0</v>
      </c>
      <c r="P223" t="b">
        <v>0</v>
      </c>
      <c r="Q223" t="s">
        <v>8268</v>
      </c>
      <c r="R223" s="11">
        <f t="shared" si="206"/>
        <v>0</v>
      </c>
      <c r="S223" s="6" t="e">
        <f>AVERAGE(Kickstarter[[#This Row],[pledged]]/Kickstarter[[#This Row],[backers_count]])</f>
        <v>#DIV/0!</v>
      </c>
      <c r="T223" t="str">
        <f t="shared" si="208"/>
        <v xml:space="preserve">film </v>
      </c>
      <c r="U223" t="str">
        <f t="shared" si="209"/>
        <v xml:space="preserve"> video/drama</v>
      </c>
      <c r="V223">
        <f>YEAR(Kickstarter[[#This Row],[Date Ended Conversion]])</f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s="5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2">
        <f t="shared" ref="L224" si="238">(((K224/60)/60)/24)+DATE(1970,1,1)</f>
        <v>42031.769884259258</v>
      </c>
      <c r="M224" s="12">
        <f t="shared" si="205"/>
        <v>42090.110416666663</v>
      </c>
      <c r="N224" t="b">
        <v>0</v>
      </c>
      <c r="O224">
        <v>2</v>
      </c>
      <c r="P224" t="b">
        <v>0</v>
      </c>
      <c r="Q224" t="s">
        <v>8268</v>
      </c>
      <c r="R224" s="11">
        <f t="shared" si="206"/>
        <v>0.13</v>
      </c>
      <c r="S224" s="6">
        <f>AVERAGE(Kickstarter[[#This Row],[pledged]]/Kickstarter[[#This Row],[backers_count]])</f>
        <v>65</v>
      </c>
      <c r="T224" t="str">
        <f t="shared" si="208"/>
        <v xml:space="preserve">film </v>
      </c>
      <c r="U224" t="str">
        <f t="shared" si="209"/>
        <v xml:space="preserve"> video/drama</v>
      </c>
      <c r="V224">
        <f>YEAR(Kickstarter[[#This Row],[Date Ended Conversion]])</f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s="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2">
        <f t="shared" ref="L225" si="239">(((K225/60)/60)/24)+DATE(1970,1,1)</f>
        <v>42482.048032407409</v>
      </c>
      <c r="M225" s="12">
        <f t="shared" si="205"/>
        <v>42512.045138888891</v>
      </c>
      <c r="N225" t="b">
        <v>0</v>
      </c>
      <c r="O225">
        <v>0</v>
      </c>
      <c r="P225" t="b">
        <v>0</v>
      </c>
      <c r="Q225" t="s">
        <v>8268</v>
      </c>
      <c r="R225" s="11">
        <f t="shared" si="206"/>
        <v>0</v>
      </c>
      <c r="S225" s="6" t="e">
        <f>AVERAGE(Kickstarter[[#This Row],[pledged]]/Kickstarter[[#This Row],[backers_count]])</f>
        <v>#DIV/0!</v>
      </c>
      <c r="T225" t="str">
        <f t="shared" si="208"/>
        <v xml:space="preserve">film </v>
      </c>
      <c r="U225" t="str">
        <f t="shared" si="209"/>
        <v xml:space="preserve"> video/drama</v>
      </c>
      <c r="V225">
        <f>YEAR(Kickstarter[[#This Row],[Date Ended Conversion]])</f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s="5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2">
        <f t="shared" ref="L226" si="240">(((K226/60)/60)/24)+DATE(1970,1,1)</f>
        <v>42135.235254629632</v>
      </c>
      <c r="M226" s="12">
        <f t="shared" si="205"/>
        <v>42195.235254629632</v>
      </c>
      <c r="N226" t="b">
        <v>0</v>
      </c>
      <c r="O226">
        <v>0</v>
      </c>
      <c r="P226" t="b">
        <v>0</v>
      </c>
      <c r="Q226" t="s">
        <v>8268</v>
      </c>
      <c r="R226" s="11">
        <f t="shared" si="206"/>
        <v>0</v>
      </c>
      <c r="S226" s="6" t="e">
        <f>AVERAGE(Kickstarter[[#This Row],[pledged]]/Kickstarter[[#This Row],[backers_count]])</f>
        <v>#DIV/0!</v>
      </c>
      <c r="T226" t="str">
        <f t="shared" si="208"/>
        <v xml:space="preserve">film </v>
      </c>
      <c r="U226" t="str">
        <f t="shared" si="209"/>
        <v xml:space="preserve"> video/drama</v>
      </c>
      <c r="V226">
        <f>YEAR(Kickstarter[[#This Row],[Date Ended Conversion]])</f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s="5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2">
        <f t="shared" ref="L227" si="241">(((K227/60)/60)/24)+DATE(1970,1,1)</f>
        <v>42438.961273148147</v>
      </c>
      <c r="M227" s="12">
        <f t="shared" si="205"/>
        <v>42468.919606481482</v>
      </c>
      <c r="N227" t="b">
        <v>0</v>
      </c>
      <c r="O227">
        <v>0</v>
      </c>
      <c r="P227" t="b">
        <v>0</v>
      </c>
      <c r="Q227" t="s">
        <v>8268</v>
      </c>
      <c r="R227" s="11">
        <f t="shared" si="206"/>
        <v>0</v>
      </c>
      <c r="S227" s="6" t="e">
        <f>AVERAGE(Kickstarter[[#This Row],[pledged]]/Kickstarter[[#This Row],[backers_count]])</f>
        <v>#DIV/0!</v>
      </c>
      <c r="T227" t="str">
        <f t="shared" si="208"/>
        <v xml:space="preserve">film </v>
      </c>
      <c r="U227" t="str">
        <f t="shared" si="209"/>
        <v xml:space="preserve"> video/drama</v>
      </c>
      <c r="V227">
        <f>YEAR(Kickstarter[[#This Row],[Date Ended Conversion]])</f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s="5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2">
        <f t="shared" ref="L228" si="242">(((K228/60)/60)/24)+DATE(1970,1,1)</f>
        <v>42106.666018518517</v>
      </c>
      <c r="M228" s="12">
        <f t="shared" si="205"/>
        <v>42155.395138888889</v>
      </c>
      <c r="N228" t="b">
        <v>0</v>
      </c>
      <c r="O228">
        <v>2</v>
      </c>
      <c r="P228" t="b">
        <v>0</v>
      </c>
      <c r="Q228" t="s">
        <v>8268</v>
      </c>
      <c r="R228" s="11">
        <f t="shared" si="206"/>
        <v>8.6206896551724137E-3</v>
      </c>
      <c r="S228" s="6">
        <f>AVERAGE(Kickstarter[[#This Row],[pledged]]/Kickstarter[[#This Row],[backers_count]])</f>
        <v>125</v>
      </c>
      <c r="T228" t="str">
        <f t="shared" si="208"/>
        <v xml:space="preserve">film </v>
      </c>
      <c r="U228" t="str">
        <f t="shared" si="209"/>
        <v xml:space="preserve"> video/drama</v>
      </c>
      <c r="V228">
        <f>YEAR(Kickstarter[[#This Row],[Date Ended Conversion]])</f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s="5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2">
        <f t="shared" ref="L229" si="243">(((K229/60)/60)/24)+DATE(1970,1,1)</f>
        <v>42164.893993055557</v>
      </c>
      <c r="M229" s="12">
        <f t="shared" si="205"/>
        <v>42194.893993055557</v>
      </c>
      <c r="N229" t="b">
        <v>0</v>
      </c>
      <c r="O229">
        <v>0</v>
      </c>
      <c r="P229" t="b">
        <v>0</v>
      </c>
      <c r="Q229" t="s">
        <v>8268</v>
      </c>
      <c r="R229" s="11">
        <f t="shared" si="206"/>
        <v>0</v>
      </c>
      <c r="S229" s="6" t="e">
        <f>AVERAGE(Kickstarter[[#This Row],[pledged]]/Kickstarter[[#This Row],[backers_count]])</f>
        <v>#DIV/0!</v>
      </c>
      <c r="T229" t="str">
        <f t="shared" si="208"/>
        <v xml:space="preserve">film </v>
      </c>
      <c r="U229" t="str">
        <f t="shared" si="209"/>
        <v xml:space="preserve"> video/drama</v>
      </c>
      <c r="V229">
        <f>YEAR(Kickstarter[[#This Row],[Date Ended Conversion]])</f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s="5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2">
        <f t="shared" ref="L230" si="244">(((K230/60)/60)/24)+DATE(1970,1,1)</f>
        <v>42096.686400462961</v>
      </c>
      <c r="M230" s="12">
        <f t="shared" si="205"/>
        <v>42156.686400462961</v>
      </c>
      <c r="N230" t="b">
        <v>0</v>
      </c>
      <c r="O230">
        <v>0</v>
      </c>
      <c r="P230" t="b">
        <v>0</v>
      </c>
      <c r="Q230" t="s">
        <v>8268</v>
      </c>
      <c r="R230" s="11">
        <f t="shared" si="206"/>
        <v>0</v>
      </c>
      <c r="S230" s="6" t="e">
        <f>AVERAGE(Kickstarter[[#This Row],[pledged]]/Kickstarter[[#This Row],[backers_count]])</f>
        <v>#DIV/0!</v>
      </c>
      <c r="T230" t="str">
        <f t="shared" si="208"/>
        <v xml:space="preserve">film </v>
      </c>
      <c r="U230" t="str">
        <f t="shared" si="209"/>
        <v xml:space="preserve"> video/drama</v>
      </c>
      <c r="V230">
        <f>YEAR(Kickstarter[[#This Row],[Date Ended Conversion]])</f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s="5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2">
        <f t="shared" ref="L231" si="245">(((K231/60)/60)/24)+DATE(1970,1,1)</f>
        <v>42383.933993055558</v>
      </c>
      <c r="M231" s="12">
        <f t="shared" si="205"/>
        <v>42413.933993055558</v>
      </c>
      <c r="N231" t="b">
        <v>0</v>
      </c>
      <c r="O231">
        <v>0</v>
      </c>
      <c r="P231" t="b">
        <v>0</v>
      </c>
      <c r="Q231" t="s">
        <v>8268</v>
      </c>
      <c r="R231" s="11">
        <f t="shared" si="206"/>
        <v>0</v>
      </c>
      <c r="S231" s="6" t="e">
        <f>AVERAGE(Kickstarter[[#This Row],[pledged]]/Kickstarter[[#This Row],[backers_count]])</f>
        <v>#DIV/0!</v>
      </c>
      <c r="T231" t="str">
        <f t="shared" si="208"/>
        <v xml:space="preserve">film </v>
      </c>
      <c r="U231" t="str">
        <f t="shared" si="209"/>
        <v xml:space="preserve"> video/drama</v>
      </c>
      <c r="V231">
        <f>YEAR(Kickstarter[[#This Row],[Date Ended Conversion]])</f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s="5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2">
        <f t="shared" ref="L232" si="246">(((K232/60)/60)/24)+DATE(1970,1,1)</f>
        <v>42129.777210648142</v>
      </c>
      <c r="M232" s="12">
        <f t="shared" si="205"/>
        <v>42159.777210648142</v>
      </c>
      <c r="N232" t="b">
        <v>0</v>
      </c>
      <c r="O232">
        <v>2</v>
      </c>
      <c r="P232" t="b">
        <v>0</v>
      </c>
      <c r="Q232" t="s">
        <v>8268</v>
      </c>
      <c r="R232" s="11">
        <f t="shared" si="206"/>
        <v>4.0000000000000001E-3</v>
      </c>
      <c r="S232" s="6">
        <f>AVERAGE(Kickstarter[[#This Row],[pledged]]/Kickstarter[[#This Row],[backers_count]])</f>
        <v>30</v>
      </c>
      <c r="T232" t="str">
        <f t="shared" si="208"/>
        <v xml:space="preserve">film </v>
      </c>
      <c r="U232" t="str">
        <f t="shared" si="209"/>
        <v xml:space="preserve"> video/drama</v>
      </c>
      <c r="V232">
        <f>YEAR(Kickstarter[[#This Row],[Date Ended Conversion]])</f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s="5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2">
        <f t="shared" ref="L233" si="247">(((K233/60)/60)/24)+DATE(1970,1,1)</f>
        <v>42341.958923611113</v>
      </c>
      <c r="M233" s="12">
        <f t="shared" si="205"/>
        <v>42371.958923611113</v>
      </c>
      <c r="N233" t="b">
        <v>0</v>
      </c>
      <c r="O233">
        <v>0</v>
      </c>
      <c r="P233" t="b">
        <v>0</v>
      </c>
      <c r="Q233" t="s">
        <v>8268</v>
      </c>
      <c r="R233" s="11">
        <f t="shared" si="206"/>
        <v>0</v>
      </c>
      <c r="S233" s="6" t="e">
        <f>AVERAGE(Kickstarter[[#This Row],[pledged]]/Kickstarter[[#This Row],[backers_count]])</f>
        <v>#DIV/0!</v>
      </c>
      <c r="T233" t="str">
        <f t="shared" si="208"/>
        <v xml:space="preserve">film </v>
      </c>
      <c r="U233" t="str">
        <f t="shared" si="209"/>
        <v xml:space="preserve"> video/drama</v>
      </c>
      <c r="V233">
        <f>YEAR(Kickstarter[[#This Row],[Date Ended Conversion]])</f>
        <v>2016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s="5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2">
        <f t="shared" ref="L234" si="248">(((K234/60)/60)/24)+DATE(1970,1,1)</f>
        <v>42032.82576388889</v>
      </c>
      <c r="M234" s="12">
        <f t="shared" si="205"/>
        <v>42062.82576388889</v>
      </c>
      <c r="N234" t="b">
        <v>0</v>
      </c>
      <c r="O234">
        <v>7</v>
      </c>
      <c r="P234" t="b">
        <v>0</v>
      </c>
      <c r="Q234" t="s">
        <v>8268</v>
      </c>
      <c r="R234" s="11">
        <f t="shared" si="206"/>
        <v>2.75E-2</v>
      </c>
      <c r="S234" s="6">
        <f>AVERAGE(Kickstarter[[#This Row],[pledged]]/Kickstarter[[#This Row],[backers_count]])</f>
        <v>15.714285714285714</v>
      </c>
      <c r="T234" t="str">
        <f t="shared" si="208"/>
        <v xml:space="preserve">film </v>
      </c>
      <c r="U234" t="str">
        <f t="shared" si="209"/>
        <v xml:space="preserve"> video/drama</v>
      </c>
      <c r="V234">
        <f>YEAR(Kickstarter[[#This Row],[Date Ended Conversion]])</f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s="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2">
        <f t="shared" ref="L235" si="249">(((K235/60)/60)/24)+DATE(1970,1,1)</f>
        <v>42612.911712962959</v>
      </c>
      <c r="M235" s="12">
        <f t="shared" si="205"/>
        <v>42642.911712962959</v>
      </c>
      <c r="N235" t="b">
        <v>0</v>
      </c>
      <c r="O235">
        <v>0</v>
      </c>
      <c r="P235" t="b">
        <v>0</v>
      </c>
      <c r="Q235" t="s">
        <v>8268</v>
      </c>
      <c r="R235" s="11">
        <f t="shared" si="206"/>
        <v>0</v>
      </c>
      <c r="S235" s="6" t="e">
        <f>AVERAGE(Kickstarter[[#This Row],[pledged]]/Kickstarter[[#This Row],[backers_count]])</f>
        <v>#DIV/0!</v>
      </c>
      <c r="T235" t="str">
        <f t="shared" si="208"/>
        <v xml:space="preserve">film </v>
      </c>
      <c r="U235" t="str">
        <f t="shared" si="209"/>
        <v xml:space="preserve"> video/drama</v>
      </c>
      <c r="V235">
        <f>YEAR(Kickstarter[[#This Row],[Date Ended Conversion]])</f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s="5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2">
        <f t="shared" ref="L236" si="250">(((K236/60)/60)/24)+DATE(1970,1,1)</f>
        <v>42136.035405092596</v>
      </c>
      <c r="M236" s="12">
        <f t="shared" si="205"/>
        <v>42176.035405092596</v>
      </c>
      <c r="N236" t="b">
        <v>0</v>
      </c>
      <c r="O236">
        <v>5</v>
      </c>
      <c r="P236" t="b">
        <v>0</v>
      </c>
      <c r="Q236" t="s">
        <v>8268</v>
      </c>
      <c r="R236" s="11">
        <f t="shared" si="206"/>
        <v>0.40100000000000002</v>
      </c>
      <c r="S236" s="6">
        <f>AVERAGE(Kickstarter[[#This Row],[pledged]]/Kickstarter[[#This Row],[backers_count]])</f>
        <v>80.2</v>
      </c>
      <c r="T236" t="str">
        <f t="shared" si="208"/>
        <v xml:space="preserve">film </v>
      </c>
      <c r="U236" t="str">
        <f t="shared" si="209"/>
        <v xml:space="preserve"> video/drama</v>
      </c>
      <c r="V236">
        <f>YEAR(Kickstarter[[#This Row],[Date Ended Conversion]])</f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s="5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2">
        <f t="shared" ref="L237" si="251">(((K237/60)/60)/24)+DATE(1970,1,1)</f>
        <v>42164.908530092594</v>
      </c>
      <c r="M237" s="12">
        <f t="shared" si="205"/>
        <v>42194.908530092594</v>
      </c>
      <c r="N237" t="b">
        <v>0</v>
      </c>
      <c r="O237">
        <v>0</v>
      </c>
      <c r="P237" t="b">
        <v>0</v>
      </c>
      <c r="Q237" t="s">
        <v>8268</v>
      </c>
      <c r="R237" s="11">
        <f t="shared" si="206"/>
        <v>0</v>
      </c>
      <c r="S237" s="6" t="e">
        <f>AVERAGE(Kickstarter[[#This Row],[pledged]]/Kickstarter[[#This Row],[backers_count]])</f>
        <v>#DIV/0!</v>
      </c>
      <c r="T237" t="str">
        <f t="shared" si="208"/>
        <v xml:space="preserve">film </v>
      </c>
      <c r="U237" t="str">
        <f t="shared" si="209"/>
        <v xml:space="preserve"> video/drama</v>
      </c>
      <c r="V237">
        <f>YEAR(Kickstarter[[#This Row],[Date Ended Conversion]])</f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s="5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2">
        <f t="shared" ref="L238" si="252">(((K238/60)/60)/24)+DATE(1970,1,1)</f>
        <v>42321.08447916666</v>
      </c>
      <c r="M238" s="12">
        <f t="shared" si="205"/>
        <v>42374</v>
      </c>
      <c r="N238" t="b">
        <v>0</v>
      </c>
      <c r="O238">
        <v>0</v>
      </c>
      <c r="P238" t="b">
        <v>0</v>
      </c>
      <c r="Q238" t="s">
        <v>8268</v>
      </c>
      <c r="R238" s="11">
        <f t="shared" si="206"/>
        <v>0</v>
      </c>
      <c r="S238" s="6" t="e">
        <f>AVERAGE(Kickstarter[[#This Row],[pledged]]/Kickstarter[[#This Row],[backers_count]])</f>
        <v>#DIV/0!</v>
      </c>
      <c r="T238" t="str">
        <f t="shared" si="208"/>
        <v xml:space="preserve">film </v>
      </c>
      <c r="U238" t="str">
        <f t="shared" si="209"/>
        <v xml:space="preserve"> video/drama</v>
      </c>
      <c r="V238">
        <f>YEAR(Kickstarter[[#This Row],[Date Ended Conversion]])</f>
        <v>2016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s="5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2">
        <f t="shared" ref="L239" si="253">(((K239/60)/60)/24)+DATE(1970,1,1)</f>
        <v>42377.577187499999</v>
      </c>
      <c r="M239" s="12">
        <f t="shared" si="205"/>
        <v>42437.577187499999</v>
      </c>
      <c r="N239" t="b">
        <v>0</v>
      </c>
      <c r="O239">
        <v>1</v>
      </c>
      <c r="P239" t="b">
        <v>0</v>
      </c>
      <c r="Q239" t="s">
        <v>8268</v>
      </c>
      <c r="R239" s="11">
        <f t="shared" si="206"/>
        <v>3.3333333333333335E-3</v>
      </c>
      <c r="S239" s="6">
        <f>AVERAGE(Kickstarter[[#This Row],[pledged]]/Kickstarter[[#This Row],[backers_count]])</f>
        <v>50</v>
      </c>
      <c r="T239" t="str">
        <f t="shared" si="208"/>
        <v xml:space="preserve">film </v>
      </c>
      <c r="U239" t="str">
        <f t="shared" si="209"/>
        <v xml:space="preserve"> video/drama</v>
      </c>
      <c r="V239">
        <f>YEAR(Kickstarter[[#This Row],[Date Ended Conversion]])</f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s="5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2">
        <f t="shared" ref="L240" si="254">(((K240/60)/60)/24)+DATE(1970,1,1)</f>
        <v>42713.962499999994</v>
      </c>
      <c r="M240" s="12">
        <f t="shared" si="205"/>
        <v>42734.375</v>
      </c>
      <c r="N240" t="b">
        <v>0</v>
      </c>
      <c r="O240">
        <v>0</v>
      </c>
      <c r="P240" t="b">
        <v>0</v>
      </c>
      <c r="Q240" t="s">
        <v>8268</v>
      </c>
      <c r="R240" s="11">
        <f t="shared" si="206"/>
        <v>0</v>
      </c>
      <c r="S240" s="6" t="e">
        <f>AVERAGE(Kickstarter[[#This Row],[pledged]]/Kickstarter[[#This Row],[backers_count]])</f>
        <v>#DIV/0!</v>
      </c>
      <c r="T240" t="str">
        <f t="shared" si="208"/>
        <v xml:space="preserve">film </v>
      </c>
      <c r="U240" t="str">
        <f t="shared" si="209"/>
        <v xml:space="preserve"> video/drama</v>
      </c>
      <c r="V240">
        <f>YEAR(Kickstarter[[#This Row],[Date Ended Conversion]])</f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s="5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2">
        <f t="shared" ref="L241" si="255">(((K241/60)/60)/24)+DATE(1970,1,1)</f>
        <v>42297.110300925924</v>
      </c>
      <c r="M241" s="12">
        <f t="shared" si="205"/>
        <v>42316.5</v>
      </c>
      <c r="N241" t="b">
        <v>0</v>
      </c>
      <c r="O241">
        <v>5</v>
      </c>
      <c r="P241" t="b">
        <v>0</v>
      </c>
      <c r="Q241" t="s">
        <v>8268</v>
      </c>
      <c r="R241" s="11">
        <f t="shared" si="206"/>
        <v>0.25</v>
      </c>
      <c r="S241" s="6">
        <f>AVERAGE(Kickstarter[[#This Row],[pledged]]/Kickstarter[[#This Row],[backers_count]])</f>
        <v>50</v>
      </c>
      <c r="T241" t="str">
        <f t="shared" si="208"/>
        <v xml:space="preserve">film </v>
      </c>
      <c r="U241" t="str">
        <f t="shared" si="209"/>
        <v xml:space="preserve"> video/drama</v>
      </c>
      <c r="V241">
        <f>YEAR(Kickstarter[[#This Row],[Date Ended Conversion]])</f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s="5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2">
        <f t="shared" ref="L242" si="256">(((K242/60)/60)/24)+DATE(1970,1,1)</f>
        <v>41354.708460648151</v>
      </c>
      <c r="M242" s="12">
        <f t="shared" si="205"/>
        <v>41399.708460648151</v>
      </c>
      <c r="N242" t="b">
        <v>1</v>
      </c>
      <c r="O242">
        <v>137</v>
      </c>
      <c r="P242" t="b">
        <v>1</v>
      </c>
      <c r="Q242" t="s">
        <v>8269</v>
      </c>
      <c r="R242" s="11">
        <f t="shared" si="206"/>
        <v>1.0763413333333334</v>
      </c>
      <c r="S242" s="6">
        <f>AVERAGE(Kickstarter[[#This Row],[pledged]]/Kickstarter[[#This Row],[backers_count]])</f>
        <v>117.84759124087591</v>
      </c>
      <c r="T242" t="str">
        <f t="shared" si="208"/>
        <v xml:space="preserve">film </v>
      </c>
      <c r="U242" t="str">
        <f t="shared" si="209"/>
        <v xml:space="preserve"> video/documentary</v>
      </c>
      <c r="V242">
        <f>YEAR(Kickstarter[[#This Row],[Date Ended Conversion]])</f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s="5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2">
        <f t="shared" ref="L243" si="257">(((K243/60)/60)/24)+DATE(1970,1,1)</f>
        <v>41949.697962962964</v>
      </c>
      <c r="M243" s="12">
        <f t="shared" si="205"/>
        <v>41994.697962962964</v>
      </c>
      <c r="N243" t="b">
        <v>1</v>
      </c>
      <c r="O243">
        <v>376</v>
      </c>
      <c r="P243" t="b">
        <v>1</v>
      </c>
      <c r="Q243" t="s">
        <v>8269</v>
      </c>
      <c r="R243" s="11">
        <f t="shared" si="206"/>
        <v>1.1263736263736264</v>
      </c>
      <c r="S243" s="6">
        <f>AVERAGE(Kickstarter[[#This Row],[pledged]]/Kickstarter[[#This Row],[backers_count]])</f>
        <v>109.04255319148936</v>
      </c>
      <c r="T243" t="str">
        <f t="shared" si="208"/>
        <v xml:space="preserve">film </v>
      </c>
      <c r="U243" t="str">
        <f t="shared" si="209"/>
        <v xml:space="preserve"> video/documentary</v>
      </c>
      <c r="V243">
        <f>YEAR(Kickstarter[[#This Row],[Date Ended Conversion]])</f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s="5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2">
        <f t="shared" ref="L244" si="258">(((K244/60)/60)/24)+DATE(1970,1,1)</f>
        <v>40862.492939814816</v>
      </c>
      <c r="M244" s="12">
        <f t="shared" si="205"/>
        <v>40897.492939814816</v>
      </c>
      <c r="N244" t="b">
        <v>1</v>
      </c>
      <c r="O244">
        <v>202</v>
      </c>
      <c r="P244" t="b">
        <v>1</v>
      </c>
      <c r="Q244" t="s">
        <v>8269</v>
      </c>
      <c r="R244" s="11">
        <f t="shared" si="206"/>
        <v>1.1346153846153846</v>
      </c>
      <c r="S244" s="6">
        <f>AVERAGE(Kickstarter[[#This Row],[pledged]]/Kickstarter[[#This Row],[backers_count]])</f>
        <v>73.019801980198025</v>
      </c>
      <c r="T244" t="str">
        <f t="shared" si="208"/>
        <v xml:space="preserve">film </v>
      </c>
      <c r="U244" t="str">
        <f t="shared" si="209"/>
        <v xml:space="preserve"> video/documentary</v>
      </c>
      <c r="V244">
        <f>YEAR(Kickstarter[[#This Row],[Date Ended Conversion]])</f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s="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2">
        <f t="shared" ref="L245" si="259">(((K245/60)/60)/24)+DATE(1970,1,1)</f>
        <v>41662.047500000001</v>
      </c>
      <c r="M245" s="12">
        <f t="shared" si="205"/>
        <v>41692.047500000001</v>
      </c>
      <c r="N245" t="b">
        <v>1</v>
      </c>
      <c r="O245">
        <v>328</v>
      </c>
      <c r="P245" t="b">
        <v>1</v>
      </c>
      <c r="Q245" t="s">
        <v>8269</v>
      </c>
      <c r="R245" s="11">
        <f t="shared" si="206"/>
        <v>1.0259199999999999</v>
      </c>
      <c r="S245" s="6">
        <f>AVERAGE(Kickstarter[[#This Row],[pledged]]/Kickstarter[[#This Row],[backers_count]])</f>
        <v>78.195121951219505</v>
      </c>
      <c r="T245" t="str">
        <f t="shared" si="208"/>
        <v xml:space="preserve">film </v>
      </c>
      <c r="U245" t="str">
        <f t="shared" si="209"/>
        <v xml:space="preserve"> video/documentary</v>
      </c>
      <c r="V245">
        <f>YEAR(Kickstarter[[#This Row],[Date Ended Conversion]])</f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s="5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2">
        <f t="shared" ref="L246" si="260">(((K246/60)/60)/24)+DATE(1970,1,1)</f>
        <v>40213.323599537034</v>
      </c>
      <c r="M246" s="12">
        <f t="shared" si="205"/>
        <v>40253.29583333333</v>
      </c>
      <c r="N246" t="b">
        <v>1</v>
      </c>
      <c r="O246">
        <v>84</v>
      </c>
      <c r="P246" t="b">
        <v>1</v>
      </c>
      <c r="Q246" t="s">
        <v>8269</v>
      </c>
      <c r="R246" s="11">
        <f t="shared" si="206"/>
        <v>1.1375714285714287</v>
      </c>
      <c r="S246" s="6">
        <f>AVERAGE(Kickstarter[[#This Row],[pledged]]/Kickstarter[[#This Row],[backers_count]])</f>
        <v>47.398809523809526</v>
      </c>
      <c r="T246" t="str">
        <f t="shared" si="208"/>
        <v xml:space="preserve">film </v>
      </c>
      <c r="U246" t="str">
        <f t="shared" si="209"/>
        <v xml:space="preserve"> video/documentary</v>
      </c>
      <c r="V246">
        <f>YEAR(Kickstarter[[#This Row],[Date Ended Conversion]])</f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s="5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2">
        <f t="shared" ref="L247" si="261">(((K247/60)/60)/24)+DATE(1970,1,1)</f>
        <v>41107.053067129629</v>
      </c>
      <c r="M247" s="12">
        <f t="shared" si="205"/>
        <v>41137.053067129629</v>
      </c>
      <c r="N247" t="b">
        <v>1</v>
      </c>
      <c r="O247">
        <v>96</v>
      </c>
      <c r="P247" t="b">
        <v>1</v>
      </c>
      <c r="Q247" t="s">
        <v>8269</v>
      </c>
      <c r="R247" s="11">
        <f t="shared" si="206"/>
        <v>1.0371999999999999</v>
      </c>
      <c r="S247" s="6">
        <f>AVERAGE(Kickstarter[[#This Row],[pledged]]/Kickstarter[[#This Row],[backers_count]])</f>
        <v>54.020833333333336</v>
      </c>
      <c r="T247" t="str">
        <f t="shared" si="208"/>
        <v xml:space="preserve">film </v>
      </c>
      <c r="U247" t="str">
        <f t="shared" si="209"/>
        <v xml:space="preserve"> video/documentary</v>
      </c>
      <c r="V247">
        <f>YEAR(Kickstarter[[#This Row],[Date Ended Conversion]])</f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s="5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2">
        <f t="shared" ref="L248" si="262">(((K248/60)/60)/24)+DATE(1970,1,1)</f>
        <v>40480.363483796296</v>
      </c>
      <c r="M248" s="12">
        <f t="shared" si="205"/>
        <v>40530.405150462961</v>
      </c>
      <c r="N248" t="b">
        <v>1</v>
      </c>
      <c r="O248">
        <v>223</v>
      </c>
      <c r="P248" t="b">
        <v>1</v>
      </c>
      <c r="Q248" t="s">
        <v>8269</v>
      </c>
      <c r="R248" s="11">
        <f t="shared" si="206"/>
        <v>3.0546000000000002</v>
      </c>
      <c r="S248" s="6">
        <f>AVERAGE(Kickstarter[[#This Row],[pledged]]/Kickstarter[[#This Row],[backers_count]])</f>
        <v>68.488789237668158</v>
      </c>
      <c r="T248" t="str">
        <f t="shared" si="208"/>
        <v xml:space="preserve">film </v>
      </c>
      <c r="U248" t="str">
        <f t="shared" si="209"/>
        <v xml:space="preserve"> video/documentary</v>
      </c>
      <c r="V248">
        <f>YEAR(Kickstarter[[#This Row],[Date Ended Conversion]])</f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s="5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2">
        <f t="shared" ref="L249" si="263">(((K249/60)/60)/24)+DATE(1970,1,1)</f>
        <v>40430.604328703703</v>
      </c>
      <c r="M249" s="12">
        <f t="shared" si="205"/>
        <v>40467.152083333334</v>
      </c>
      <c r="N249" t="b">
        <v>1</v>
      </c>
      <c r="O249">
        <v>62</v>
      </c>
      <c r="P249" t="b">
        <v>1</v>
      </c>
      <c r="Q249" t="s">
        <v>8269</v>
      </c>
      <c r="R249" s="11">
        <f t="shared" si="206"/>
        <v>1.341</v>
      </c>
      <c r="S249" s="6">
        <f>AVERAGE(Kickstarter[[#This Row],[pledged]]/Kickstarter[[#This Row],[backers_count]])</f>
        <v>108.14516129032258</v>
      </c>
      <c r="T249" t="str">
        <f t="shared" si="208"/>
        <v xml:space="preserve">film </v>
      </c>
      <c r="U249" t="str">
        <f t="shared" si="209"/>
        <v xml:space="preserve"> video/documentary</v>
      </c>
      <c r="V249">
        <f>YEAR(Kickstarter[[#This Row],[Date Ended Conversion]])</f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s="5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2">
        <f t="shared" ref="L250" si="264">(((K250/60)/60)/24)+DATE(1970,1,1)</f>
        <v>40870.774409722224</v>
      </c>
      <c r="M250" s="12">
        <f t="shared" si="205"/>
        <v>40915.774409722224</v>
      </c>
      <c r="N250" t="b">
        <v>1</v>
      </c>
      <c r="O250">
        <v>146</v>
      </c>
      <c r="P250" t="b">
        <v>1</v>
      </c>
      <c r="Q250" t="s">
        <v>8269</v>
      </c>
      <c r="R250" s="11">
        <f t="shared" si="206"/>
        <v>1.0133294117647058</v>
      </c>
      <c r="S250" s="6">
        <f>AVERAGE(Kickstarter[[#This Row],[pledged]]/Kickstarter[[#This Row],[backers_count]])</f>
        <v>589.95205479452056</v>
      </c>
      <c r="T250" t="str">
        <f t="shared" si="208"/>
        <v xml:space="preserve">film </v>
      </c>
      <c r="U250" t="str">
        <f t="shared" si="209"/>
        <v xml:space="preserve"> video/documentary</v>
      </c>
      <c r="V250">
        <f>YEAR(Kickstarter[[#This Row],[Date Ended Conversion]])</f>
        <v>2012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s="5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2">
        <f t="shared" ref="L251" si="265">(((K251/60)/60)/24)+DATE(1970,1,1)</f>
        <v>40332.923842592594</v>
      </c>
      <c r="M251" s="12">
        <f t="shared" si="205"/>
        <v>40412.736111111109</v>
      </c>
      <c r="N251" t="b">
        <v>1</v>
      </c>
      <c r="O251">
        <v>235</v>
      </c>
      <c r="P251" t="b">
        <v>1</v>
      </c>
      <c r="Q251" t="s">
        <v>8269</v>
      </c>
      <c r="R251" s="11">
        <f t="shared" si="206"/>
        <v>1.1292</v>
      </c>
      <c r="S251" s="6">
        <f>AVERAGE(Kickstarter[[#This Row],[pledged]]/Kickstarter[[#This Row],[backers_count]])</f>
        <v>48.051063829787232</v>
      </c>
      <c r="T251" t="str">
        <f t="shared" si="208"/>
        <v xml:space="preserve">film </v>
      </c>
      <c r="U251" t="str">
        <f t="shared" si="209"/>
        <v xml:space="preserve"> video/documentary</v>
      </c>
      <c r="V251">
        <f>YEAR(Kickstarter[[#This Row],[Date Ended Conversion]])</f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s="5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2">
        <f t="shared" ref="L252" si="266">(((K252/60)/60)/24)+DATE(1970,1,1)</f>
        <v>41401.565868055557</v>
      </c>
      <c r="M252" s="12">
        <f t="shared" si="205"/>
        <v>41431.565868055557</v>
      </c>
      <c r="N252" t="b">
        <v>1</v>
      </c>
      <c r="O252">
        <v>437</v>
      </c>
      <c r="P252" t="b">
        <v>1</v>
      </c>
      <c r="Q252" t="s">
        <v>8269</v>
      </c>
      <c r="R252" s="11">
        <f t="shared" si="206"/>
        <v>1.0558333333333334</v>
      </c>
      <c r="S252" s="6">
        <f>AVERAGE(Kickstarter[[#This Row],[pledged]]/Kickstarter[[#This Row],[backers_count]])</f>
        <v>72.482837528604122</v>
      </c>
      <c r="T252" t="str">
        <f t="shared" si="208"/>
        <v xml:space="preserve">film </v>
      </c>
      <c r="U252" t="str">
        <f t="shared" si="209"/>
        <v xml:space="preserve"> video/documentary</v>
      </c>
      <c r="V252">
        <f>YEAR(Kickstarter[[#This Row],[Date Ended Conversion]])</f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s="5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2">
        <f t="shared" ref="L253" si="267">(((K253/60)/60)/24)+DATE(1970,1,1)</f>
        <v>41013.787569444445</v>
      </c>
      <c r="M253" s="12">
        <f t="shared" si="205"/>
        <v>41045.791666666664</v>
      </c>
      <c r="N253" t="b">
        <v>1</v>
      </c>
      <c r="O253">
        <v>77</v>
      </c>
      <c r="P253" t="b">
        <v>1</v>
      </c>
      <c r="Q253" t="s">
        <v>8269</v>
      </c>
      <c r="R253" s="11">
        <f t="shared" si="206"/>
        <v>1.2557142857142858</v>
      </c>
      <c r="S253" s="6">
        <f>AVERAGE(Kickstarter[[#This Row],[pledged]]/Kickstarter[[#This Row],[backers_count]])</f>
        <v>57.077922077922075</v>
      </c>
      <c r="T253" t="str">
        <f t="shared" si="208"/>
        <v xml:space="preserve">film </v>
      </c>
      <c r="U253" t="str">
        <f t="shared" si="209"/>
        <v xml:space="preserve"> video/documentary</v>
      </c>
      <c r="V253">
        <f>YEAR(Kickstarter[[#This Row],[Date Ended Conversion]])</f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s="5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2">
        <f t="shared" ref="L254" si="268">(((K254/60)/60)/24)+DATE(1970,1,1)</f>
        <v>40266.662708333337</v>
      </c>
      <c r="M254" s="12">
        <f t="shared" si="205"/>
        <v>40330.165972222225</v>
      </c>
      <c r="N254" t="b">
        <v>1</v>
      </c>
      <c r="O254">
        <v>108</v>
      </c>
      <c r="P254" t="b">
        <v>1</v>
      </c>
      <c r="Q254" t="s">
        <v>8269</v>
      </c>
      <c r="R254" s="11">
        <f t="shared" si="206"/>
        <v>1.8455999999999999</v>
      </c>
      <c r="S254" s="6">
        <f>AVERAGE(Kickstarter[[#This Row],[pledged]]/Kickstarter[[#This Row],[backers_count]])</f>
        <v>85.444444444444443</v>
      </c>
      <c r="T254" t="str">
        <f t="shared" si="208"/>
        <v xml:space="preserve">film </v>
      </c>
      <c r="U254" t="str">
        <f t="shared" si="209"/>
        <v xml:space="preserve"> video/documentary</v>
      </c>
      <c r="V254">
        <f>YEAR(Kickstarter[[#This Row],[Date Ended Conversion]])</f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s="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2">
        <f t="shared" ref="L255" si="269">(((K255/60)/60)/24)+DATE(1970,1,1)</f>
        <v>40924.650868055556</v>
      </c>
      <c r="M255" s="12">
        <f t="shared" si="205"/>
        <v>40954.650868055556</v>
      </c>
      <c r="N255" t="b">
        <v>1</v>
      </c>
      <c r="O255">
        <v>7</v>
      </c>
      <c r="P255" t="b">
        <v>1</v>
      </c>
      <c r="Q255" t="s">
        <v>8269</v>
      </c>
      <c r="R255" s="11">
        <f t="shared" si="206"/>
        <v>1.0073333333333334</v>
      </c>
      <c r="S255" s="6">
        <f>AVERAGE(Kickstarter[[#This Row],[pledged]]/Kickstarter[[#This Row],[backers_count]])</f>
        <v>215.85714285714286</v>
      </c>
      <c r="T255" t="str">
        <f t="shared" si="208"/>
        <v xml:space="preserve">film </v>
      </c>
      <c r="U255" t="str">
        <f t="shared" si="209"/>
        <v xml:space="preserve"> video/documentary</v>
      </c>
      <c r="V255">
        <f>YEAR(Kickstarter[[#This Row],[Date Ended Conversion]])</f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s="5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2">
        <f t="shared" ref="L256" si="270">(((K256/60)/60)/24)+DATE(1970,1,1)</f>
        <v>42263.952662037031</v>
      </c>
      <c r="M256" s="12">
        <f t="shared" si="205"/>
        <v>42294.083333333328</v>
      </c>
      <c r="N256" t="b">
        <v>1</v>
      </c>
      <c r="O256">
        <v>314</v>
      </c>
      <c r="P256" t="b">
        <v>1</v>
      </c>
      <c r="Q256" t="s">
        <v>8269</v>
      </c>
      <c r="R256" s="11">
        <f t="shared" si="206"/>
        <v>1.1694724999999999</v>
      </c>
      <c r="S256" s="6">
        <f>AVERAGE(Kickstarter[[#This Row],[pledged]]/Kickstarter[[#This Row],[backers_count]])</f>
        <v>89.38643312101911</v>
      </c>
      <c r="T256" t="str">
        <f t="shared" si="208"/>
        <v xml:space="preserve">film </v>
      </c>
      <c r="U256" t="str">
        <f t="shared" si="209"/>
        <v xml:space="preserve"> video/documentary</v>
      </c>
      <c r="V256">
        <f>YEAR(Kickstarter[[#This Row],[Date Ended Conversion]])</f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s="5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2">
        <f t="shared" ref="L257" si="271">(((K257/60)/60)/24)+DATE(1970,1,1)</f>
        <v>40588.526412037041</v>
      </c>
      <c r="M257" s="12">
        <f t="shared" si="205"/>
        <v>40618.48474537037</v>
      </c>
      <c r="N257" t="b">
        <v>1</v>
      </c>
      <c r="O257">
        <v>188</v>
      </c>
      <c r="P257" t="b">
        <v>1</v>
      </c>
      <c r="Q257" t="s">
        <v>8269</v>
      </c>
      <c r="R257" s="11">
        <f t="shared" si="206"/>
        <v>1.0673325</v>
      </c>
      <c r="S257" s="6">
        <f>AVERAGE(Kickstarter[[#This Row],[pledged]]/Kickstarter[[#This Row],[backers_count]])</f>
        <v>45.418404255319146</v>
      </c>
      <c r="T257" t="str">
        <f t="shared" si="208"/>
        <v xml:space="preserve">film </v>
      </c>
      <c r="U257" t="str">
        <f t="shared" si="209"/>
        <v xml:space="preserve"> video/documentary</v>
      </c>
      <c r="V257">
        <f>YEAR(Kickstarter[[#This Row],[Date Ended Conversion]])</f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s="5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2">
        <f t="shared" ref="L258" si="272">(((K258/60)/60)/24)+DATE(1970,1,1)</f>
        <v>41319.769293981481</v>
      </c>
      <c r="M258" s="12">
        <f t="shared" ref="M258:M321" si="273">(((J258/60)/60)/24)+DATE(1970,1,1)</f>
        <v>41349.769293981481</v>
      </c>
      <c r="N258" t="b">
        <v>1</v>
      </c>
      <c r="O258">
        <v>275</v>
      </c>
      <c r="P258" t="b">
        <v>1</v>
      </c>
      <c r="Q258" t="s">
        <v>8269</v>
      </c>
      <c r="R258" s="11">
        <f t="shared" ref="R258:R321" si="274">(E258/D258)</f>
        <v>1.391</v>
      </c>
      <c r="S258" s="6">
        <f>AVERAGE(Kickstarter[[#This Row],[pledged]]/Kickstarter[[#This Row],[backers_count]])</f>
        <v>65.756363636363631</v>
      </c>
      <c r="T258" t="str">
        <f t="shared" si="208"/>
        <v xml:space="preserve">film </v>
      </c>
      <c r="U258" t="str">
        <f t="shared" si="209"/>
        <v xml:space="preserve"> video/documentary</v>
      </c>
      <c r="V258">
        <f>YEAR(Kickstarter[[#This Row],[Date Ended Conversion]])</f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s="5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2">
        <f t="shared" ref="L259" si="275">(((K259/60)/60)/24)+DATE(1970,1,1)</f>
        <v>42479.626875000002</v>
      </c>
      <c r="M259" s="12">
        <f t="shared" si="273"/>
        <v>42509.626875000002</v>
      </c>
      <c r="N259" t="b">
        <v>1</v>
      </c>
      <c r="O259">
        <v>560</v>
      </c>
      <c r="P259" t="b">
        <v>1</v>
      </c>
      <c r="Q259" t="s">
        <v>8269</v>
      </c>
      <c r="R259" s="11">
        <f t="shared" si="274"/>
        <v>1.0672648571428571</v>
      </c>
      <c r="S259" s="6">
        <f>AVERAGE(Kickstarter[[#This Row],[pledged]]/Kickstarter[[#This Row],[backers_count]])</f>
        <v>66.70405357142856</v>
      </c>
      <c r="T259" t="str">
        <f t="shared" ref="T259:T322" si="276">LEFT(Q259, SEARCH(" ",Q259,1))</f>
        <v xml:space="preserve">film </v>
      </c>
      <c r="U259" t="str">
        <f t="shared" ref="U259:U322" si="277">RIGHT(Q259,LEN(Q259)-FIND("&amp; ",Q259))</f>
        <v xml:space="preserve"> video/documentary</v>
      </c>
      <c r="V259">
        <f>YEAR(Kickstarter[[#This Row],[Date Ended Conversion]])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s="5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2">
        <f t="shared" ref="L260" si="278">(((K260/60)/60)/24)+DATE(1970,1,1)</f>
        <v>40682.051689814813</v>
      </c>
      <c r="M260" s="12">
        <f t="shared" si="273"/>
        <v>40712.051689814813</v>
      </c>
      <c r="N260" t="b">
        <v>1</v>
      </c>
      <c r="O260">
        <v>688</v>
      </c>
      <c r="P260" t="b">
        <v>1</v>
      </c>
      <c r="Q260" t="s">
        <v>8269</v>
      </c>
      <c r="R260" s="11">
        <f t="shared" si="274"/>
        <v>1.9114</v>
      </c>
      <c r="S260" s="6">
        <f>AVERAGE(Kickstarter[[#This Row],[pledged]]/Kickstarter[[#This Row],[backers_count]])</f>
        <v>83.345930232558146</v>
      </c>
      <c r="T260" t="str">
        <f t="shared" si="276"/>
        <v xml:space="preserve">film </v>
      </c>
      <c r="U260" t="str">
        <f t="shared" si="277"/>
        <v xml:space="preserve"> video/documentary</v>
      </c>
      <c r="V260">
        <f>YEAR(Kickstarter[[#This Row],[Date Ended Conversion]])</f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s="5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2">
        <f t="shared" ref="L261" si="279">(((K261/60)/60)/24)+DATE(1970,1,1)</f>
        <v>42072.738067129627</v>
      </c>
      <c r="M261" s="12">
        <f t="shared" si="273"/>
        <v>42102.738067129627</v>
      </c>
      <c r="N261" t="b">
        <v>1</v>
      </c>
      <c r="O261">
        <v>942</v>
      </c>
      <c r="P261" t="b">
        <v>1</v>
      </c>
      <c r="Q261" t="s">
        <v>8269</v>
      </c>
      <c r="R261" s="11">
        <f t="shared" si="274"/>
        <v>1.3193789333333332</v>
      </c>
      <c r="S261" s="6">
        <f>AVERAGE(Kickstarter[[#This Row],[pledged]]/Kickstarter[[#This Row],[backers_count]])</f>
        <v>105.04609341825902</v>
      </c>
      <c r="T261" t="str">
        <f t="shared" si="276"/>
        <v xml:space="preserve">film </v>
      </c>
      <c r="U261" t="str">
        <f t="shared" si="277"/>
        <v xml:space="preserve"> video/documentary</v>
      </c>
      <c r="V261">
        <f>YEAR(Kickstarter[[#This Row],[Date Ended Conversion]])</f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s="5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2">
        <f t="shared" ref="L262" si="280">(((K262/60)/60)/24)+DATE(1970,1,1)</f>
        <v>40330.755543981482</v>
      </c>
      <c r="M262" s="12">
        <f t="shared" si="273"/>
        <v>40376.415972222225</v>
      </c>
      <c r="N262" t="b">
        <v>1</v>
      </c>
      <c r="O262">
        <v>88</v>
      </c>
      <c r="P262" t="b">
        <v>1</v>
      </c>
      <c r="Q262" t="s">
        <v>8269</v>
      </c>
      <c r="R262" s="11">
        <f t="shared" si="274"/>
        <v>1.0640000000000001</v>
      </c>
      <c r="S262" s="6">
        <f>AVERAGE(Kickstarter[[#This Row],[pledged]]/Kickstarter[[#This Row],[backers_count]])</f>
        <v>120.90909090909091</v>
      </c>
      <c r="T262" t="str">
        <f t="shared" si="276"/>
        <v xml:space="preserve">film </v>
      </c>
      <c r="U262" t="str">
        <f t="shared" si="277"/>
        <v xml:space="preserve"> video/documentary</v>
      </c>
      <c r="V262">
        <f>YEAR(Kickstarter[[#This Row],[Date Ended Conversion]])</f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s="5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2">
        <f t="shared" ref="L263" si="281">(((K263/60)/60)/24)+DATE(1970,1,1)</f>
        <v>41017.885462962964</v>
      </c>
      <c r="M263" s="12">
        <f t="shared" si="273"/>
        <v>41067.621527777781</v>
      </c>
      <c r="N263" t="b">
        <v>1</v>
      </c>
      <c r="O263">
        <v>220</v>
      </c>
      <c r="P263" t="b">
        <v>1</v>
      </c>
      <c r="Q263" t="s">
        <v>8269</v>
      </c>
      <c r="R263" s="11">
        <f t="shared" si="274"/>
        <v>1.0740000000000001</v>
      </c>
      <c r="S263" s="6">
        <f>AVERAGE(Kickstarter[[#This Row],[pledged]]/Kickstarter[[#This Row],[backers_count]])</f>
        <v>97.63636363636364</v>
      </c>
      <c r="T263" t="str">
        <f t="shared" si="276"/>
        <v xml:space="preserve">film </v>
      </c>
      <c r="U263" t="str">
        <f t="shared" si="277"/>
        <v xml:space="preserve"> video/documentary</v>
      </c>
      <c r="V263">
        <f>YEAR(Kickstarter[[#This Row],[Date Ended Conversion]])</f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s="5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2">
        <f t="shared" ref="L264" si="282">(((K264/60)/60)/24)+DATE(1970,1,1)</f>
        <v>40555.24800925926</v>
      </c>
      <c r="M264" s="12">
        <f t="shared" si="273"/>
        <v>40600.24800925926</v>
      </c>
      <c r="N264" t="b">
        <v>1</v>
      </c>
      <c r="O264">
        <v>145</v>
      </c>
      <c r="P264" t="b">
        <v>1</v>
      </c>
      <c r="Q264" t="s">
        <v>8269</v>
      </c>
      <c r="R264" s="11">
        <f t="shared" si="274"/>
        <v>2.4</v>
      </c>
      <c r="S264" s="6">
        <f>AVERAGE(Kickstarter[[#This Row],[pledged]]/Kickstarter[[#This Row],[backers_count]])</f>
        <v>41.379310344827587</v>
      </c>
      <c r="T264" t="str">
        <f t="shared" si="276"/>
        <v xml:space="preserve">film </v>
      </c>
      <c r="U264" t="str">
        <f t="shared" si="277"/>
        <v xml:space="preserve"> video/documentary</v>
      </c>
      <c r="V264">
        <f>YEAR(Kickstarter[[#This Row],[Date Ended Conversion]])</f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s="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2">
        <f t="shared" ref="L265" si="283">(((K265/60)/60)/24)+DATE(1970,1,1)</f>
        <v>41149.954791666663</v>
      </c>
      <c r="M265" s="12">
        <f t="shared" si="273"/>
        <v>41179.954791666663</v>
      </c>
      <c r="N265" t="b">
        <v>1</v>
      </c>
      <c r="O265">
        <v>963</v>
      </c>
      <c r="P265" t="b">
        <v>1</v>
      </c>
      <c r="Q265" t="s">
        <v>8269</v>
      </c>
      <c r="R265" s="11">
        <f t="shared" si="274"/>
        <v>1.1808107999999999</v>
      </c>
      <c r="S265" s="6">
        <f>AVERAGE(Kickstarter[[#This Row],[pledged]]/Kickstarter[[#This Row],[backers_count]])</f>
        <v>30.654485981308412</v>
      </c>
      <c r="T265" t="str">
        <f t="shared" si="276"/>
        <v xml:space="preserve">film </v>
      </c>
      <c r="U265" t="str">
        <f t="shared" si="277"/>
        <v xml:space="preserve"> video/documentary</v>
      </c>
      <c r="V265">
        <f>YEAR(Kickstarter[[#This Row],[Date Ended Conversion]])</f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s="5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2">
        <f t="shared" ref="L266" si="284">(((K266/60)/60)/24)+DATE(1970,1,1)</f>
        <v>41010.620312500003</v>
      </c>
      <c r="M266" s="12">
        <f t="shared" si="273"/>
        <v>41040.620312500003</v>
      </c>
      <c r="N266" t="b">
        <v>1</v>
      </c>
      <c r="O266">
        <v>91</v>
      </c>
      <c r="P266" t="b">
        <v>1</v>
      </c>
      <c r="Q266" t="s">
        <v>8269</v>
      </c>
      <c r="R266" s="11">
        <f t="shared" si="274"/>
        <v>1.1819999999999999</v>
      </c>
      <c r="S266" s="6">
        <f>AVERAGE(Kickstarter[[#This Row],[pledged]]/Kickstarter[[#This Row],[backers_count]])</f>
        <v>64.945054945054949</v>
      </c>
      <c r="T266" t="str">
        <f t="shared" si="276"/>
        <v xml:space="preserve">film </v>
      </c>
      <c r="U266" t="str">
        <f t="shared" si="277"/>
        <v xml:space="preserve"> video/documentary</v>
      </c>
      <c r="V266">
        <f>YEAR(Kickstarter[[#This Row],[Date Ended Conversion]])</f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s="5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2">
        <f t="shared" ref="L267" si="285">(((K267/60)/60)/24)+DATE(1970,1,1)</f>
        <v>40267.245717592588</v>
      </c>
      <c r="M267" s="12">
        <f t="shared" si="273"/>
        <v>40308.844444444447</v>
      </c>
      <c r="N267" t="b">
        <v>1</v>
      </c>
      <c r="O267">
        <v>58</v>
      </c>
      <c r="P267" t="b">
        <v>1</v>
      </c>
      <c r="Q267" t="s">
        <v>8269</v>
      </c>
      <c r="R267" s="11">
        <f t="shared" si="274"/>
        <v>1.111</v>
      </c>
      <c r="S267" s="6">
        <f>AVERAGE(Kickstarter[[#This Row],[pledged]]/Kickstarter[[#This Row],[backers_count]])</f>
        <v>95.775862068965523</v>
      </c>
      <c r="T267" t="str">
        <f t="shared" si="276"/>
        <v xml:space="preserve">film </v>
      </c>
      <c r="U267" t="str">
        <f t="shared" si="277"/>
        <v xml:space="preserve"> video/documentary</v>
      </c>
      <c r="V267">
        <f>YEAR(Kickstarter[[#This Row],[Date Ended Conversion]])</f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s="5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2">
        <f t="shared" ref="L268" si="286">(((K268/60)/60)/24)+DATE(1970,1,1)</f>
        <v>40205.174849537041</v>
      </c>
      <c r="M268" s="12">
        <f t="shared" si="273"/>
        <v>40291.160416666666</v>
      </c>
      <c r="N268" t="b">
        <v>1</v>
      </c>
      <c r="O268">
        <v>36</v>
      </c>
      <c r="P268" t="b">
        <v>1</v>
      </c>
      <c r="Q268" t="s">
        <v>8269</v>
      </c>
      <c r="R268" s="11">
        <f t="shared" si="274"/>
        <v>1.4550000000000001</v>
      </c>
      <c r="S268" s="6">
        <f>AVERAGE(Kickstarter[[#This Row],[pledged]]/Kickstarter[[#This Row],[backers_count]])</f>
        <v>40.416666666666664</v>
      </c>
      <c r="T268" t="str">
        <f t="shared" si="276"/>
        <v xml:space="preserve">film </v>
      </c>
      <c r="U268" t="str">
        <f t="shared" si="277"/>
        <v xml:space="preserve"> video/documentary</v>
      </c>
      <c r="V268">
        <f>YEAR(Kickstarter[[#This Row],[Date Ended Conversion]])</f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s="5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2">
        <f t="shared" ref="L269" si="287">(((K269/60)/60)/24)+DATE(1970,1,1)</f>
        <v>41785.452534722222</v>
      </c>
      <c r="M269" s="12">
        <f t="shared" si="273"/>
        <v>41815.452534722222</v>
      </c>
      <c r="N269" t="b">
        <v>1</v>
      </c>
      <c r="O269">
        <v>165</v>
      </c>
      <c r="P269" t="b">
        <v>1</v>
      </c>
      <c r="Q269" t="s">
        <v>8269</v>
      </c>
      <c r="R269" s="11">
        <f t="shared" si="274"/>
        <v>1.3162883248730965</v>
      </c>
      <c r="S269" s="6">
        <f>AVERAGE(Kickstarter[[#This Row],[pledged]]/Kickstarter[[#This Row],[backers_count]])</f>
        <v>78.578424242424248</v>
      </c>
      <c r="T269" t="str">
        <f t="shared" si="276"/>
        <v xml:space="preserve">film </v>
      </c>
      <c r="U269" t="str">
        <f t="shared" si="277"/>
        <v xml:space="preserve"> video/documentary</v>
      </c>
      <c r="V269">
        <f>YEAR(Kickstarter[[#This Row],[Date Ended Conversion]])</f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s="5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2">
        <f t="shared" ref="L270" si="288">(((K270/60)/60)/24)+DATE(1970,1,1)</f>
        <v>40809.15252314815</v>
      </c>
      <c r="M270" s="12">
        <f t="shared" si="273"/>
        <v>40854.194189814814</v>
      </c>
      <c r="N270" t="b">
        <v>1</v>
      </c>
      <c r="O270">
        <v>111</v>
      </c>
      <c r="P270" t="b">
        <v>1</v>
      </c>
      <c r="Q270" t="s">
        <v>8269</v>
      </c>
      <c r="R270" s="11">
        <f t="shared" si="274"/>
        <v>1.1140000000000001</v>
      </c>
      <c r="S270" s="6">
        <f>AVERAGE(Kickstarter[[#This Row],[pledged]]/Kickstarter[[#This Row],[backers_count]])</f>
        <v>50.18018018018018</v>
      </c>
      <c r="T270" t="str">
        <f t="shared" si="276"/>
        <v xml:space="preserve">film </v>
      </c>
      <c r="U270" t="str">
        <f t="shared" si="277"/>
        <v xml:space="preserve"> video/documentary</v>
      </c>
      <c r="V270">
        <f>YEAR(Kickstarter[[#This Row],[Date Ended Conversion]])</f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s="5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2">
        <f t="shared" ref="L271" si="289">(((K271/60)/60)/24)+DATE(1970,1,1)</f>
        <v>42758.197013888886</v>
      </c>
      <c r="M271" s="12">
        <f t="shared" si="273"/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11">
        <f t="shared" si="274"/>
        <v>1.4723377</v>
      </c>
      <c r="S271" s="6">
        <f>AVERAGE(Kickstarter[[#This Row],[pledged]]/Kickstarter[[#This Row],[backers_count]])</f>
        <v>92.251735588972423</v>
      </c>
      <c r="T271" t="str">
        <f t="shared" si="276"/>
        <v xml:space="preserve">film </v>
      </c>
      <c r="U271" t="str">
        <f t="shared" si="277"/>
        <v xml:space="preserve"> video/documentary</v>
      </c>
      <c r="V271">
        <f>YEAR(Kickstarter[[#This Row],[Date Ended Conversion]])</f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s="5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2">
        <f t="shared" ref="L272" si="290">(((K272/60)/60)/24)+DATE(1970,1,1)</f>
        <v>40637.866550925923</v>
      </c>
      <c r="M272" s="12">
        <f t="shared" si="273"/>
        <v>40688.166666666664</v>
      </c>
      <c r="N272" t="b">
        <v>1</v>
      </c>
      <c r="O272">
        <v>61</v>
      </c>
      <c r="P272" t="b">
        <v>1</v>
      </c>
      <c r="Q272" t="s">
        <v>8269</v>
      </c>
      <c r="R272" s="11">
        <f t="shared" si="274"/>
        <v>1.5260869565217392</v>
      </c>
      <c r="S272" s="6">
        <f>AVERAGE(Kickstarter[[#This Row],[pledged]]/Kickstarter[[#This Row],[backers_count]])</f>
        <v>57.540983606557376</v>
      </c>
      <c r="T272" t="str">
        <f t="shared" si="276"/>
        <v xml:space="preserve">film </v>
      </c>
      <c r="U272" t="str">
        <f t="shared" si="277"/>
        <v xml:space="preserve"> video/documentary</v>
      </c>
      <c r="V272">
        <f>YEAR(Kickstarter[[#This Row],[Date Ended Conversion]])</f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s="5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2">
        <f t="shared" ref="L273" si="291">(((K273/60)/60)/24)+DATE(1970,1,1)</f>
        <v>41612.10024305556</v>
      </c>
      <c r="M273" s="12">
        <f t="shared" si="273"/>
        <v>41641.333333333336</v>
      </c>
      <c r="N273" t="b">
        <v>1</v>
      </c>
      <c r="O273">
        <v>287</v>
      </c>
      <c r="P273" t="b">
        <v>1</v>
      </c>
      <c r="Q273" t="s">
        <v>8269</v>
      </c>
      <c r="R273" s="11">
        <f t="shared" si="274"/>
        <v>1.0468</v>
      </c>
      <c r="S273" s="6">
        <f>AVERAGE(Kickstarter[[#This Row],[pledged]]/Kickstarter[[#This Row],[backers_count]])</f>
        <v>109.42160278745645</v>
      </c>
      <c r="T273" t="str">
        <f t="shared" si="276"/>
        <v xml:space="preserve">film </v>
      </c>
      <c r="U273" t="str">
        <f t="shared" si="277"/>
        <v xml:space="preserve"> video/documentary</v>
      </c>
      <c r="V273">
        <f>YEAR(Kickstarter[[#This Row],[Date Ended Conversion]])</f>
        <v>2014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s="5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2">
        <f t="shared" ref="L274" si="292">(((K274/60)/60)/24)+DATE(1970,1,1)</f>
        <v>40235.900358796294</v>
      </c>
      <c r="M274" s="12">
        <f t="shared" si="273"/>
        <v>40296.78402777778</v>
      </c>
      <c r="N274" t="b">
        <v>1</v>
      </c>
      <c r="O274">
        <v>65</v>
      </c>
      <c r="P274" t="b">
        <v>1</v>
      </c>
      <c r="Q274" t="s">
        <v>8269</v>
      </c>
      <c r="R274" s="11">
        <f t="shared" si="274"/>
        <v>1.7743366666666667</v>
      </c>
      <c r="S274" s="6">
        <f>AVERAGE(Kickstarter[[#This Row],[pledged]]/Kickstarter[[#This Row],[backers_count]])</f>
        <v>81.892461538461546</v>
      </c>
      <c r="T274" t="str">
        <f t="shared" si="276"/>
        <v xml:space="preserve">film </v>
      </c>
      <c r="U274" t="str">
        <f t="shared" si="277"/>
        <v xml:space="preserve"> video/documentary</v>
      </c>
      <c r="V274">
        <f>YEAR(Kickstarter[[#This Row],[Date Ended Conversion]])</f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s="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2">
        <f t="shared" ref="L275" si="293">(((K275/60)/60)/24)+DATE(1970,1,1)</f>
        <v>40697.498449074075</v>
      </c>
      <c r="M275" s="12">
        <f t="shared" si="273"/>
        <v>40727.498449074075</v>
      </c>
      <c r="N275" t="b">
        <v>1</v>
      </c>
      <c r="O275">
        <v>118</v>
      </c>
      <c r="P275" t="b">
        <v>1</v>
      </c>
      <c r="Q275" t="s">
        <v>8269</v>
      </c>
      <c r="R275" s="11">
        <f t="shared" si="274"/>
        <v>1.077758</v>
      </c>
      <c r="S275" s="6">
        <f>AVERAGE(Kickstarter[[#This Row],[pledged]]/Kickstarter[[#This Row],[backers_count]])</f>
        <v>45.667711864406776</v>
      </c>
      <c r="T275" t="str">
        <f t="shared" si="276"/>
        <v xml:space="preserve">film </v>
      </c>
      <c r="U275" t="str">
        <f t="shared" si="277"/>
        <v xml:space="preserve"> video/documentary</v>
      </c>
      <c r="V275">
        <f>YEAR(Kickstarter[[#This Row],[Date Ended Conversion]])</f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s="5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2">
        <f t="shared" ref="L276" si="294">(((K276/60)/60)/24)+DATE(1970,1,1)</f>
        <v>40969.912372685183</v>
      </c>
      <c r="M276" s="12">
        <f t="shared" si="273"/>
        <v>41004.290972222225</v>
      </c>
      <c r="N276" t="b">
        <v>1</v>
      </c>
      <c r="O276">
        <v>113</v>
      </c>
      <c r="P276" t="b">
        <v>1</v>
      </c>
      <c r="Q276" t="s">
        <v>8269</v>
      </c>
      <c r="R276" s="11">
        <f t="shared" si="274"/>
        <v>1.56</v>
      </c>
      <c r="S276" s="6">
        <f>AVERAGE(Kickstarter[[#This Row],[pledged]]/Kickstarter[[#This Row],[backers_count]])</f>
        <v>55.221238938053098</v>
      </c>
      <c r="T276" t="str">
        <f t="shared" si="276"/>
        <v xml:space="preserve">film </v>
      </c>
      <c r="U276" t="str">
        <f t="shared" si="277"/>
        <v xml:space="preserve"> video/documentary</v>
      </c>
      <c r="V276">
        <f>YEAR(Kickstarter[[#This Row],[Date Ended Conversion]])</f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s="5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2">
        <f t="shared" ref="L277" si="295">(((K277/60)/60)/24)+DATE(1970,1,1)</f>
        <v>41193.032013888893</v>
      </c>
      <c r="M277" s="12">
        <f t="shared" si="273"/>
        <v>41223.073680555557</v>
      </c>
      <c r="N277" t="b">
        <v>1</v>
      </c>
      <c r="O277">
        <v>332</v>
      </c>
      <c r="P277" t="b">
        <v>1</v>
      </c>
      <c r="Q277" t="s">
        <v>8269</v>
      </c>
      <c r="R277" s="11">
        <f t="shared" si="274"/>
        <v>1.08395</v>
      </c>
      <c r="S277" s="6">
        <f>AVERAGE(Kickstarter[[#This Row],[pledged]]/Kickstarter[[#This Row],[backers_count]])</f>
        <v>65.298192771084331</v>
      </c>
      <c r="T277" t="str">
        <f t="shared" si="276"/>
        <v xml:space="preserve">film </v>
      </c>
      <c r="U277" t="str">
        <f t="shared" si="277"/>
        <v xml:space="preserve"> video/documentary</v>
      </c>
      <c r="V277">
        <f>YEAR(Kickstarter[[#This Row],[Date Ended Conversion]])</f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s="5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2">
        <f t="shared" ref="L278" si="296">(((K278/60)/60)/24)+DATE(1970,1,1)</f>
        <v>40967.081874999996</v>
      </c>
      <c r="M278" s="12">
        <f t="shared" si="273"/>
        <v>41027.040208333332</v>
      </c>
      <c r="N278" t="b">
        <v>1</v>
      </c>
      <c r="O278">
        <v>62</v>
      </c>
      <c r="P278" t="b">
        <v>1</v>
      </c>
      <c r="Q278" t="s">
        <v>8269</v>
      </c>
      <c r="R278" s="11">
        <f t="shared" si="274"/>
        <v>1.476</v>
      </c>
      <c r="S278" s="6">
        <f>AVERAGE(Kickstarter[[#This Row],[pledged]]/Kickstarter[[#This Row],[backers_count]])</f>
        <v>95.225806451612897</v>
      </c>
      <c r="T278" t="str">
        <f t="shared" si="276"/>
        <v xml:space="preserve">film </v>
      </c>
      <c r="U278" t="str">
        <f t="shared" si="277"/>
        <v xml:space="preserve"> video/documentary</v>
      </c>
      <c r="V278">
        <f>YEAR(Kickstarter[[#This Row],[Date Ended Conversion]])</f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s="5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2">
        <f t="shared" ref="L279" si="297">(((K279/60)/60)/24)+DATE(1970,1,1)</f>
        <v>42117.891423611116</v>
      </c>
      <c r="M279" s="12">
        <f t="shared" si="273"/>
        <v>42147.891423611116</v>
      </c>
      <c r="N279" t="b">
        <v>1</v>
      </c>
      <c r="O279">
        <v>951</v>
      </c>
      <c r="P279" t="b">
        <v>1</v>
      </c>
      <c r="Q279" t="s">
        <v>8269</v>
      </c>
      <c r="R279" s="11">
        <f t="shared" si="274"/>
        <v>1.1038153846153846</v>
      </c>
      <c r="S279" s="6">
        <f>AVERAGE(Kickstarter[[#This Row],[pledged]]/Kickstarter[[#This Row],[backers_count]])</f>
        <v>75.444794952681391</v>
      </c>
      <c r="T279" t="str">
        <f t="shared" si="276"/>
        <v xml:space="preserve">film </v>
      </c>
      <c r="U279" t="str">
        <f t="shared" si="277"/>
        <v xml:space="preserve"> video/documentary</v>
      </c>
      <c r="V279">
        <f>YEAR(Kickstarter[[#This Row],[Date Ended Conversion]])</f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s="5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2">
        <f t="shared" ref="L280" si="298">(((K280/60)/60)/24)+DATE(1970,1,1)</f>
        <v>41164.040960648148</v>
      </c>
      <c r="M280" s="12">
        <f t="shared" si="273"/>
        <v>41194.040960648148</v>
      </c>
      <c r="N280" t="b">
        <v>1</v>
      </c>
      <c r="O280">
        <v>415</v>
      </c>
      <c r="P280" t="b">
        <v>1</v>
      </c>
      <c r="Q280" t="s">
        <v>8269</v>
      </c>
      <c r="R280" s="11">
        <f t="shared" si="274"/>
        <v>1.5034814814814814</v>
      </c>
      <c r="S280" s="6">
        <f>AVERAGE(Kickstarter[[#This Row],[pledged]]/Kickstarter[[#This Row],[backers_count]])</f>
        <v>97.816867469879512</v>
      </c>
      <c r="T280" t="str">
        <f t="shared" si="276"/>
        <v xml:space="preserve">film </v>
      </c>
      <c r="U280" t="str">
        <f t="shared" si="277"/>
        <v xml:space="preserve"> video/documentary</v>
      </c>
      <c r="V280">
        <f>YEAR(Kickstarter[[#This Row],[Date Ended Conversion]])</f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s="5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2">
        <f t="shared" ref="L281" si="299">(((K281/60)/60)/24)+DATE(1970,1,1)</f>
        <v>42759.244166666671</v>
      </c>
      <c r="M281" s="12">
        <f t="shared" si="273"/>
        <v>42793.084027777775</v>
      </c>
      <c r="N281" t="b">
        <v>1</v>
      </c>
      <c r="O281">
        <v>305</v>
      </c>
      <c r="P281" t="b">
        <v>1</v>
      </c>
      <c r="Q281" t="s">
        <v>8269</v>
      </c>
      <c r="R281" s="11">
        <f t="shared" si="274"/>
        <v>1.5731829411764706</v>
      </c>
      <c r="S281" s="6">
        <f>AVERAGE(Kickstarter[[#This Row],[pledged]]/Kickstarter[[#This Row],[backers_count]])</f>
        <v>87.685606557377056</v>
      </c>
      <c r="T281" t="str">
        <f t="shared" si="276"/>
        <v xml:space="preserve">film </v>
      </c>
      <c r="U281" t="str">
        <f t="shared" si="277"/>
        <v xml:space="preserve"> video/documentary</v>
      </c>
      <c r="V281">
        <f>YEAR(Kickstarter[[#This Row],[Date Ended Conversion]])</f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s="5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2">
        <f t="shared" ref="L282" si="300">(((K282/60)/60)/24)+DATE(1970,1,1)</f>
        <v>41744.590682870366</v>
      </c>
      <c r="M282" s="12">
        <f t="shared" si="273"/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11">
        <f t="shared" si="274"/>
        <v>1.5614399999999999</v>
      </c>
      <c r="S282" s="6">
        <f>AVERAGE(Kickstarter[[#This Row],[pledged]]/Kickstarter[[#This Row],[backers_count]])</f>
        <v>54.748948106591868</v>
      </c>
      <c r="T282" t="str">
        <f t="shared" si="276"/>
        <v xml:space="preserve">film </v>
      </c>
      <c r="U282" t="str">
        <f t="shared" si="277"/>
        <v xml:space="preserve"> video/documentary</v>
      </c>
      <c r="V282">
        <f>YEAR(Kickstarter[[#This Row],[Date Ended Conversion]])</f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s="5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2">
        <f t="shared" ref="L283" si="301">(((K283/60)/60)/24)+DATE(1970,1,1)</f>
        <v>39950.163344907407</v>
      </c>
      <c r="M283" s="12">
        <f t="shared" si="273"/>
        <v>40035.80972222222</v>
      </c>
      <c r="N283" t="b">
        <v>1</v>
      </c>
      <c r="O283">
        <v>79</v>
      </c>
      <c r="P283" t="b">
        <v>1</v>
      </c>
      <c r="Q283" t="s">
        <v>8269</v>
      </c>
      <c r="R283" s="11">
        <f t="shared" si="274"/>
        <v>1.2058763636363636</v>
      </c>
      <c r="S283" s="6">
        <f>AVERAGE(Kickstarter[[#This Row],[pledged]]/Kickstarter[[#This Row],[backers_count]])</f>
        <v>83.953417721518989</v>
      </c>
      <c r="T283" t="str">
        <f t="shared" si="276"/>
        <v xml:space="preserve">film </v>
      </c>
      <c r="U283" t="str">
        <f t="shared" si="277"/>
        <v xml:space="preserve"> video/documentary</v>
      </c>
      <c r="V283">
        <f>YEAR(Kickstarter[[#This Row],[Date Ended Conversion]])</f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s="5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2">
        <f t="shared" ref="L284" si="302">(((K284/60)/60)/24)+DATE(1970,1,1)</f>
        <v>40194.920046296298</v>
      </c>
      <c r="M284" s="12">
        <f t="shared" si="273"/>
        <v>40231.916666666664</v>
      </c>
      <c r="N284" t="b">
        <v>1</v>
      </c>
      <c r="O284">
        <v>179</v>
      </c>
      <c r="P284" t="b">
        <v>1</v>
      </c>
      <c r="Q284" t="s">
        <v>8269</v>
      </c>
      <c r="R284" s="11">
        <f t="shared" si="274"/>
        <v>1.0118888888888888</v>
      </c>
      <c r="S284" s="6">
        <f>AVERAGE(Kickstarter[[#This Row],[pledged]]/Kickstarter[[#This Row],[backers_count]])</f>
        <v>254.38547486033519</v>
      </c>
      <c r="T284" t="str">
        <f t="shared" si="276"/>
        <v xml:space="preserve">film </v>
      </c>
      <c r="U284" t="str">
        <f t="shared" si="277"/>
        <v xml:space="preserve"> video/documentary</v>
      </c>
      <c r="V284">
        <f>YEAR(Kickstarter[[#This Row],[Date Ended Conversion]])</f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s="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2">
        <f t="shared" ref="L285" si="303">(((K285/60)/60)/24)+DATE(1970,1,1)</f>
        <v>40675.71</v>
      </c>
      <c r="M285" s="12">
        <f t="shared" si="273"/>
        <v>40695.207638888889</v>
      </c>
      <c r="N285" t="b">
        <v>1</v>
      </c>
      <c r="O285">
        <v>202</v>
      </c>
      <c r="P285" t="b">
        <v>1</v>
      </c>
      <c r="Q285" t="s">
        <v>8269</v>
      </c>
      <c r="R285" s="11">
        <f t="shared" si="274"/>
        <v>1.142725</v>
      </c>
      <c r="S285" s="6">
        <f>AVERAGE(Kickstarter[[#This Row],[pledged]]/Kickstarter[[#This Row],[backers_count]])</f>
        <v>101.8269801980198</v>
      </c>
      <c r="T285" t="str">
        <f t="shared" si="276"/>
        <v xml:space="preserve">film </v>
      </c>
      <c r="U285" t="str">
        <f t="shared" si="277"/>
        <v xml:space="preserve"> video/documentary</v>
      </c>
      <c r="V285">
        <f>YEAR(Kickstarter[[#This Row],[Date Ended Conversion]])</f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s="5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2">
        <f t="shared" ref="L286" si="304">(((K286/60)/60)/24)+DATE(1970,1,1)</f>
        <v>40904.738194444442</v>
      </c>
      <c r="M286" s="12">
        <f t="shared" si="273"/>
        <v>40929.738194444442</v>
      </c>
      <c r="N286" t="b">
        <v>1</v>
      </c>
      <c r="O286">
        <v>760</v>
      </c>
      <c r="P286" t="b">
        <v>1</v>
      </c>
      <c r="Q286" t="s">
        <v>8269</v>
      </c>
      <c r="R286" s="11">
        <f t="shared" si="274"/>
        <v>1.0462615</v>
      </c>
      <c r="S286" s="6">
        <f>AVERAGE(Kickstarter[[#This Row],[pledged]]/Kickstarter[[#This Row],[backers_count]])</f>
        <v>55.066394736842106</v>
      </c>
      <c r="T286" t="str">
        <f t="shared" si="276"/>
        <v xml:space="preserve">film </v>
      </c>
      <c r="U286" t="str">
        <f t="shared" si="277"/>
        <v xml:space="preserve"> video/documentary</v>
      </c>
      <c r="V286">
        <f>YEAR(Kickstarter[[#This Row],[Date Ended Conversion]])</f>
        <v>2012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s="5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2">
        <f t="shared" ref="L287" si="305">(((K287/60)/60)/24)+DATE(1970,1,1)</f>
        <v>41506.756111111114</v>
      </c>
      <c r="M287" s="12">
        <f t="shared" si="273"/>
        <v>41536.756111111114</v>
      </c>
      <c r="N287" t="b">
        <v>1</v>
      </c>
      <c r="O287">
        <v>563</v>
      </c>
      <c r="P287" t="b">
        <v>1</v>
      </c>
      <c r="Q287" t="s">
        <v>8269</v>
      </c>
      <c r="R287" s="11">
        <f t="shared" si="274"/>
        <v>2.2882507142857142</v>
      </c>
      <c r="S287" s="6">
        <f>AVERAGE(Kickstarter[[#This Row],[pledged]]/Kickstarter[[#This Row],[backers_count]])</f>
        <v>56.901438721136763</v>
      </c>
      <c r="T287" t="str">
        <f t="shared" si="276"/>
        <v xml:space="preserve">film </v>
      </c>
      <c r="U287" t="str">
        <f t="shared" si="277"/>
        <v xml:space="preserve"> video/documentary</v>
      </c>
      <c r="V287">
        <f>YEAR(Kickstarter[[#This Row],[Date Ended Conversion]])</f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s="5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2">
        <f t="shared" ref="L288" si="306">(((K288/60)/60)/24)+DATE(1970,1,1)</f>
        <v>41313.816249999996</v>
      </c>
      <c r="M288" s="12">
        <f t="shared" si="273"/>
        <v>41358.774583333332</v>
      </c>
      <c r="N288" t="b">
        <v>1</v>
      </c>
      <c r="O288">
        <v>135</v>
      </c>
      <c r="P288" t="b">
        <v>1</v>
      </c>
      <c r="Q288" t="s">
        <v>8269</v>
      </c>
      <c r="R288" s="11">
        <f t="shared" si="274"/>
        <v>1.0915333333333332</v>
      </c>
      <c r="S288" s="6">
        <f>AVERAGE(Kickstarter[[#This Row],[pledged]]/Kickstarter[[#This Row],[backers_count]])</f>
        <v>121.28148148148148</v>
      </c>
      <c r="T288" t="str">
        <f t="shared" si="276"/>
        <v xml:space="preserve">film </v>
      </c>
      <c r="U288" t="str">
        <f t="shared" si="277"/>
        <v xml:space="preserve"> video/documentary</v>
      </c>
      <c r="V288">
        <f>YEAR(Kickstarter[[#This Row],[Date Ended Conversion]])</f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s="5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2">
        <f t="shared" ref="L289" si="307">(((K289/60)/60)/24)+DATE(1970,1,1)</f>
        <v>41184.277986111112</v>
      </c>
      <c r="M289" s="12">
        <f t="shared" si="273"/>
        <v>41215.166666666664</v>
      </c>
      <c r="N289" t="b">
        <v>1</v>
      </c>
      <c r="O289">
        <v>290</v>
      </c>
      <c r="P289" t="b">
        <v>1</v>
      </c>
      <c r="Q289" t="s">
        <v>8269</v>
      </c>
      <c r="R289" s="11">
        <f t="shared" si="274"/>
        <v>1.7629999999999999</v>
      </c>
      <c r="S289" s="6">
        <f>AVERAGE(Kickstarter[[#This Row],[pledged]]/Kickstarter[[#This Row],[backers_count]])</f>
        <v>91.189655172413794</v>
      </c>
      <c r="T289" t="str">
        <f t="shared" si="276"/>
        <v xml:space="preserve">film </v>
      </c>
      <c r="U289" t="str">
        <f t="shared" si="277"/>
        <v xml:space="preserve"> video/documentary</v>
      </c>
      <c r="V289">
        <f>YEAR(Kickstarter[[#This Row],[Date Ended Conversion]])</f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s="5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2">
        <f t="shared" ref="L290" si="308">(((K290/60)/60)/24)+DATE(1970,1,1)</f>
        <v>41051.168900462959</v>
      </c>
      <c r="M290" s="12">
        <f t="shared" si="273"/>
        <v>41086.168900462959</v>
      </c>
      <c r="N290" t="b">
        <v>1</v>
      </c>
      <c r="O290">
        <v>447</v>
      </c>
      <c r="P290" t="b">
        <v>1</v>
      </c>
      <c r="Q290" t="s">
        <v>8269</v>
      </c>
      <c r="R290" s="11">
        <f t="shared" si="274"/>
        <v>1.0321061999999999</v>
      </c>
      <c r="S290" s="6">
        <f>AVERAGE(Kickstarter[[#This Row],[pledged]]/Kickstarter[[#This Row],[backers_count]])</f>
        <v>115.44812080536913</v>
      </c>
      <c r="T290" t="str">
        <f t="shared" si="276"/>
        <v xml:space="preserve">film </v>
      </c>
      <c r="U290" t="str">
        <f t="shared" si="277"/>
        <v xml:space="preserve"> video/documentary</v>
      </c>
      <c r="V290">
        <f>YEAR(Kickstarter[[#This Row],[Date Ended Conversion]])</f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s="5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2">
        <f t="shared" ref="L291" si="309">(((K291/60)/60)/24)+DATE(1970,1,1)</f>
        <v>41550.456412037034</v>
      </c>
      <c r="M291" s="12">
        <f t="shared" si="273"/>
        <v>41580.456412037034</v>
      </c>
      <c r="N291" t="b">
        <v>1</v>
      </c>
      <c r="O291">
        <v>232</v>
      </c>
      <c r="P291" t="b">
        <v>1</v>
      </c>
      <c r="Q291" t="s">
        <v>8269</v>
      </c>
      <c r="R291" s="11">
        <f t="shared" si="274"/>
        <v>1.0482</v>
      </c>
      <c r="S291" s="6">
        <f>AVERAGE(Kickstarter[[#This Row],[pledged]]/Kickstarter[[#This Row],[backers_count]])</f>
        <v>67.771551724137936</v>
      </c>
      <c r="T291" t="str">
        <f t="shared" si="276"/>
        <v xml:space="preserve">film </v>
      </c>
      <c r="U291" t="str">
        <f t="shared" si="277"/>
        <v xml:space="preserve"> video/documentary</v>
      </c>
      <c r="V291">
        <f>YEAR(Kickstarter[[#This Row],[Date Ended Conversion]])</f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s="5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2">
        <f t="shared" ref="L292" si="310">(((K292/60)/60)/24)+DATE(1970,1,1)</f>
        <v>40526.36917824074</v>
      </c>
      <c r="M292" s="12">
        <f t="shared" si="273"/>
        <v>40576.332638888889</v>
      </c>
      <c r="N292" t="b">
        <v>1</v>
      </c>
      <c r="O292">
        <v>168</v>
      </c>
      <c r="P292" t="b">
        <v>1</v>
      </c>
      <c r="Q292" t="s">
        <v>8269</v>
      </c>
      <c r="R292" s="11">
        <f t="shared" si="274"/>
        <v>1.0668444444444445</v>
      </c>
      <c r="S292" s="6">
        <f>AVERAGE(Kickstarter[[#This Row],[pledged]]/Kickstarter[[#This Row],[backers_count]])</f>
        <v>28.576190476190476</v>
      </c>
      <c r="T292" t="str">
        <f t="shared" si="276"/>
        <v xml:space="preserve">film </v>
      </c>
      <c r="U292" t="str">
        <f t="shared" si="277"/>
        <v xml:space="preserve"> video/documentary</v>
      </c>
      <c r="V292">
        <f>YEAR(Kickstarter[[#This Row],[Date Ended Conversion]])</f>
        <v>2011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s="5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2">
        <f t="shared" ref="L293" si="311">(((K293/60)/60)/24)+DATE(1970,1,1)</f>
        <v>41376.769050925926</v>
      </c>
      <c r="M293" s="12">
        <f t="shared" si="273"/>
        <v>41395.000694444447</v>
      </c>
      <c r="N293" t="b">
        <v>1</v>
      </c>
      <c r="O293">
        <v>128</v>
      </c>
      <c r="P293" t="b">
        <v>1</v>
      </c>
      <c r="Q293" t="s">
        <v>8269</v>
      </c>
      <c r="R293" s="11">
        <f t="shared" si="274"/>
        <v>1.2001999999999999</v>
      </c>
      <c r="S293" s="6">
        <f>AVERAGE(Kickstarter[[#This Row],[pledged]]/Kickstarter[[#This Row],[backers_count]])</f>
        <v>46.8828125</v>
      </c>
      <c r="T293" t="str">
        <f t="shared" si="276"/>
        <v xml:space="preserve">film </v>
      </c>
      <c r="U293" t="str">
        <f t="shared" si="277"/>
        <v xml:space="preserve"> video/documentary</v>
      </c>
      <c r="V293">
        <f>YEAR(Kickstarter[[#This Row],[Date Ended Conversion]])</f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s="5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2">
        <f t="shared" ref="L294" si="312">(((K294/60)/60)/24)+DATE(1970,1,1)</f>
        <v>40812.803229166668</v>
      </c>
      <c r="M294" s="12">
        <f t="shared" si="273"/>
        <v>40845.165972222225</v>
      </c>
      <c r="N294" t="b">
        <v>1</v>
      </c>
      <c r="O294">
        <v>493</v>
      </c>
      <c r="P294" t="b">
        <v>1</v>
      </c>
      <c r="Q294" t="s">
        <v>8269</v>
      </c>
      <c r="R294" s="11">
        <f t="shared" si="274"/>
        <v>1.0150693333333334</v>
      </c>
      <c r="S294" s="6">
        <f>AVERAGE(Kickstarter[[#This Row],[pledged]]/Kickstarter[[#This Row],[backers_count]])</f>
        <v>154.42231237322514</v>
      </c>
      <c r="T294" t="str">
        <f t="shared" si="276"/>
        <v xml:space="preserve">film </v>
      </c>
      <c r="U294" t="str">
        <f t="shared" si="277"/>
        <v xml:space="preserve"> video/documentary</v>
      </c>
      <c r="V294">
        <f>YEAR(Kickstarter[[#This Row],[Date Ended Conversion]])</f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s="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2">
        <f t="shared" ref="L295" si="313">(((K295/60)/60)/24)+DATE(1970,1,1)</f>
        <v>41719.667986111112</v>
      </c>
      <c r="M295" s="12">
        <f t="shared" si="273"/>
        <v>41749.667986111112</v>
      </c>
      <c r="N295" t="b">
        <v>1</v>
      </c>
      <c r="O295">
        <v>131</v>
      </c>
      <c r="P295" t="b">
        <v>1</v>
      </c>
      <c r="Q295" t="s">
        <v>8269</v>
      </c>
      <c r="R295" s="11">
        <f t="shared" si="274"/>
        <v>1.0138461538461538</v>
      </c>
      <c r="S295" s="6">
        <f>AVERAGE(Kickstarter[[#This Row],[pledged]]/Kickstarter[[#This Row],[backers_count]])</f>
        <v>201.22137404580153</v>
      </c>
      <c r="T295" t="str">
        <f t="shared" si="276"/>
        <v xml:space="preserve">film </v>
      </c>
      <c r="U295" t="str">
        <f t="shared" si="277"/>
        <v xml:space="preserve"> video/documentary</v>
      </c>
      <c r="V295">
        <f>YEAR(Kickstarter[[#This Row],[Date Ended Conversion]])</f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s="5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2">
        <f t="shared" ref="L296" si="314">(((K296/60)/60)/24)+DATE(1970,1,1)</f>
        <v>40343.084421296298</v>
      </c>
      <c r="M296" s="12">
        <f t="shared" si="273"/>
        <v>40378.666666666664</v>
      </c>
      <c r="N296" t="b">
        <v>1</v>
      </c>
      <c r="O296">
        <v>50</v>
      </c>
      <c r="P296" t="b">
        <v>1</v>
      </c>
      <c r="Q296" t="s">
        <v>8269</v>
      </c>
      <c r="R296" s="11">
        <f t="shared" si="274"/>
        <v>1</v>
      </c>
      <c r="S296" s="6">
        <f>AVERAGE(Kickstarter[[#This Row],[pledged]]/Kickstarter[[#This Row],[backers_count]])</f>
        <v>100</v>
      </c>
      <c r="T296" t="str">
        <f t="shared" si="276"/>
        <v xml:space="preserve">film </v>
      </c>
      <c r="U296" t="str">
        <f t="shared" si="277"/>
        <v xml:space="preserve"> video/documentary</v>
      </c>
      <c r="V296">
        <f>YEAR(Kickstarter[[#This Row],[Date Ended Conversion]])</f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s="5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2">
        <f t="shared" ref="L297" si="315">(((K297/60)/60)/24)+DATE(1970,1,1)</f>
        <v>41519.004733796297</v>
      </c>
      <c r="M297" s="12">
        <f t="shared" si="273"/>
        <v>41579</v>
      </c>
      <c r="N297" t="b">
        <v>1</v>
      </c>
      <c r="O297">
        <v>665</v>
      </c>
      <c r="P297" t="b">
        <v>1</v>
      </c>
      <c r="Q297" t="s">
        <v>8269</v>
      </c>
      <c r="R297" s="11">
        <f t="shared" si="274"/>
        <v>1.3310911999999999</v>
      </c>
      <c r="S297" s="6">
        <f>AVERAGE(Kickstarter[[#This Row],[pledged]]/Kickstarter[[#This Row],[backers_count]])</f>
        <v>100.08204511278196</v>
      </c>
      <c r="T297" t="str">
        <f t="shared" si="276"/>
        <v xml:space="preserve">film </v>
      </c>
      <c r="U297" t="str">
        <f t="shared" si="277"/>
        <v xml:space="preserve"> video/documentary</v>
      </c>
      <c r="V297">
        <f>YEAR(Kickstarter[[#This Row],[Date Ended Conversion]])</f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s="5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2">
        <f t="shared" ref="L298" si="316">(((K298/60)/60)/24)+DATE(1970,1,1)</f>
        <v>41134.475497685184</v>
      </c>
      <c r="M298" s="12">
        <f t="shared" si="273"/>
        <v>41159.475497685184</v>
      </c>
      <c r="N298" t="b">
        <v>1</v>
      </c>
      <c r="O298">
        <v>129</v>
      </c>
      <c r="P298" t="b">
        <v>1</v>
      </c>
      <c r="Q298" t="s">
        <v>8269</v>
      </c>
      <c r="R298" s="11">
        <f t="shared" si="274"/>
        <v>1.187262</v>
      </c>
      <c r="S298" s="6">
        <f>AVERAGE(Kickstarter[[#This Row],[pledged]]/Kickstarter[[#This Row],[backers_count]])</f>
        <v>230.08953488372092</v>
      </c>
      <c r="T298" t="str">
        <f t="shared" si="276"/>
        <v xml:space="preserve">film </v>
      </c>
      <c r="U298" t="str">
        <f t="shared" si="277"/>
        <v xml:space="preserve"> video/documentary</v>
      </c>
      <c r="V298">
        <f>YEAR(Kickstarter[[#This Row],[Date Ended Conversion]])</f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s="5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2">
        <f t="shared" ref="L299" si="317">(((K299/60)/60)/24)+DATE(1970,1,1)</f>
        <v>42089.72802083334</v>
      </c>
      <c r="M299" s="12">
        <f t="shared" si="273"/>
        <v>42125.165972222225</v>
      </c>
      <c r="N299" t="b">
        <v>1</v>
      </c>
      <c r="O299">
        <v>142</v>
      </c>
      <c r="P299" t="b">
        <v>1</v>
      </c>
      <c r="Q299" t="s">
        <v>8269</v>
      </c>
      <c r="R299" s="11">
        <f t="shared" si="274"/>
        <v>1.0064</v>
      </c>
      <c r="S299" s="6">
        <f>AVERAGE(Kickstarter[[#This Row],[pledged]]/Kickstarter[[#This Row],[backers_count]])</f>
        <v>141.74647887323943</v>
      </c>
      <c r="T299" t="str">
        <f t="shared" si="276"/>
        <v xml:space="preserve">film </v>
      </c>
      <c r="U299" t="str">
        <f t="shared" si="277"/>
        <v xml:space="preserve"> video/documentary</v>
      </c>
      <c r="V299">
        <f>YEAR(Kickstarter[[#This Row],[Date Ended Conversion]])</f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s="5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2">
        <f t="shared" ref="L300" si="318">(((K300/60)/60)/24)+DATE(1970,1,1)</f>
        <v>41709.463518518518</v>
      </c>
      <c r="M300" s="12">
        <f t="shared" si="273"/>
        <v>41768.875</v>
      </c>
      <c r="N300" t="b">
        <v>1</v>
      </c>
      <c r="O300">
        <v>2436</v>
      </c>
      <c r="P300" t="b">
        <v>1</v>
      </c>
      <c r="Q300" t="s">
        <v>8269</v>
      </c>
      <c r="R300" s="11">
        <f t="shared" si="274"/>
        <v>1.089324126984127</v>
      </c>
      <c r="S300" s="6">
        <f>AVERAGE(Kickstarter[[#This Row],[pledged]]/Kickstarter[[#This Row],[backers_count]])</f>
        <v>56.344351395730705</v>
      </c>
      <c r="T300" t="str">
        <f t="shared" si="276"/>
        <v xml:space="preserve">film </v>
      </c>
      <c r="U300" t="str">
        <f t="shared" si="277"/>
        <v xml:space="preserve"> video/documentary</v>
      </c>
      <c r="V300">
        <f>YEAR(Kickstarter[[#This Row],[Date Ended Conversion]])</f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s="5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2">
        <f t="shared" ref="L301" si="319">(((K301/60)/60)/24)+DATE(1970,1,1)</f>
        <v>40469.225231481483</v>
      </c>
      <c r="M301" s="12">
        <f t="shared" si="273"/>
        <v>40499.266898148147</v>
      </c>
      <c r="N301" t="b">
        <v>1</v>
      </c>
      <c r="O301">
        <v>244</v>
      </c>
      <c r="P301" t="b">
        <v>1</v>
      </c>
      <c r="Q301" t="s">
        <v>8269</v>
      </c>
      <c r="R301" s="11">
        <f t="shared" si="274"/>
        <v>1.789525</v>
      </c>
      <c r="S301" s="6">
        <f>AVERAGE(Kickstarter[[#This Row],[pledged]]/Kickstarter[[#This Row],[backers_count]])</f>
        <v>73.341188524590166</v>
      </c>
      <c r="T301" t="str">
        <f t="shared" si="276"/>
        <v xml:space="preserve">film </v>
      </c>
      <c r="U301" t="str">
        <f t="shared" si="277"/>
        <v xml:space="preserve"> video/documentary</v>
      </c>
      <c r="V301">
        <f>YEAR(Kickstarter[[#This Row],[Date Ended Conversion]])</f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s="5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2">
        <f t="shared" ref="L302" si="320">(((K302/60)/60)/24)+DATE(1970,1,1)</f>
        <v>40626.959930555553</v>
      </c>
      <c r="M302" s="12">
        <f t="shared" si="273"/>
        <v>40657.959930555553</v>
      </c>
      <c r="N302" t="b">
        <v>1</v>
      </c>
      <c r="O302">
        <v>298</v>
      </c>
      <c r="P302" t="b">
        <v>1</v>
      </c>
      <c r="Q302" t="s">
        <v>8269</v>
      </c>
      <c r="R302" s="11">
        <f t="shared" si="274"/>
        <v>1.0172264</v>
      </c>
      <c r="S302" s="6">
        <f>AVERAGE(Kickstarter[[#This Row],[pledged]]/Kickstarter[[#This Row],[backers_count]])</f>
        <v>85.337785234899329</v>
      </c>
      <c r="T302" t="str">
        <f t="shared" si="276"/>
        <v xml:space="preserve">film </v>
      </c>
      <c r="U302" t="str">
        <f t="shared" si="277"/>
        <v xml:space="preserve"> video/documentary</v>
      </c>
      <c r="V302">
        <f>YEAR(Kickstarter[[#This Row],[Date Ended Conversion]])</f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s="5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2">
        <f t="shared" ref="L303" si="321">(((K303/60)/60)/24)+DATE(1970,1,1)</f>
        <v>41312.737673611111</v>
      </c>
      <c r="M303" s="12">
        <f t="shared" si="273"/>
        <v>41352.696006944447</v>
      </c>
      <c r="N303" t="b">
        <v>1</v>
      </c>
      <c r="O303">
        <v>251</v>
      </c>
      <c r="P303" t="b">
        <v>1</v>
      </c>
      <c r="Q303" t="s">
        <v>8269</v>
      </c>
      <c r="R303" s="11">
        <f t="shared" si="274"/>
        <v>1.1873499999999999</v>
      </c>
      <c r="S303" s="6">
        <f>AVERAGE(Kickstarter[[#This Row],[pledged]]/Kickstarter[[#This Row],[backers_count]])</f>
        <v>61.496215139442228</v>
      </c>
      <c r="T303" t="str">
        <f t="shared" si="276"/>
        <v xml:space="preserve">film </v>
      </c>
      <c r="U303" t="str">
        <f t="shared" si="277"/>
        <v xml:space="preserve"> video/documentary</v>
      </c>
      <c r="V303">
        <f>YEAR(Kickstarter[[#This Row],[Date Ended Conversion]])</f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s="5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2">
        <f t="shared" ref="L304" si="322">(((K304/60)/60)/24)+DATE(1970,1,1)</f>
        <v>40933.856921296298</v>
      </c>
      <c r="M304" s="12">
        <f t="shared" si="273"/>
        <v>40963.856921296298</v>
      </c>
      <c r="N304" t="b">
        <v>1</v>
      </c>
      <c r="O304">
        <v>108</v>
      </c>
      <c r="P304" t="b">
        <v>1</v>
      </c>
      <c r="Q304" t="s">
        <v>8269</v>
      </c>
      <c r="R304" s="11">
        <f t="shared" si="274"/>
        <v>1.0045999999999999</v>
      </c>
      <c r="S304" s="6">
        <f>AVERAGE(Kickstarter[[#This Row],[pledged]]/Kickstarter[[#This Row],[backers_count]])</f>
        <v>93.018518518518519</v>
      </c>
      <c r="T304" t="str">
        <f t="shared" si="276"/>
        <v xml:space="preserve">film </v>
      </c>
      <c r="U304" t="str">
        <f t="shared" si="277"/>
        <v xml:space="preserve"> video/documentary</v>
      </c>
      <c r="V304">
        <f>YEAR(Kickstarter[[#This Row],[Date Ended Conversion]])</f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s="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2">
        <f t="shared" ref="L305" si="323">(((K305/60)/60)/24)+DATE(1970,1,1)</f>
        <v>41032.071134259262</v>
      </c>
      <c r="M305" s="12">
        <f t="shared" si="273"/>
        <v>41062.071134259262</v>
      </c>
      <c r="N305" t="b">
        <v>1</v>
      </c>
      <c r="O305">
        <v>82</v>
      </c>
      <c r="P305" t="b">
        <v>1</v>
      </c>
      <c r="Q305" t="s">
        <v>8269</v>
      </c>
      <c r="R305" s="11">
        <f t="shared" si="274"/>
        <v>1.3746666666666667</v>
      </c>
      <c r="S305" s="6">
        <f>AVERAGE(Kickstarter[[#This Row],[pledged]]/Kickstarter[[#This Row],[backers_count]])</f>
        <v>50.292682926829265</v>
      </c>
      <c r="T305" t="str">
        <f t="shared" si="276"/>
        <v xml:space="preserve">film </v>
      </c>
      <c r="U305" t="str">
        <f t="shared" si="277"/>
        <v xml:space="preserve"> video/documentary</v>
      </c>
      <c r="V305">
        <f>YEAR(Kickstarter[[#This Row],[Date Ended Conversion]])</f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s="5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2">
        <f t="shared" ref="L306" si="324">(((K306/60)/60)/24)+DATE(1970,1,1)</f>
        <v>41114.094872685186</v>
      </c>
      <c r="M306" s="12">
        <f t="shared" si="273"/>
        <v>41153.083333333336</v>
      </c>
      <c r="N306" t="b">
        <v>1</v>
      </c>
      <c r="O306">
        <v>74</v>
      </c>
      <c r="P306" t="b">
        <v>1</v>
      </c>
      <c r="Q306" t="s">
        <v>8269</v>
      </c>
      <c r="R306" s="11">
        <f t="shared" si="274"/>
        <v>2.3164705882352941</v>
      </c>
      <c r="S306" s="6">
        <f>AVERAGE(Kickstarter[[#This Row],[pledged]]/Kickstarter[[#This Row],[backers_count]])</f>
        <v>106.43243243243244</v>
      </c>
      <c r="T306" t="str">
        <f t="shared" si="276"/>
        <v xml:space="preserve">film </v>
      </c>
      <c r="U306" t="str">
        <f t="shared" si="277"/>
        <v xml:space="preserve"> video/documentary</v>
      </c>
      <c r="V306">
        <f>YEAR(Kickstarter[[#This Row],[Date Ended Conversion]])</f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s="5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2">
        <f t="shared" ref="L307" si="325">(((K307/60)/60)/24)+DATE(1970,1,1)</f>
        <v>40948.630196759259</v>
      </c>
      <c r="M307" s="12">
        <f t="shared" si="273"/>
        <v>40978.630196759259</v>
      </c>
      <c r="N307" t="b">
        <v>1</v>
      </c>
      <c r="O307">
        <v>189</v>
      </c>
      <c r="P307" t="b">
        <v>1</v>
      </c>
      <c r="Q307" t="s">
        <v>8269</v>
      </c>
      <c r="R307" s="11">
        <f t="shared" si="274"/>
        <v>1.3033333333333332</v>
      </c>
      <c r="S307" s="6">
        <f>AVERAGE(Kickstarter[[#This Row],[pledged]]/Kickstarter[[#This Row],[backers_count]])</f>
        <v>51.719576719576722</v>
      </c>
      <c r="T307" t="str">
        <f t="shared" si="276"/>
        <v xml:space="preserve">film </v>
      </c>
      <c r="U307" t="str">
        <f t="shared" si="277"/>
        <v xml:space="preserve"> video/documentary</v>
      </c>
      <c r="V307">
        <f>YEAR(Kickstarter[[#This Row],[Date Ended Conversion]])</f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s="5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2">
        <f t="shared" ref="L308" si="326">(((K308/60)/60)/24)+DATE(1970,1,1)</f>
        <v>41333.837187500001</v>
      </c>
      <c r="M308" s="12">
        <f t="shared" si="273"/>
        <v>41353.795520833337</v>
      </c>
      <c r="N308" t="b">
        <v>1</v>
      </c>
      <c r="O308">
        <v>80</v>
      </c>
      <c r="P308" t="b">
        <v>1</v>
      </c>
      <c r="Q308" t="s">
        <v>8269</v>
      </c>
      <c r="R308" s="11">
        <f t="shared" si="274"/>
        <v>2.9289999999999998</v>
      </c>
      <c r="S308" s="6">
        <f>AVERAGE(Kickstarter[[#This Row],[pledged]]/Kickstarter[[#This Row],[backers_count]])</f>
        <v>36.612499999999997</v>
      </c>
      <c r="T308" t="str">
        <f t="shared" si="276"/>
        <v xml:space="preserve">film </v>
      </c>
      <c r="U308" t="str">
        <f t="shared" si="277"/>
        <v xml:space="preserve"> video/documentary</v>
      </c>
      <c r="V308">
        <f>YEAR(Kickstarter[[#This Row],[Date Ended Conversion]])</f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s="5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2">
        <f t="shared" ref="L309" si="327">(((K309/60)/60)/24)+DATE(1970,1,1)</f>
        <v>41282.944456018515</v>
      </c>
      <c r="M309" s="12">
        <f t="shared" si="273"/>
        <v>41312.944456018515</v>
      </c>
      <c r="N309" t="b">
        <v>1</v>
      </c>
      <c r="O309">
        <v>576</v>
      </c>
      <c r="P309" t="b">
        <v>1</v>
      </c>
      <c r="Q309" t="s">
        <v>8269</v>
      </c>
      <c r="R309" s="11">
        <f t="shared" si="274"/>
        <v>1.1131818181818183</v>
      </c>
      <c r="S309" s="6">
        <f>AVERAGE(Kickstarter[[#This Row],[pledged]]/Kickstarter[[#This Row],[backers_count]])</f>
        <v>42.517361111111114</v>
      </c>
      <c r="T309" t="str">
        <f t="shared" si="276"/>
        <v xml:space="preserve">film </v>
      </c>
      <c r="U309" t="str">
        <f t="shared" si="277"/>
        <v xml:space="preserve"> video/documentary</v>
      </c>
      <c r="V309">
        <f>YEAR(Kickstarter[[#This Row],[Date Ended Conversion]])</f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s="5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2">
        <f t="shared" ref="L310" si="328">(((K310/60)/60)/24)+DATE(1970,1,1)</f>
        <v>40567.694560185184</v>
      </c>
      <c r="M310" s="12">
        <f t="shared" si="273"/>
        <v>40612.694560185184</v>
      </c>
      <c r="N310" t="b">
        <v>1</v>
      </c>
      <c r="O310">
        <v>202</v>
      </c>
      <c r="P310" t="b">
        <v>1</v>
      </c>
      <c r="Q310" t="s">
        <v>8269</v>
      </c>
      <c r="R310" s="11">
        <f t="shared" si="274"/>
        <v>1.0556666666666668</v>
      </c>
      <c r="S310" s="6">
        <f>AVERAGE(Kickstarter[[#This Row],[pledged]]/Kickstarter[[#This Row],[backers_count]])</f>
        <v>62.712871287128714</v>
      </c>
      <c r="T310" t="str">
        <f t="shared" si="276"/>
        <v xml:space="preserve">film </v>
      </c>
      <c r="U310" t="str">
        <f t="shared" si="277"/>
        <v xml:space="preserve"> video/documentary</v>
      </c>
      <c r="V310">
        <f>YEAR(Kickstarter[[#This Row],[Date Ended Conversion]])</f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s="5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2">
        <f t="shared" ref="L311" si="329">(((K311/60)/60)/24)+DATE(1970,1,1)</f>
        <v>41134.751550925925</v>
      </c>
      <c r="M311" s="12">
        <f t="shared" si="273"/>
        <v>41155.751550925925</v>
      </c>
      <c r="N311" t="b">
        <v>1</v>
      </c>
      <c r="O311">
        <v>238</v>
      </c>
      <c r="P311" t="b">
        <v>1</v>
      </c>
      <c r="Q311" t="s">
        <v>8269</v>
      </c>
      <c r="R311" s="11">
        <f t="shared" si="274"/>
        <v>1.1894444444444445</v>
      </c>
      <c r="S311" s="6">
        <f>AVERAGE(Kickstarter[[#This Row],[pledged]]/Kickstarter[[#This Row],[backers_count]])</f>
        <v>89.957983193277315</v>
      </c>
      <c r="T311" t="str">
        <f t="shared" si="276"/>
        <v xml:space="preserve">film </v>
      </c>
      <c r="U311" t="str">
        <f t="shared" si="277"/>
        <v xml:space="preserve"> video/documentary</v>
      </c>
      <c r="V311">
        <f>YEAR(Kickstarter[[#This Row],[Date Ended Conversion]])</f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s="5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2">
        <f t="shared" ref="L312" si="330">(((K312/60)/60)/24)+DATE(1970,1,1)</f>
        <v>40821.183136574073</v>
      </c>
      <c r="M312" s="12">
        <f t="shared" si="273"/>
        <v>40836.083333333336</v>
      </c>
      <c r="N312" t="b">
        <v>1</v>
      </c>
      <c r="O312">
        <v>36</v>
      </c>
      <c r="P312" t="b">
        <v>1</v>
      </c>
      <c r="Q312" t="s">
        <v>8269</v>
      </c>
      <c r="R312" s="11">
        <f t="shared" si="274"/>
        <v>1.04129</v>
      </c>
      <c r="S312" s="6">
        <f>AVERAGE(Kickstarter[[#This Row],[pledged]]/Kickstarter[[#This Row],[backers_count]])</f>
        <v>28.924722222222222</v>
      </c>
      <c r="T312" t="str">
        <f t="shared" si="276"/>
        <v xml:space="preserve">film </v>
      </c>
      <c r="U312" t="str">
        <f t="shared" si="277"/>
        <v xml:space="preserve"> video/documentary</v>
      </c>
      <c r="V312">
        <f>YEAR(Kickstarter[[#This Row],[Date Ended Conversion]])</f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s="5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2">
        <f t="shared" ref="L313" si="331">(((K313/60)/60)/24)+DATE(1970,1,1)</f>
        <v>40868.219814814816</v>
      </c>
      <c r="M313" s="12">
        <f t="shared" si="273"/>
        <v>40909.332638888889</v>
      </c>
      <c r="N313" t="b">
        <v>1</v>
      </c>
      <c r="O313">
        <v>150</v>
      </c>
      <c r="P313" t="b">
        <v>1</v>
      </c>
      <c r="Q313" t="s">
        <v>8269</v>
      </c>
      <c r="R313" s="11">
        <f t="shared" si="274"/>
        <v>1.0410165</v>
      </c>
      <c r="S313" s="6">
        <f>AVERAGE(Kickstarter[[#This Row],[pledged]]/Kickstarter[[#This Row],[backers_count]])</f>
        <v>138.8022</v>
      </c>
      <c r="T313" t="str">
        <f t="shared" si="276"/>
        <v xml:space="preserve">film </v>
      </c>
      <c r="U313" t="str">
        <f t="shared" si="277"/>
        <v xml:space="preserve"> video/documentary</v>
      </c>
      <c r="V313">
        <f>YEAR(Kickstarter[[#This Row],[Date Ended Conversion]])</f>
        <v>2012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s="5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2">
        <f t="shared" ref="L314" si="332">(((K314/60)/60)/24)+DATE(1970,1,1)</f>
        <v>41348.877685185187</v>
      </c>
      <c r="M314" s="12">
        <f t="shared" si="273"/>
        <v>41378.877685185187</v>
      </c>
      <c r="N314" t="b">
        <v>1</v>
      </c>
      <c r="O314">
        <v>146</v>
      </c>
      <c r="P314" t="b">
        <v>1</v>
      </c>
      <c r="Q314" t="s">
        <v>8269</v>
      </c>
      <c r="R314" s="11">
        <f t="shared" si="274"/>
        <v>1.1187499999999999</v>
      </c>
      <c r="S314" s="6">
        <f>AVERAGE(Kickstarter[[#This Row],[pledged]]/Kickstarter[[#This Row],[backers_count]])</f>
        <v>61.301369863013697</v>
      </c>
      <c r="T314" t="str">
        <f t="shared" si="276"/>
        <v xml:space="preserve">film </v>
      </c>
      <c r="U314" t="str">
        <f t="shared" si="277"/>
        <v xml:space="preserve"> video/documentary</v>
      </c>
      <c r="V314">
        <f>YEAR(Kickstarter[[#This Row],[Date Ended Conversion]])</f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s="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2">
        <f t="shared" ref="L315" si="333">(((K315/60)/60)/24)+DATE(1970,1,1)</f>
        <v>40357.227939814817</v>
      </c>
      <c r="M315" s="12">
        <f t="shared" si="273"/>
        <v>40401.665972222225</v>
      </c>
      <c r="N315" t="b">
        <v>1</v>
      </c>
      <c r="O315">
        <v>222</v>
      </c>
      <c r="P315" t="b">
        <v>1</v>
      </c>
      <c r="Q315" t="s">
        <v>8269</v>
      </c>
      <c r="R315" s="11">
        <f t="shared" si="274"/>
        <v>1.0473529411764706</v>
      </c>
      <c r="S315" s="6">
        <f>AVERAGE(Kickstarter[[#This Row],[pledged]]/Kickstarter[[#This Row],[backers_count]])</f>
        <v>80.202702702702709</v>
      </c>
      <c r="T315" t="str">
        <f t="shared" si="276"/>
        <v xml:space="preserve">film </v>
      </c>
      <c r="U315" t="str">
        <f t="shared" si="277"/>
        <v xml:space="preserve"> video/documentary</v>
      </c>
      <c r="V315">
        <f>YEAR(Kickstarter[[#This Row],[Date Ended Conversion]])</f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s="5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2">
        <f t="shared" ref="L316" si="334">(((K316/60)/60)/24)+DATE(1970,1,1)</f>
        <v>41304.833194444444</v>
      </c>
      <c r="M316" s="12">
        <f t="shared" si="273"/>
        <v>41334.833194444444</v>
      </c>
      <c r="N316" t="b">
        <v>1</v>
      </c>
      <c r="O316">
        <v>120</v>
      </c>
      <c r="P316" t="b">
        <v>1</v>
      </c>
      <c r="Q316" t="s">
        <v>8269</v>
      </c>
      <c r="R316" s="11">
        <f t="shared" si="274"/>
        <v>3.8515000000000001</v>
      </c>
      <c r="S316" s="6">
        <f>AVERAGE(Kickstarter[[#This Row],[pledged]]/Kickstarter[[#This Row],[backers_count]])</f>
        <v>32.095833333333331</v>
      </c>
      <c r="T316" t="str">
        <f t="shared" si="276"/>
        <v xml:space="preserve">film </v>
      </c>
      <c r="U316" t="str">
        <f t="shared" si="277"/>
        <v xml:space="preserve"> video/documentary</v>
      </c>
      <c r="V316">
        <f>YEAR(Kickstarter[[#This Row],[Date Ended Conversion]])</f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s="5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2">
        <f t="shared" ref="L317" si="335">(((K317/60)/60)/24)+DATE(1970,1,1)</f>
        <v>41113.77238425926</v>
      </c>
      <c r="M317" s="12">
        <f t="shared" si="273"/>
        <v>41143.77238425926</v>
      </c>
      <c r="N317" t="b">
        <v>1</v>
      </c>
      <c r="O317">
        <v>126</v>
      </c>
      <c r="P317" t="b">
        <v>1</v>
      </c>
      <c r="Q317" t="s">
        <v>8269</v>
      </c>
      <c r="R317" s="11">
        <f t="shared" si="274"/>
        <v>1.01248</v>
      </c>
      <c r="S317" s="6">
        <f>AVERAGE(Kickstarter[[#This Row],[pledged]]/Kickstarter[[#This Row],[backers_count]])</f>
        <v>200.88888888888889</v>
      </c>
      <c r="T317" t="str">
        <f t="shared" si="276"/>
        <v xml:space="preserve">film </v>
      </c>
      <c r="U317" t="str">
        <f t="shared" si="277"/>
        <v xml:space="preserve"> video/documentary</v>
      </c>
      <c r="V317">
        <f>YEAR(Kickstarter[[#This Row],[Date Ended Conversion]])</f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s="5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2">
        <f t="shared" ref="L318" si="336">(((K318/60)/60)/24)+DATE(1970,1,1)</f>
        <v>41950.923576388886</v>
      </c>
      <c r="M318" s="12">
        <f t="shared" si="273"/>
        <v>41984.207638888889</v>
      </c>
      <c r="N318" t="b">
        <v>1</v>
      </c>
      <c r="O318">
        <v>158</v>
      </c>
      <c r="P318" t="b">
        <v>1</v>
      </c>
      <c r="Q318" t="s">
        <v>8269</v>
      </c>
      <c r="R318" s="11">
        <f t="shared" si="274"/>
        <v>1.1377333333333333</v>
      </c>
      <c r="S318" s="6">
        <f>AVERAGE(Kickstarter[[#This Row],[pledged]]/Kickstarter[[#This Row],[backers_count]])</f>
        <v>108.01265822784811</v>
      </c>
      <c r="T318" t="str">
        <f t="shared" si="276"/>
        <v xml:space="preserve">film </v>
      </c>
      <c r="U318" t="str">
        <f t="shared" si="277"/>
        <v xml:space="preserve"> video/documentary</v>
      </c>
      <c r="V318">
        <f>YEAR(Kickstarter[[#This Row],[Date Ended Conversion]])</f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s="5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2">
        <f t="shared" ref="L319" si="337">(((K319/60)/60)/24)+DATE(1970,1,1)</f>
        <v>41589.676886574074</v>
      </c>
      <c r="M319" s="12">
        <f t="shared" si="273"/>
        <v>41619.676886574074</v>
      </c>
      <c r="N319" t="b">
        <v>1</v>
      </c>
      <c r="O319">
        <v>316</v>
      </c>
      <c r="P319" t="b">
        <v>1</v>
      </c>
      <c r="Q319" t="s">
        <v>8269</v>
      </c>
      <c r="R319" s="11">
        <f t="shared" si="274"/>
        <v>1.0080333333333333</v>
      </c>
      <c r="S319" s="6">
        <f>AVERAGE(Kickstarter[[#This Row],[pledged]]/Kickstarter[[#This Row],[backers_count]])</f>
        <v>95.699367088607602</v>
      </c>
      <c r="T319" t="str">
        <f t="shared" si="276"/>
        <v xml:space="preserve">film </v>
      </c>
      <c r="U319" t="str">
        <f t="shared" si="277"/>
        <v xml:space="preserve"> video/documentary</v>
      </c>
      <c r="V319">
        <f>YEAR(Kickstarter[[#This Row],[Date Ended Conversion]])</f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s="5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2">
        <f t="shared" ref="L320" si="338">(((K320/60)/60)/24)+DATE(1970,1,1)</f>
        <v>41330.038784722223</v>
      </c>
      <c r="M320" s="12">
        <f t="shared" si="273"/>
        <v>41359.997118055559</v>
      </c>
      <c r="N320" t="b">
        <v>1</v>
      </c>
      <c r="O320">
        <v>284</v>
      </c>
      <c r="P320" t="b">
        <v>1</v>
      </c>
      <c r="Q320" t="s">
        <v>8269</v>
      </c>
      <c r="R320" s="11">
        <f t="shared" si="274"/>
        <v>2.8332000000000002</v>
      </c>
      <c r="S320" s="6">
        <f>AVERAGE(Kickstarter[[#This Row],[pledged]]/Kickstarter[[#This Row],[backers_count]])</f>
        <v>49.880281690140848</v>
      </c>
      <c r="T320" t="str">
        <f t="shared" si="276"/>
        <v xml:space="preserve">film </v>
      </c>
      <c r="U320" t="str">
        <f t="shared" si="277"/>
        <v xml:space="preserve"> video/documentary</v>
      </c>
      <c r="V320">
        <f>YEAR(Kickstarter[[#This Row],[Date Ended Conversion]])</f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s="5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2">
        <f t="shared" ref="L321" si="339">(((K321/60)/60)/24)+DATE(1970,1,1)</f>
        <v>40123.83829861111</v>
      </c>
      <c r="M321" s="12">
        <f t="shared" si="273"/>
        <v>40211.332638888889</v>
      </c>
      <c r="N321" t="b">
        <v>1</v>
      </c>
      <c r="O321">
        <v>51</v>
      </c>
      <c r="P321" t="b">
        <v>1</v>
      </c>
      <c r="Q321" t="s">
        <v>8269</v>
      </c>
      <c r="R321" s="11">
        <f t="shared" si="274"/>
        <v>1.1268</v>
      </c>
      <c r="S321" s="6">
        <f>AVERAGE(Kickstarter[[#This Row],[pledged]]/Kickstarter[[#This Row],[backers_count]])</f>
        <v>110.47058823529412</v>
      </c>
      <c r="T321" t="str">
        <f t="shared" si="276"/>
        <v xml:space="preserve">film </v>
      </c>
      <c r="U321" t="str">
        <f t="shared" si="277"/>
        <v xml:space="preserve"> video/documentary</v>
      </c>
      <c r="V321">
        <f>YEAR(Kickstarter[[#This Row],[Date Ended Conversion]])</f>
        <v>2010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s="5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2">
        <f t="shared" ref="L322" si="340">(((K322/60)/60)/24)+DATE(1970,1,1)</f>
        <v>42331.551307870366</v>
      </c>
      <c r="M322" s="12">
        <f t="shared" ref="M322:M385" si="341">(((J322/60)/60)/24)+DATE(1970,1,1)</f>
        <v>42360.958333333328</v>
      </c>
      <c r="N322" t="b">
        <v>1</v>
      </c>
      <c r="O322">
        <v>158</v>
      </c>
      <c r="P322" t="b">
        <v>1</v>
      </c>
      <c r="Q322" t="s">
        <v>8269</v>
      </c>
      <c r="R322" s="11">
        <f t="shared" ref="R322:R385" si="342">(E322/D322)</f>
        <v>1.0658000000000001</v>
      </c>
      <c r="S322" s="6">
        <f>AVERAGE(Kickstarter[[#This Row],[pledged]]/Kickstarter[[#This Row],[backers_count]])</f>
        <v>134.91139240506328</v>
      </c>
      <c r="T322" t="str">
        <f t="shared" si="276"/>
        <v xml:space="preserve">film </v>
      </c>
      <c r="U322" t="str">
        <f t="shared" si="277"/>
        <v xml:space="preserve"> video/documentary</v>
      </c>
      <c r="V322">
        <f>YEAR(Kickstarter[[#This Row],[Date Ended Conversion]])</f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s="5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2">
        <f t="shared" ref="L323" si="343">(((K323/60)/60)/24)+DATE(1970,1,1)</f>
        <v>42647.446597222224</v>
      </c>
      <c r="M323" s="12">
        <f t="shared" si="341"/>
        <v>42682.488263888896</v>
      </c>
      <c r="N323" t="b">
        <v>1</v>
      </c>
      <c r="O323">
        <v>337</v>
      </c>
      <c r="P323" t="b">
        <v>1</v>
      </c>
      <c r="Q323" t="s">
        <v>8269</v>
      </c>
      <c r="R323" s="11">
        <f t="shared" si="342"/>
        <v>1.0266285714285714</v>
      </c>
      <c r="S323" s="6">
        <f>AVERAGE(Kickstarter[[#This Row],[pledged]]/Kickstarter[[#This Row],[backers_count]])</f>
        <v>106.62314540059347</v>
      </c>
      <c r="T323" t="str">
        <f t="shared" ref="T323:T386" si="344">LEFT(Q323, SEARCH(" ",Q323,1))</f>
        <v xml:space="preserve">film </v>
      </c>
      <c r="U323" t="str">
        <f t="shared" ref="U323:U386" si="345">RIGHT(Q323,LEN(Q323)-FIND("&amp; ",Q323))</f>
        <v xml:space="preserve"> video/documentary</v>
      </c>
      <c r="V323">
        <f>YEAR(Kickstarter[[#This Row],[Date Ended Conversion]])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s="5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2">
        <f t="shared" ref="L324" si="346">(((K324/60)/60)/24)+DATE(1970,1,1)</f>
        <v>42473.57</v>
      </c>
      <c r="M324" s="12">
        <f t="shared" si="341"/>
        <v>42503.57</v>
      </c>
      <c r="N324" t="b">
        <v>1</v>
      </c>
      <c r="O324">
        <v>186</v>
      </c>
      <c r="P324" t="b">
        <v>1</v>
      </c>
      <c r="Q324" t="s">
        <v>8269</v>
      </c>
      <c r="R324" s="11">
        <f t="shared" si="342"/>
        <v>1.0791200000000001</v>
      </c>
      <c r="S324" s="6">
        <f>AVERAGE(Kickstarter[[#This Row],[pledged]]/Kickstarter[[#This Row],[backers_count]])</f>
        <v>145.04301075268816</v>
      </c>
      <c r="T324" t="str">
        <f t="shared" si="344"/>
        <v xml:space="preserve">film </v>
      </c>
      <c r="U324" t="str">
        <f t="shared" si="345"/>
        <v xml:space="preserve"> video/documentary</v>
      </c>
      <c r="V324">
        <f>YEAR(Kickstarter[[#This Row],[Date Ended Conversion]])</f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s="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2">
        <f t="shared" ref="L325" si="347">(((K325/60)/60)/24)+DATE(1970,1,1)</f>
        <v>42697.32136574074</v>
      </c>
      <c r="M325" s="12">
        <f t="shared" si="341"/>
        <v>42725.332638888889</v>
      </c>
      <c r="N325" t="b">
        <v>1</v>
      </c>
      <c r="O325">
        <v>58</v>
      </c>
      <c r="P325" t="b">
        <v>1</v>
      </c>
      <c r="Q325" t="s">
        <v>8269</v>
      </c>
      <c r="R325" s="11">
        <f t="shared" si="342"/>
        <v>1.2307407407407407</v>
      </c>
      <c r="S325" s="6">
        <f>AVERAGE(Kickstarter[[#This Row],[pledged]]/Kickstarter[[#This Row],[backers_count]])</f>
        <v>114.58620689655173</v>
      </c>
      <c r="T325" t="str">
        <f t="shared" si="344"/>
        <v xml:space="preserve">film </v>
      </c>
      <c r="U325" t="str">
        <f t="shared" si="345"/>
        <v xml:space="preserve"> video/documentary</v>
      </c>
      <c r="V325">
        <f>YEAR(Kickstarter[[#This Row],[Date Ended Conversion]])</f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s="5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2">
        <f t="shared" ref="L326" si="348">(((K326/60)/60)/24)+DATE(1970,1,1)</f>
        <v>42184.626250000001</v>
      </c>
      <c r="M326" s="12">
        <f t="shared" si="341"/>
        <v>42217.626250000001</v>
      </c>
      <c r="N326" t="b">
        <v>1</v>
      </c>
      <c r="O326">
        <v>82</v>
      </c>
      <c r="P326" t="b">
        <v>1</v>
      </c>
      <c r="Q326" t="s">
        <v>8269</v>
      </c>
      <c r="R326" s="11">
        <f t="shared" si="342"/>
        <v>1.016</v>
      </c>
      <c r="S326" s="6">
        <f>AVERAGE(Kickstarter[[#This Row],[pledged]]/Kickstarter[[#This Row],[backers_count]])</f>
        <v>105.3170731707317</v>
      </c>
      <c r="T326" t="str">
        <f t="shared" si="344"/>
        <v xml:space="preserve">film </v>
      </c>
      <c r="U326" t="str">
        <f t="shared" si="345"/>
        <v xml:space="preserve"> video/documentary</v>
      </c>
      <c r="V326">
        <f>YEAR(Kickstarter[[#This Row],[Date Ended Conversion]])</f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s="5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2">
        <f t="shared" ref="L327" si="349">(((K327/60)/60)/24)+DATE(1970,1,1)</f>
        <v>42689.187881944439</v>
      </c>
      <c r="M327" s="12">
        <f t="shared" si="341"/>
        <v>42724.187881944439</v>
      </c>
      <c r="N327" t="b">
        <v>1</v>
      </c>
      <c r="O327">
        <v>736</v>
      </c>
      <c r="P327" t="b">
        <v>1</v>
      </c>
      <c r="Q327" t="s">
        <v>8269</v>
      </c>
      <c r="R327" s="11">
        <f t="shared" si="342"/>
        <v>1.04396</v>
      </c>
      <c r="S327" s="6">
        <f>AVERAGE(Kickstarter[[#This Row],[pledged]]/Kickstarter[[#This Row],[backers_count]])</f>
        <v>70.921195652173907</v>
      </c>
      <c r="T327" t="str">
        <f t="shared" si="344"/>
        <v xml:space="preserve">film </v>
      </c>
      <c r="U327" t="str">
        <f t="shared" si="345"/>
        <v xml:space="preserve"> video/documentary</v>
      </c>
      <c r="V327">
        <f>YEAR(Kickstarter[[#This Row],[Date Ended Conversion]])</f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s="5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2">
        <f t="shared" ref="L328" si="350">(((K328/60)/60)/24)+DATE(1970,1,1)</f>
        <v>42775.314884259264</v>
      </c>
      <c r="M328" s="12">
        <f t="shared" si="341"/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11">
        <f t="shared" si="342"/>
        <v>1.1292973333333334</v>
      </c>
      <c r="S328" s="6">
        <f>AVERAGE(Kickstarter[[#This Row],[pledged]]/Kickstarter[[#This Row],[backers_count]])</f>
        <v>147.17167680278018</v>
      </c>
      <c r="T328" t="str">
        <f t="shared" si="344"/>
        <v xml:space="preserve">film </v>
      </c>
      <c r="U328" t="str">
        <f t="shared" si="345"/>
        <v xml:space="preserve"> video/documentary</v>
      </c>
      <c r="V328">
        <f>YEAR(Kickstarter[[#This Row],[Date Ended Conversion]])</f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s="5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2">
        <f t="shared" ref="L329" si="351">(((K329/60)/60)/24)+DATE(1970,1,1)</f>
        <v>42058.235289351855</v>
      </c>
      <c r="M329" s="12">
        <f t="shared" si="341"/>
        <v>42085.333333333328</v>
      </c>
      <c r="N329" t="b">
        <v>1</v>
      </c>
      <c r="O329">
        <v>34</v>
      </c>
      <c r="P329" t="b">
        <v>1</v>
      </c>
      <c r="Q329" t="s">
        <v>8269</v>
      </c>
      <c r="R329" s="11">
        <f t="shared" si="342"/>
        <v>1.3640000000000001</v>
      </c>
      <c r="S329" s="6">
        <f>AVERAGE(Kickstarter[[#This Row],[pledged]]/Kickstarter[[#This Row],[backers_count]])</f>
        <v>160.47058823529412</v>
      </c>
      <c r="T329" t="str">
        <f t="shared" si="344"/>
        <v xml:space="preserve">film </v>
      </c>
      <c r="U329" t="str">
        <f t="shared" si="345"/>
        <v xml:space="preserve"> video/documentary</v>
      </c>
      <c r="V329">
        <f>YEAR(Kickstarter[[#This Row],[Date Ended Conversion]])</f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s="5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2">
        <f t="shared" ref="L330" si="352">(((K330/60)/60)/24)+DATE(1970,1,1)</f>
        <v>42278.946620370371</v>
      </c>
      <c r="M330" s="12">
        <f t="shared" si="341"/>
        <v>42309.166666666672</v>
      </c>
      <c r="N330" t="b">
        <v>1</v>
      </c>
      <c r="O330">
        <v>498</v>
      </c>
      <c r="P330" t="b">
        <v>1</v>
      </c>
      <c r="Q330" t="s">
        <v>8269</v>
      </c>
      <c r="R330" s="11">
        <f t="shared" si="342"/>
        <v>1.036144</v>
      </c>
      <c r="S330" s="6">
        <f>AVERAGE(Kickstarter[[#This Row],[pledged]]/Kickstarter[[#This Row],[backers_count]])</f>
        <v>156.04578313253012</v>
      </c>
      <c r="T330" t="str">
        <f t="shared" si="344"/>
        <v xml:space="preserve">film </v>
      </c>
      <c r="U330" t="str">
        <f t="shared" si="345"/>
        <v xml:space="preserve"> video/documentary</v>
      </c>
      <c r="V330">
        <f>YEAR(Kickstarter[[#This Row],[Date Ended Conversion]])</f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s="5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2">
        <f t="shared" ref="L331" si="353">(((K331/60)/60)/24)+DATE(1970,1,1)</f>
        <v>42291.46674768519</v>
      </c>
      <c r="M331" s="12">
        <f t="shared" si="341"/>
        <v>42315.166666666672</v>
      </c>
      <c r="N331" t="b">
        <v>1</v>
      </c>
      <c r="O331">
        <v>167</v>
      </c>
      <c r="P331" t="b">
        <v>1</v>
      </c>
      <c r="Q331" t="s">
        <v>8269</v>
      </c>
      <c r="R331" s="11">
        <f t="shared" si="342"/>
        <v>1.0549999999999999</v>
      </c>
      <c r="S331" s="6">
        <f>AVERAGE(Kickstarter[[#This Row],[pledged]]/Kickstarter[[#This Row],[backers_count]])</f>
        <v>63.17365269461078</v>
      </c>
      <c r="T331" t="str">
        <f t="shared" si="344"/>
        <v xml:space="preserve">film </v>
      </c>
      <c r="U331" t="str">
        <f t="shared" si="345"/>
        <v xml:space="preserve"> video/documentary</v>
      </c>
      <c r="V331">
        <f>YEAR(Kickstarter[[#This Row],[Date Ended Conversion]])</f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s="5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2">
        <f t="shared" ref="L332" si="354">(((K332/60)/60)/24)+DATE(1970,1,1)</f>
        <v>41379.515775462962</v>
      </c>
      <c r="M332" s="12">
        <f t="shared" si="341"/>
        <v>41411.165972222225</v>
      </c>
      <c r="N332" t="b">
        <v>1</v>
      </c>
      <c r="O332">
        <v>340</v>
      </c>
      <c r="P332" t="b">
        <v>1</v>
      </c>
      <c r="Q332" t="s">
        <v>8269</v>
      </c>
      <c r="R332" s="11">
        <f t="shared" si="342"/>
        <v>1.0182857142857142</v>
      </c>
      <c r="S332" s="6">
        <f>AVERAGE(Kickstarter[[#This Row],[pledged]]/Kickstarter[[#This Row],[backers_count]])</f>
        <v>104.82352941176471</v>
      </c>
      <c r="T332" t="str">
        <f t="shared" si="344"/>
        <v xml:space="preserve">film </v>
      </c>
      <c r="U332" t="str">
        <f t="shared" si="345"/>
        <v xml:space="preserve"> video/documentary</v>
      </c>
      <c r="V332">
        <f>YEAR(Kickstarter[[#This Row],[Date Ended Conversion]])</f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s="5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2">
        <f t="shared" ref="L333" si="355">(((K333/60)/60)/24)+DATE(1970,1,1)</f>
        <v>42507.581412037034</v>
      </c>
      <c r="M333" s="12">
        <f t="shared" si="341"/>
        <v>42538.581412037034</v>
      </c>
      <c r="N333" t="b">
        <v>1</v>
      </c>
      <c r="O333">
        <v>438</v>
      </c>
      <c r="P333" t="b">
        <v>1</v>
      </c>
      <c r="Q333" t="s">
        <v>8269</v>
      </c>
      <c r="R333" s="11">
        <f t="shared" si="342"/>
        <v>1.0660499999999999</v>
      </c>
      <c r="S333" s="6">
        <f>AVERAGE(Kickstarter[[#This Row],[pledged]]/Kickstarter[[#This Row],[backers_count]])</f>
        <v>97.356164383561648</v>
      </c>
      <c r="T333" t="str">
        <f t="shared" si="344"/>
        <v xml:space="preserve">film </v>
      </c>
      <c r="U333" t="str">
        <f t="shared" si="345"/>
        <v xml:space="preserve"> video/documentary</v>
      </c>
      <c r="V333">
        <f>YEAR(Kickstarter[[#This Row],[Date Ended Conversion]])</f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s="5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2">
        <f t="shared" ref="L334" si="356">(((K334/60)/60)/24)+DATE(1970,1,1)</f>
        <v>42263.680289351847</v>
      </c>
      <c r="M334" s="12">
        <f t="shared" si="341"/>
        <v>42305.333333333328</v>
      </c>
      <c r="N334" t="b">
        <v>1</v>
      </c>
      <c r="O334">
        <v>555</v>
      </c>
      <c r="P334" t="b">
        <v>1</v>
      </c>
      <c r="Q334" t="s">
        <v>8269</v>
      </c>
      <c r="R334" s="11">
        <f t="shared" si="342"/>
        <v>1.13015</v>
      </c>
      <c r="S334" s="6">
        <f>AVERAGE(Kickstarter[[#This Row],[pledged]]/Kickstarter[[#This Row],[backers_count]])</f>
        <v>203.63063063063063</v>
      </c>
      <c r="T334" t="str">
        <f t="shared" si="344"/>
        <v xml:space="preserve">film </v>
      </c>
      <c r="U334" t="str">
        <f t="shared" si="345"/>
        <v xml:space="preserve"> video/documentary</v>
      </c>
      <c r="V334">
        <f>YEAR(Kickstarter[[#This Row],[Date Ended Conversion]])</f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s="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2">
        <f t="shared" ref="L335" si="357">(((K335/60)/60)/24)+DATE(1970,1,1)</f>
        <v>42437.636469907404</v>
      </c>
      <c r="M335" s="12">
        <f t="shared" si="341"/>
        <v>42467.59480324074</v>
      </c>
      <c r="N335" t="b">
        <v>1</v>
      </c>
      <c r="O335">
        <v>266</v>
      </c>
      <c r="P335" t="b">
        <v>1</v>
      </c>
      <c r="Q335" t="s">
        <v>8269</v>
      </c>
      <c r="R335" s="11">
        <f t="shared" si="342"/>
        <v>1.252275</v>
      </c>
      <c r="S335" s="6">
        <f>AVERAGE(Kickstarter[[#This Row],[pledged]]/Kickstarter[[#This Row],[backers_count]])</f>
        <v>188.31203007518798</v>
      </c>
      <c r="T335" t="str">
        <f t="shared" si="344"/>
        <v xml:space="preserve">film </v>
      </c>
      <c r="U335" t="str">
        <f t="shared" si="345"/>
        <v xml:space="preserve"> video/documentary</v>
      </c>
      <c r="V335">
        <f>YEAR(Kickstarter[[#This Row],[Date Ended Conversion]])</f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s="5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2">
        <f t="shared" ref="L336" si="358">(((K336/60)/60)/24)+DATE(1970,1,1)</f>
        <v>42101.682372685187</v>
      </c>
      <c r="M336" s="12">
        <f t="shared" si="341"/>
        <v>42139.791666666672</v>
      </c>
      <c r="N336" t="b">
        <v>1</v>
      </c>
      <c r="O336">
        <v>69</v>
      </c>
      <c r="P336" t="b">
        <v>1</v>
      </c>
      <c r="Q336" t="s">
        <v>8269</v>
      </c>
      <c r="R336" s="11">
        <f t="shared" si="342"/>
        <v>1.0119</v>
      </c>
      <c r="S336" s="6">
        <f>AVERAGE(Kickstarter[[#This Row],[pledged]]/Kickstarter[[#This Row],[backers_count]])</f>
        <v>146.65217391304347</v>
      </c>
      <c r="T336" t="str">
        <f t="shared" si="344"/>
        <v xml:space="preserve">film </v>
      </c>
      <c r="U336" t="str">
        <f t="shared" si="345"/>
        <v xml:space="preserve"> video/documentary</v>
      </c>
      <c r="V336">
        <f>YEAR(Kickstarter[[#This Row],[Date Ended Conversion]])</f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s="5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2">
        <f t="shared" ref="L337" si="359">(((K337/60)/60)/24)+DATE(1970,1,1)</f>
        <v>42101.737442129626</v>
      </c>
      <c r="M337" s="12">
        <f t="shared" si="341"/>
        <v>42132.916666666672</v>
      </c>
      <c r="N337" t="b">
        <v>1</v>
      </c>
      <c r="O337">
        <v>80</v>
      </c>
      <c r="P337" t="b">
        <v>1</v>
      </c>
      <c r="Q337" t="s">
        <v>8269</v>
      </c>
      <c r="R337" s="11">
        <f t="shared" si="342"/>
        <v>1.0276470588235294</v>
      </c>
      <c r="S337" s="6">
        <f>AVERAGE(Kickstarter[[#This Row],[pledged]]/Kickstarter[[#This Row],[backers_count]])</f>
        <v>109.1875</v>
      </c>
      <c r="T337" t="str">
        <f t="shared" si="344"/>
        <v xml:space="preserve">film </v>
      </c>
      <c r="U337" t="str">
        <f t="shared" si="345"/>
        <v xml:space="preserve"> video/documentary</v>
      </c>
      <c r="V337">
        <f>YEAR(Kickstarter[[#This Row],[Date Ended Conversion]])</f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s="5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2">
        <f t="shared" ref="L338" si="360">(((K338/60)/60)/24)+DATE(1970,1,1)</f>
        <v>42291.596273148149</v>
      </c>
      <c r="M338" s="12">
        <f t="shared" si="341"/>
        <v>42321.637939814813</v>
      </c>
      <c r="N338" t="b">
        <v>1</v>
      </c>
      <c r="O338">
        <v>493</v>
      </c>
      <c r="P338" t="b">
        <v>1</v>
      </c>
      <c r="Q338" t="s">
        <v>8269</v>
      </c>
      <c r="R338" s="11">
        <f t="shared" si="342"/>
        <v>1.1683911999999999</v>
      </c>
      <c r="S338" s="6">
        <f>AVERAGE(Kickstarter[[#This Row],[pledged]]/Kickstarter[[#This Row],[backers_count]])</f>
        <v>59.249046653144013</v>
      </c>
      <c r="T338" t="str">
        <f t="shared" si="344"/>
        <v xml:space="preserve">film </v>
      </c>
      <c r="U338" t="str">
        <f t="shared" si="345"/>
        <v xml:space="preserve"> video/documentary</v>
      </c>
      <c r="V338">
        <f>YEAR(Kickstarter[[#This Row],[Date Ended Conversion]])</f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s="5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2">
        <f t="shared" ref="L339" si="361">(((K339/60)/60)/24)+DATE(1970,1,1)</f>
        <v>42047.128564814819</v>
      </c>
      <c r="M339" s="12">
        <f t="shared" si="341"/>
        <v>42077.086898148147</v>
      </c>
      <c r="N339" t="b">
        <v>1</v>
      </c>
      <c r="O339">
        <v>31</v>
      </c>
      <c r="P339" t="b">
        <v>1</v>
      </c>
      <c r="Q339" t="s">
        <v>8269</v>
      </c>
      <c r="R339" s="11">
        <f t="shared" si="342"/>
        <v>1.0116833333333335</v>
      </c>
      <c r="S339" s="6">
        <f>AVERAGE(Kickstarter[[#This Row],[pledged]]/Kickstarter[[#This Row],[backers_count]])</f>
        <v>97.904838709677421</v>
      </c>
      <c r="T339" t="str">
        <f t="shared" si="344"/>
        <v xml:space="preserve">film </v>
      </c>
      <c r="U339" t="str">
        <f t="shared" si="345"/>
        <v xml:space="preserve"> video/documentary</v>
      </c>
      <c r="V339">
        <f>YEAR(Kickstarter[[#This Row],[Date Ended Conversion]])</f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s="5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2">
        <f t="shared" ref="L340" si="362">(((K340/60)/60)/24)+DATE(1970,1,1)</f>
        <v>42559.755671296298</v>
      </c>
      <c r="M340" s="12">
        <f t="shared" si="341"/>
        <v>42616.041666666672</v>
      </c>
      <c r="N340" t="b">
        <v>1</v>
      </c>
      <c r="O340">
        <v>236</v>
      </c>
      <c r="P340" t="b">
        <v>1</v>
      </c>
      <c r="Q340" t="s">
        <v>8269</v>
      </c>
      <c r="R340" s="11">
        <f t="shared" si="342"/>
        <v>1.1013360000000001</v>
      </c>
      <c r="S340" s="6">
        <f>AVERAGE(Kickstarter[[#This Row],[pledged]]/Kickstarter[[#This Row],[backers_count]])</f>
        <v>70.000169491525426</v>
      </c>
      <c r="T340" t="str">
        <f t="shared" si="344"/>
        <v xml:space="preserve">film </v>
      </c>
      <c r="U340" t="str">
        <f t="shared" si="345"/>
        <v xml:space="preserve"> video/documentary</v>
      </c>
      <c r="V340">
        <f>YEAR(Kickstarter[[#This Row],[Date Ended Conversion]])</f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s="5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2">
        <f t="shared" ref="L341" si="363">(((K341/60)/60)/24)+DATE(1970,1,1)</f>
        <v>42093.760046296295</v>
      </c>
      <c r="M341" s="12">
        <f t="shared" si="341"/>
        <v>42123.760046296295</v>
      </c>
      <c r="N341" t="b">
        <v>1</v>
      </c>
      <c r="O341">
        <v>89</v>
      </c>
      <c r="P341" t="b">
        <v>1</v>
      </c>
      <c r="Q341" t="s">
        <v>8269</v>
      </c>
      <c r="R341" s="11">
        <f t="shared" si="342"/>
        <v>1.0808333333333333</v>
      </c>
      <c r="S341" s="6">
        <f>AVERAGE(Kickstarter[[#This Row],[pledged]]/Kickstarter[[#This Row],[backers_count]])</f>
        <v>72.865168539325836</v>
      </c>
      <c r="T341" t="str">
        <f t="shared" si="344"/>
        <v xml:space="preserve">film </v>
      </c>
      <c r="U341" t="str">
        <f t="shared" si="345"/>
        <v xml:space="preserve"> video/documentary</v>
      </c>
      <c r="V341">
        <f>YEAR(Kickstarter[[#This Row],[Date Ended Conversion]])</f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s="5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2">
        <f t="shared" ref="L342" si="364">(((K342/60)/60)/24)+DATE(1970,1,1)</f>
        <v>42772.669062500005</v>
      </c>
      <c r="M342" s="12">
        <f t="shared" si="341"/>
        <v>42802.875</v>
      </c>
      <c r="N342" t="b">
        <v>1</v>
      </c>
      <c r="O342">
        <v>299</v>
      </c>
      <c r="P342" t="b">
        <v>1</v>
      </c>
      <c r="Q342" t="s">
        <v>8269</v>
      </c>
      <c r="R342" s="11">
        <f t="shared" si="342"/>
        <v>1.2502285714285715</v>
      </c>
      <c r="S342" s="6">
        <f>AVERAGE(Kickstarter[[#This Row],[pledged]]/Kickstarter[[#This Row],[backers_count]])</f>
        <v>146.34782608695653</v>
      </c>
      <c r="T342" t="str">
        <f t="shared" si="344"/>
        <v xml:space="preserve">film </v>
      </c>
      <c r="U342" t="str">
        <f t="shared" si="345"/>
        <v xml:space="preserve"> video/documentary</v>
      </c>
      <c r="V342">
        <f>YEAR(Kickstarter[[#This Row],[Date Ended Conversion]])</f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s="5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2">
        <f t="shared" ref="L343" si="365">(((K343/60)/60)/24)+DATE(1970,1,1)</f>
        <v>41894.879606481481</v>
      </c>
      <c r="M343" s="12">
        <f t="shared" si="341"/>
        <v>41913.165972222225</v>
      </c>
      <c r="N343" t="b">
        <v>1</v>
      </c>
      <c r="O343">
        <v>55</v>
      </c>
      <c r="P343" t="b">
        <v>1</v>
      </c>
      <c r="Q343" t="s">
        <v>8269</v>
      </c>
      <c r="R343" s="11">
        <f t="shared" si="342"/>
        <v>1.0671428571428572</v>
      </c>
      <c r="S343" s="6">
        <f>AVERAGE(Kickstarter[[#This Row],[pledged]]/Kickstarter[[#This Row],[backers_count]])</f>
        <v>67.909090909090907</v>
      </c>
      <c r="T343" t="str">
        <f t="shared" si="344"/>
        <v xml:space="preserve">film </v>
      </c>
      <c r="U343" t="str">
        <f t="shared" si="345"/>
        <v xml:space="preserve"> video/documentary</v>
      </c>
      <c r="V343">
        <f>YEAR(Kickstarter[[#This Row],[Date Ended Conversion]])</f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s="5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2">
        <f t="shared" ref="L344" si="366">(((K344/60)/60)/24)+DATE(1970,1,1)</f>
        <v>42459.780844907407</v>
      </c>
      <c r="M344" s="12">
        <f t="shared" si="341"/>
        <v>42489.780844907407</v>
      </c>
      <c r="N344" t="b">
        <v>1</v>
      </c>
      <c r="O344">
        <v>325</v>
      </c>
      <c r="P344" t="b">
        <v>1</v>
      </c>
      <c r="Q344" t="s">
        <v>8269</v>
      </c>
      <c r="R344" s="11">
        <f t="shared" si="342"/>
        <v>1.0036639999999999</v>
      </c>
      <c r="S344" s="6">
        <f>AVERAGE(Kickstarter[[#This Row],[pledged]]/Kickstarter[[#This Row],[backers_count]])</f>
        <v>169.85083076923075</v>
      </c>
      <c r="T344" t="str">
        <f t="shared" si="344"/>
        <v xml:space="preserve">film </v>
      </c>
      <c r="U344" t="str">
        <f t="shared" si="345"/>
        <v xml:space="preserve"> video/documentary</v>
      </c>
      <c r="V344">
        <f>YEAR(Kickstarter[[#This Row],[Date Ended Conversion]])</f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s="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2">
        <f t="shared" ref="L345" si="367">(((K345/60)/60)/24)+DATE(1970,1,1)</f>
        <v>41926.73778935185</v>
      </c>
      <c r="M345" s="12">
        <f t="shared" si="341"/>
        <v>41957.125</v>
      </c>
      <c r="N345" t="b">
        <v>1</v>
      </c>
      <c r="O345">
        <v>524</v>
      </c>
      <c r="P345" t="b">
        <v>1</v>
      </c>
      <c r="Q345" t="s">
        <v>8269</v>
      </c>
      <c r="R345" s="11">
        <f t="shared" si="342"/>
        <v>1.0202863333333334</v>
      </c>
      <c r="S345" s="6">
        <f>AVERAGE(Kickstarter[[#This Row],[pledged]]/Kickstarter[[#This Row],[backers_count]])</f>
        <v>58.413339694656486</v>
      </c>
      <c r="T345" t="str">
        <f t="shared" si="344"/>
        <v xml:space="preserve">film </v>
      </c>
      <c r="U345" t="str">
        <f t="shared" si="345"/>
        <v xml:space="preserve"> video/documentary</v>
      </c>
      <c r="V345">
        <f>YEAR(Kickstarter[[#This Row],[Date Ended Conversion]])</f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s="5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2">
        <f t="shared" ref="L346" si="368">(((K346/60)/60)/24)+DATE(1970,1,1)</f>
        <v>42111.970995370371</v>
      </c>
      <c r="M346" s="12">
        <f t="shared" si="341"/>
        <v>42156.097222222219</v>
      </c>
      <c r="N346" t="b">
        <v>1</v>
      </c>
      <c r="O346">
        <v>285</v>
      </c>
      <c r="P346" t="b">
        <v>1</v>
      </c>
      <c r="Q346" t="s">
        <v>8269</v>
      </c>
      <c r="R346" s="11">
        <f t="shared" si="342"/>
        <v>1.0208358208955224</v>
      </c>
      <c r="S346" s="6">
        <f>AVERAGE(Kickstarter[[#This Row],[pledged]]/Kickstarter[[#This Row],[backers_count]])</f>
        <v>119.99298245614035</v>
      </c>
      <c r="T346" t="str">
        <f t="shared" si="344"/>
        <v xml:space="preserve">film </v>
      </c>
      <c r="U346" t="str">
        <f t="shared" si="345"/>
        <v xml:space="preserve"> video/documentary</v>
      </c>
      <c r="V346">
        <f>YEAR(Kickstarter[[#This Row],[Date Ended Conversion]])</f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s="5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2">
        <f t="shared" ref="L347" si="369">(((K347/60)/60)/24)+DATE(1970,1,1)</f>
        <v>42114.944328703699</v>
      </c>
      <c r="M347" s="12">
        <f t="shared" si="341"/>
        <v>42144.944328703699</v>
      </c>
      <c r="N347" t="b">
        <v>1</v>
      </c>
      <c r="O347">
        <v>179</v>
      </c>
      <c r="P347" t="b">
        <v>1</v>
      </c>
      <c r="Q347" t="s">
        <v>8269</v>
      </c>
      <c r="R347" s="11">
        <f t="shared" si="342"/>
        <v>1.2327586206896552</v>
      </c>
      <c r="S347" s="6">
        <f>AVERAGE(Kickstarter[[#This Row],[pledged]]/Kickstarter[[#This Row],[backers_count]])</f>
        <v>99.860335195530723</v>
      </c>
      <c r="T347" t="str">
        <f t="shared" si="344"/>
        <v xml:space="preserve">film </v>
      </c>
      <c r="U347" t="str">
        <f t="shared" si="345"/>
        <v xml:space="preserve"> video/documentary</v>
      </c>
      <c r="V347">
        <f>YEAR(Kickstarter[[#This Row],[Date Ended Conversion]])</f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s="5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2">
        <f t="shared" ref="L348" si="370">(((K348/60)/60)/24)+DATE(1970,1,1)</f>
        <v>42261.500243055561</v>
      </c>
      <c r="M348" s="12">
        <f t="shared" si="341"/>
        <v>42291.500243055561</v>
      </c>
      <c r="N348" t="b">
        <v>1</v>
      </c>
      <c r="O348">
        <v>188</v>
      </c>
      <c r="P348" t="b">
        <v>1</v>
      </c>
      <c r="Q348" t="s">
        <v>8269</v>
      </c>
      <c r="R348" s="11">
        <f t="shared" si="342"/>
        <v>1.7028880000000002</v>
      </c>
      <c r="S348" s="6">
        <f>AVERAGE(Kickstarter[[#This Row],[pledged]]/Kickstarter[[#This Row],[backers_count]])</f>
        <v>90.579148936170213</v>
      </c>
      <c r="T348" t="str">
        <f t="shared" si="344"/>
        <v xml:space="preserve">film </v>
      </c>
      <c r="U348" t="str">
        <f t="shared" si="345"/>
        <v xml:space="preserve"> video/documentary</v>
      </c>
      <c r="V348">
        <f>YEAR(Kickstarter[[#This Row],[Date Ended Conversion]])</f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s="5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2">
        <f t="shared" ref="L349" si="371">(((K349/60)/60)/24)+DATE(1970,1,1)</f>
        <v>42292.495474537034</v>
      </c>
      <c r="M349" s="12">
        <f t="shared" si="341"/>
        <v>42322.537141203706</v>
      </c>
      <c r="N349" t="b">
        <v>1</v>
      </c>
      <c r="O349">
        <v>379</v>
      </c>
      <c r="P349" t="b">
        <v>1</v>
      </c>
      <c r="Q349" t="s">
        <v>8269</v>
      </c>
      <c r="R349" s="11">
        <f t="shared" si="342"/>
        <v>1.1159049999999999</v>
      </c>
      <c r="S349" s="6">
        <f>AVERAGE(Kickstarter[[#This Row],[pledged]]/Kickstarter[[#This Row],[backers_count]])</f>
        <v>117.77361477572559</v>
      </c>
      <c r="T349" t="str">
        <f t="shared" si="344"/>
        <v xml:space="preserve">film </v>
      </c>
      <c r="U349" t="str">
        <f t="shared" si="345"/>
        <v xml:space="preserve"> video/documentary</v>
      </c>
      <c r="V349">
        <f>YEAR(Kickstarter[[#This Row],[Date Ended Conversion]])</f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s="5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2">
        <f t="shared" ref="L350" si="372">(((K350/60)/60)/24)+DATE(1970,1,1)</f>
        <v>42207.58699074074</v>
      </c>
      <c r="M350" s="12">
        <f t="shared" si="341"/>
        <v>42237.58699074074</v>
      </c>
      <c r="N350" t="b">
        <v>1</v>
      </c>
      <c r="O350">
        <v>119</v>
      </c>
      <c r="P350" t="b">
        <v>1</v>
      </c>
      <c r="Q350" t="s">
        <v>8269</v>
      </c>
      <c r="R350" s="11">
        <f t="shared" si="342"/>
        <v>1.03</v>
      </c>
      <c r="S350" s="6">
        <f>AVERAGE(Kickstarter[[#This Row],[pledged]]/Kickstarter[[#This Row],[backers_count]])</f>
        <v>86.554621848739501</v>
      </c>
      <c r="T350" t="str">
        <f t="shared" si="344"/>
        <v xml:space="preserve">film </v>
      </c>
      <c r="U350" t="str">
        <f t="shared" si="345"/>
        <v xml:space="preserve"> video/documentary</v>
      </c>
      <c r="V350">
        <f>YEAR(Kickstarter[[#This Row],[Date Ended Conversion]])</f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s="5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2">
        <f t="shared" ref="L351" si="373">(((K351/60)/60)/24)+DATE(1970,1,1)</f>
        <v>42760.498935185184</v>
      </c>
      <c r="M351" s="12">
        <f t="shared" si="341"/>
        <v>42790.498935185184</v>
      </c>
      <c r="N351" t="b">
        <v>1</v>
      </c>
      <c r="O351">
        <v>167</v>
      </c>
      <c r="P351" t="b">
        <v>1</v>
      </c>
      <c r="Q351" t="s">
        <v>8269</v>
      </c>
      <c r="R351" s="11">
        <f t="shared" si="342"/>
        <v>1.0663570159857905</v>
      </c>
      <c r="S351" s="6">
        <f>AVERAGE(Kickstarter[[#This Row],[pledged]]/Kickstarter[[#This Row],[backers_count]])</f>
        <v>71.899281437125751</v>
      </c>
      <c r="T351" t="str">
        <f t="shared" si="344"/>
        <v xml:space="preserve">film </v>
      </c>
      <c r="U351" t="str">
        <f t="shared" si="345"/>
        <v xml:space="preserve"> video/documentary</v>
      </c>
      <c r="V351">
        <f>YEAR(Kickstarter[[#This Row],[Date Ended Conversion]])</f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s="5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2">
        <f t="shared" ref="L352" si="374">(((K352/60)/60)/24)+DATE(1970,1,1)</f>
        <v>42586.066076388888</v>
      </c>
      <c r="M352" s="12">
        <f t="shared" si="341"/>
        <v>42624.165972222225</v>
      </c>
      <c r="N352" t="b">
        <v>1</v>
      </c>
      <c r="O352">
        <v>221</v>
      </c>
      <c r="P352" t="b">
        <v>1</v>
      </c>
      <c r="Q352" t="s">
        <v>8269</v>
      </c>
      <c r="R352" s="11">
        <f t="shared" si="342"/>
        <v>1.1476</v>
      </c>
      <c r="S352" s="6">
        <f>AVERAGE(Kickstarter[[#This Row],[pledged]]/Kickstarter[[#This Row],[backers_count]])</f>
        <v>129.81900452488688</v>
      </c>
      <c r="T352" t="str">
        <f t="shared" si="344"/>
        <v xml:space="preserve">film </v>
      </c>
      <c r="U352" t="str">
        <f t="shared" si="345"/>
        <v xml:space="preserve"> video/documentary</v>
      </c>
      <c r="V352">
        <f>YEAR(Kickstarter[[#This Row],[Date Ended Conversion]])</f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s="5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2">
        <f t="shared" ref="L353" si="375">(((K353/60)/60)/24)+DATE(1970,1,1)</f>
        <v>42427.964745370366</v>
      </c>
      <c r="M353" s="12">
        <f t="shared" si="341"/>
        <v>42467.923078703709</v>
      </c>
      <c r="N353" t="b">
        <v>1</v>
      </c>
      <c r="O353">
        <v>964</v>
      </c>
      <c r="P353" t="b">
        <v>1</v>
      </c>
      <c r="Q353" t="s">
        <v>8269</v>
      </c>
      <c r="R353" s="11">
        <f t="shared" si="342"/>
        <v>1.2734117647058822</v>
      </c>
      <c r="S353" s="6">
        <f>AVERAGE(Kickstarter[[#This Row],[pledged]]/Kickstarter[[#This Row],[backers_count]])</f>
        <v>44.912863070539416</v>
      </c>
      <c r="T353" t="str">
        <f t="shared" si="344"/>
        <v xml:space="preserve">film </v>
      </c>
      <c r="U353" t="str">
        <f t="shared" si="345"/>
        <v xml:space="preserve"> video/documentary</v>
      </c>
      <c r="V353">
        <f>YEAR(Kickstarter[[#This Row],[Date Ended Conversion]])</f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s="5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2">
        <f t="shared" ref="L354" si="376">(((K354/60)/60)/24)+DATE(1970,1,1)</f>
        <v>41890.167453703703</v>
      </c>
      <c r="M354" s="12">
        <f t="shared" si="341"/>
        <v>41920.167453703703</v>
      </c>
      <c r="N354" t="b">
        <v>1</v>
      </c>
      <c r="O354">
        <v>286</v>
      </c>
      <c r="P354" t="b">
        <v>1</v>
      </c>
      <c r="Q354" t="s">
        <v>8269</v>
      </c>
      <c r="R354" s="11">
        <f t="shared" si="342"/>
        <v>1.1656</v>
      </c>
      <c r="S354" s="6">
        <f>AVERAGE(Kickstarter[[#This Row],[pledged]]/Kickstarter[[#This Row],[backers_count]])</f>
        <v>40.755244755244753</v>
      </c>
      <c r="T354" t="str">
        <f t="shared" si="344"/>
        <v xml:space="preserve">film </v>
      </c>
      <c r="U354" t="str">
        <f t="shared" si="345"/>
        <v xml:space="preserve"> video/documentary</v>
      </c>
      <c r="V354">
        <f>YEAR(Kickstarter[[#This Row],[Date Ended Conversion]])</f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s="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2">
        <f t="shared" ref="L355" si="377">(((K355/60)/60)/24)+DATE(1970,1,1)</f>
        <v>42297.791886574079</v>
      </c>
      <c r="M355" s="12">
        <f t="shared" si="341"/>
        <v>42327.833553240736</v>
      </c>
      <c r="N355" t="b">
        <v>1</v>
      </c>
      <c r="O355">
        <v>613</v>
      </c>
      <c r="P355" t="b">
        <v>1</v>
      </c>
      <c r="Q355" t="s">
        <v>8269</v>
      </c>
      <c r="R355" s="11">
        <f t="shared" si="342"/>
        <v>1.0861819426615318</v>
      </c>
      <c r="S355" s="6">
        <f>AVERAGE(Kickstarter[[#This Row],[pledged]]/Kickstarter[[#This Row],[backers_count]])</f>
        <v>103.52394779771615</v>
      </c>
      <c r="T355" t="str">
        <f t="shared" si="344"/>
        <v xml:space="preserve">film </v>
      </c>
      <c r="U355" t="str">
        <f t="shared" si="345"/>
        <v xml:space="preserve"> video/documentary</v>
      </c>
      <c r="V355">
        <f>YEAR(Kickstarter[[#This Row],[Date Ended Conversion]])</f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s="5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2">
        <f t="shared" ref="L356" si="378">(((K356/60)/60)/24)+DATE(1970,1,1)</f>
        <v>42438.827789351853</v>
      </c>
      <c r="M356" s="12">
        <f t="shared" si="341"/>
        <v>42468.786122685182</v>
      </c>
      <c r="N356" t="b">
        <v>1</v>
      </c>
      <c r="O356">
        <v>29</v>
      </c>
      <c r="P356" t="b">
        <v>1</v>
      </c>
      <c r="Q356" t="s">
        <v>8269</v>
      </c>
      <c r="R356" s="11">
        <f t="shared" si="342"/>
        <v>1.0394285714285714</v>
      </c>
      <c r="S356" s="6">
        <f>AVERAGE(Kickstarter[[#This Row],[pledged]]/Kickstarter[[#This Row],[backers_count]])</f>
        <v>125.44827586206897</v>
      </c>
      <c r="T356" t="str">
        <f t="shared" si="344"/>
        <v xml:space="preserve">film </v>
      </c>
      <c r="U356" t="str">
        <f t="shared" si="345"/>
        <v xml:space="preserve"> video/documentary</v>
      </c>
      <c r="V356">
        <f>YEAR(Kickstarter[[#This Row],[Date Ended Conversion]])</f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s="5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2">
        <f t="shared" ref="L357" si="379">(((K357/60)/60)/24)+DATE(1970,1,1)</f>
        <v>41943.293912037036</v>
      </c>
      <c r="M357" s="12">
        <f t="shared" si="341"/>
        <v>41974.3355787037</v>
      </c>
      <c r="N357" t="b">
        <v>1</v>
      </c>
      <c r="O357">
        <v>165</v>
      </c>
      <c r="P357" t="b">
        <v>1</v>
      </c>
      <c r="Q357" t="s">
        <v>8269</v>
      </c>
      <c r="R357" s="11">
        <f t="shared" si="342"/>
        <v>1.1625714285714286</v>
      </c>
      <c r="S357" s="6">
        <f>AVERAGE(Kickstarter[[#This Row],[pledged]]/Kickstarter[[#This Row],[backers_count]])</f>
        <v>246.60606060606059</v>
      </c>
      <c r="T357" t="str">
        <f t="shared" si="344"/>
        <v xml:space="preserve">film </v>
      </c>
      <c r="U357" t="str">
        <f t="shared" si="345"/>
        <v xml:space="preserve"> video/documentary</v>
      </c>
      <c r="V357">
        <f>YEAR(Kickstarter[[#This Row],[Date Ended Conversion]])</f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s="5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2">
        <f t="shared" ref="L358" si="380">(((K358/60)/60)/24)+DATE(1970,1,1)</f>
        <v>42415.803159722222</v>
      </c>
      <c r="M358" s="12">
        <f t="shared" si="341"/>
        <v>42445.761493055557</v>
      </c>
      <c r="N358" t="b">
        <v>1</v>
      </c>
      <c r="O358">
        <v>97</v>
      </c>
      <c r="P358" t="b">
        <v>1</v>
      </c>
      <c r="Q358" t="s">
        <v>8269</v>
      </c>
      <c r="R358" s="11">
        <f t="shared" si="342"/>
        <v>1.0269239999999999</v>
      </c>
      <c r="S358" s="6">
        <f>AVERAGE(Kickstarter[[#This Row],[pledged]]/Kickstarter[[#This Row],[backers_count]])</f>
        <v>79.401340206185566</v>
      </c>
      <c r="T358" t="str">
        <f t="shared" si="344"/>
        <v xml:space="preserve">film </v>
      </c>
      <c r="U358" t="str">
        <f t="shared" si="345"/>
        <v xml:space="preserve"> video/documentary</v>
      </c>
      <c r="V358">
        <f>YEAR(Kickstarter[[#This Row],[Date Ended Conversion]])</f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s="5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2">
        <f t="shared" ref="L359" si="381">(((K359/60)/60)/24)+DATE(1970,1,1)</f>
        <v>42078.222187499996</v>
      </c>
      <c r="M359" s="12">
        <f t="shared" si="341"/>
        <v>42118.222187499996</v>
      </c>
      <c r="N359" t="b">
        <v>1</v>
      </c>
      <c r="O359">
        <v>303</v>
      </c>
      <c r="P359" t="b">
        <v>1</v>
      </c>
      <c r="Q359" t="s">
        <v>8269</v>
      </c>
      <c r="R359" s="11">
        <f t="shared" si="342"/>
        <v>1.74</v>
      </c>
      <c r="S359" s="6">
        <f>AVERAGE(Kickstarter[[#This Row],[pledged]]/Kickstarter[[#This Row],[backers_count]])</f>
        <v>86.138613861386133</v>
      </c>
      <c r="T359" t="str">
        <f t="shared" si="344"/>
        <v xml:space="preserve">film </v>
      </c>
      <c r="U359" t="str">
        <f t="shared" si="345"/>
        <v xml:space="preserve"> video/documentary</v>
      </c>
      <c r="V359">
        <f>YEAR(Kickstarter[[#This Row],[Date Ended Conversion]])</f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s="5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2">
        <f t="shared" ref="L360" si="382">(((K360/60)/60)/24)+DATE(1970,1,1)</f>
        <v>42507.860196759255</v>
      </c>
      <c r="M360" s="12">
        <f t="shared" si="341"/>
        <v>42536.625</v>
      </c>
      <c r="N360" t="b">
        <v>1</v>
      </c>
      <c r="O360">
        <v>267</v>
      </c>
      <c r="P360" t="b">
        <v>1</v>
      </c>
      <c r="Q360" t="s">
        <v>8269</v>
      </c>
      <c r="R360" s="11">
        <f t="shared" si="342"/>
        <v>1.03088</v>
      </c>
      <c r="S360" s="6">
        <f>AVERAGE(Kickstarter[[#This Row],[pledged]]/Kickstarter[[#This Row],[backers_count]])</f>
        <v>193.04868913857678</v>
      </c>
      <c r="T360" t="str">
        <f t="shared" si="344"/>
        <v xml:space="preserve">film </v>
      </c>
      <c r="U360" t="str">
        <f t="shared" si="345"/>
        <v xml:space="preserve"> video/documentary</v>
      </c>
      <c r="V360">
        <f>YEAR(Kickstarter[[#This Row],[Date Ended Conversion]])</f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s="5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2">
        <f t="shared" ref="L361" si="383">(((K361/60)/60)/24)+DATE(1970,1,1)</f>
        <v>41935.070486111108</v>
      </c>
      <c r="M361" s="12">
        <f t="shared" si="341"/>
        <v>41957.216666666667</v>
      </c>
      <c r="N361" t="b">
        <v>1</v>
      </c>
      <c r="O361">
        <v>302</v>
      </c>
      <c r="P361" t="b">
        <v>1</v>
      </c>
      <c r="Q361" t="s">
        <v>8269</v>
      </c>
      <c r="R361" s="11">
        <f t="shared" si="342"/>
        <v>1.0485537190082646</v>
      </c>
      <c r="S361" s="6">
        <f>AVERAGE(Kickstarter[[#This Row],[pledged]]/Kickstarter[[#This Row],[backers_count]])</f>
        <v>84.023178807947019</v>
      </c>
      <c r="T361" t="str">
        <f t="shared" si="344"/>
        <v xml:space="preserve">film </v>
      </c>
      <c r="U361" t="str">
        <f t="shared" si="345"/>
        <v xml:space="preserve"> video/documentary</v>
      </c>
      <c r="V361">
        <f>YEAR(Kickstarter[[#This Row],[Date Ended Conversion]])</f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s="5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2">
        <f t="shared" ref="L362" si="384">(((K362/60)/60)/24)+DATE(1970,1,1)</f>
        <v>42163.897916666669</v>
      </c>
      <c r="M362" s="12">
        <f t="shared" si="341"/>
        <v>42208.132638888885</v>
      </c>
      <c r="N362" t="b">
        <v>0</v>
      </c>
      <c r="O362">
        <v>87</v>
      </c>
      <c r="P362" t="b">
        <v>1</v>
      </c>
      <c r="Q362" t="s">
        <v>8269</v>
      </c>
      <c r="R362" s="11">
        <f t="shared" si="342"/>
        <v>1.0137499999999999</v>
      </c>
      <c r="S362" s="6">
        <f>AVERAGE(Kickstarter[[#This Row],[pledged]]/Kickstarter[[#This Row],[backers_count]])</f>
        <v>139.82758620689654</v>
      </c>
      <c r="T362" t="str">
        <f t="shared" si="344"/>
        <v xml:space="preserve">film </v>
      </c>
      <c r="U362" t="str">
        <f t="shared" si="345"/>
        <v xml:space="preserve"> video/documentary</v>
      </c>
      <c r="V362">
        <f>YEAR(Kickstarter[[#This Row],[Date Ended Conversion]])</f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s="5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2">
        <f t="shared" ref="L363" si="385">(((K363/60)/60)/24)+DATE(1970,1,1)</f>
        <v>41936.001226851848</v>
      </c>
      <c r="M363" s="12">
        <f t="shared" si="341"/>
        <v>41966.042893518519</v>
      </c>
      <c r="N363" t="b">
        <v>0</v>
      </c>
      <c r="O363">
        <v>354</v>
      </c>
      <c r="P363" t="b">
        <v>1</v>
      </c>
      <c r="Q363" t="s">
        <v>8269</v>
      </c>
      <c r="R363" s="11">
        <f t="shared" si="342"/>
        <v>1.1107699999999998</v>
      </c>
      <c r="S363" s="6">
        <f>AVERAGE(Kickstarter[[#This Row],[pledged]]/Kickstarter[[#This Row],[backers_count]])</f>
        <v>109.82189265536722</v>
      </c>
      <c r="T363" t="str">
        <f t="shared" si="344"/>
        <v xml:space="preserve">film </v>
      </c>
      <c r="U363" t="str">
        <f t="shared" si="345"/>
        <v xml:space="preserve"> video/documentary</v>
      </c>
      <c r="V363">
        <f>YEAR(Kickstarter[[#This Row],[Date Ended Conversion]])</f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s="5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2">
        <f t="shared" ref="L364" si="386">(((K364/60)/60)/24)+DATE(1970,1,1)</f>
        <v>41837.210543981484</v>
      </c>
      <c r="M364" s="12">
        <f t="shared" si="341"/>
        <v>41859</v>
      </c>
      <c r="N364" t="b">
        <v>0</v>
      </c>
      <c r="O364">
        <v>86</v>
      </c>
      <c r="P364" t="b">
        <v>1</v>
      </c>
      <c r="Q364" t="s">
        <v>8269</v>
      </c>
      <c r="R364" s="11">
        <f t="shared" si="342"/>
        <v>1.2415933781686497</v>
      </c>
      <c r="S364" s="6">
        <f>AVERAGE(Kickstarter[[#This Row],[pledged]]/Kickstarter[[#This Row],[backers_count]])</f>
        <v>139.53488372093022</v>
      </c>
      <c r="T364" t="str">
        <f t="shared" si="344"/>
        <v xml:space="preserve">film </v>
      </c>
      <c r="U364" t="str">
        <f t="shared" si="345"/>
        <v xml:space="preserve"> video/documentary</v>
      </c>
      <c r="V364">
        <f>YEAR(Kickstarter[[#This Row],[Date Ended Conversion]])</f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s="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2">
        <f t="shared" ref="L365" si="387">(((K365/60)/60)/24)+DATE(1970,1,1)</f>
        <v>40255.744629629626</v>
      </c>
      <c r="M365" s="12">
        <f t="shared" si="341"/>
        <v>40300.806944444441</v>
      </c>
      <c r="N365" t="b">
        <v>0</v>
      </c>
      <c r="O365">
        <v>26</v>
      </c>
      <c r="P365" t="b">
        <v>1</v>
      </c>
      <c r="Q365" t="s">
        <v>8269</v>
      </c>
      <c r="R365" s="11">
        <f t="shared" si="342"/>
        <v>1.0133333333333334</v>
      </c>
      <c r="S365" s="6">
        <f>AVERAGE(Kickstarter[[#This Row],[pledged]]/Kickstarter[[#This Row],[backers_count]])</f>
        <v>347.84615384615387</v>
      </c>
      <c r="T365" t="str">
        <f t="shared" si="344"/>
        <v xml:space="preserve">film </v>
      </c>
      <c r="U365" t="str">
        <f t="shared" si="345"/>
        <v xml:space="preserve"> video/documentary</v>
      </c>
      <c r="V365">
        <f>YEAR(Kickstarter[[#This Row],[Date Ended Conversion]])</f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s="5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2">
        <f t="shared" ref="L366" si="388">(((K366/60)/60)/24)+DATE(1970,1,1)</f>
        <v>41780.859629629631</v>
      </c>
      <c r="M366" s="12">
        <f t="shared" si="341"/>
        <v>41811.165972222225</v>
      </c>
      <c r="N366" t="b">
        <v>0</v>
      </c>
      <c r="O366">
        <v>113</v>
      </c>
      <c r="P366" t="b">
        <v>1</v>
      </c>
      <c r="Q366" t="s">
        <v>8269</v>
      </c>
      <c r="R366" s="11">
        <f t="shared" si="342"/>
        <v>1.1016142857142857</v>
      </c>
      <c r="S366" s="6">
        <f>AVERAGE(Kickstarter[[#This Row],[pledged]]/Kickstarter[[#This Row],[backers_count]])</f>
        <v>68.24159292035398</v>
      </c>
      <c r="T366" t="str">
        <f t="shared" si="344"/>
        <v xml:space="preserve">film </v>
      </c>
      <c r="U366" t="str">
        <f t="shared" si="345"/>
        <v xml:space="preserve"> video/documentary</v>
      </c>
      <c r="V366">
        <f>YEAR(Kickstarter[[#This Row],[Date Ended Conversion]])</f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s="5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2">
        <f t="shared" ref="L367" si="389">(((K367/60)/60)/24)+DATE(1970,1,1)</f>
        <v>41668.606469907405</v>
      </c>
      <c r="M367" s="12">
        <f t="shared" si="341"/>
        <v>41698.606469907405</v>
      </c>
      <c r="N367" t="b">
        <v>0</v>
      </c>
      <c r="O367">
        <v>65</v>
      </c>
      <c r="P367" t="b">
        <v>1</v>
      </c>
      <c r="Q367" t="s">
        <v>8269</v>
      </c>
      <c r="R367" s="11">
        <f t="shared" si="342"/>
        <v>1.0397333333333334</v>
      </c>
      <c r="S367" s="6">
        <f>AVERAGE(Kickstarter[[#This Row],[pledged]]/Kickstarter[[#This Row],[backers_count]])</f>
        <v>239.93846153846152</v>
      </c>
      <c r="T367" t="str">
        <f t="shared" si="344"/>
        <v xml:space="preserve">film </v>
      </c>
      <c r="U367" t="str">
        <f t="shared" si="345"/>
        <v xml:space="preserve"> video/documentary</v>
      </c>
      <c r="V367">
        <f>YEAR(Kickstarter[[#This Row],[Date Ended Conversion]])</f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s="5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2">
        <f t="shared" ref="L368" si="390">(((K368/60)/60)/24)+DATE(1970,1,1)</f>
        <v>41019.793032407404</v>
      </c>
      <c r="M368" s="12">
        <f t="shared" si="341"/>
        <v>41049.793032407404</v>
      </c>
      <c r="N368" t="b">
        <v>0</v>
      </c>
      <c r="O368">
        <v>134</v>
      </c>
      <c r="P368" t="b">
        <v>1</v>
      </c>
      <c r="Q368" t="s">
        <v>8269</v>
      </c>
      <c r="R368" s="11">
        <f t="shared" si="342"/>
        <v>1.013157894736842</v>
      </c>
      <c r="S368" s="6">
        <f>AVERAGE(Kickstarter[[#This Row],[pledged]]/Kickstarter[[#This Row],[backers_count]])</f>
        <v>287.31343283582089</v>
      </c>
      <c r="T368" t="str">
        <f t="shared" si="344"/>
        <v xml:space="preserve">film </v>
      </c>
      <c r="U368" t="str">
        <f t="shared" si="345"/>
        <v xml:space="preserve"> video/documentary</v>
      </c>
      <c r="V368">
        <f>YEAR(Kickstarter[[#This Row],[Date Ended Conversion]])</f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s="5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2">
        <f t="shared" ref="L369" si="391">(((K369/60)/60)/24)+DATE(1970,1,1)</f>
        <v>41355.577291666668</v>
      </c>
      <c r="M369" s="12">
        <f t="shared" si="341"/>
        <v>41395.207638888889</v>
      </c>
      <c r="N369" t="b">
        <v>0</v>
      </c>
      <c r="O369">
        <v>119</v>
      </c>
      <c r="P369" t="b">
        <v>1</v>
      </c>
      <c r="Q369" t="s">
        <v>8269</v>
      </c>
      <c r="R369" s="11">
        <f t="shared" si="342"/>
        <v>1.033501</v>
      </c>
      <c r="S369" s="6">
        <f>AVERAGE(Kickstarter[[#This Row],[pledged]]/Kickstarter[[#This Row],[backers_count]])</f>
        <v>86.84882352941176</v>
      </c>
      <c r="T369" t="str">
        <f t="shared" si="344"/>
        <v xml:space="preserve">film </v>
      </c>
      <c r="U369" t="str">
        <f t="shared" si="345"/>
        <v xml:space="preserve"> video/documentary</v>
      </c>
      <c r="V369">
        <f>YEAR(Kickstarter[[#This Row],[Date Ended Conversion]])</f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s="5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2">
        <f t="shared" ref="L370" si="392">(((K370/60)/60)/24)+DATE(1970,1,1)</f>
        <v>42043.605578703704</v>
      </c>
      <c r="M370" s="12">
        <f t="shared" si="341"/>
        <v>42078.563912037032</v>
      </c>
      <c r="N370" t="b">
        <v>0</v>
      </c>
      <c r="O370">
        <v>159</v>
      </c>
      <c r="P370" t="b">
        <v>1</v>
      </c>
      <c r="Q370" t="s">
        <v>8269</v>
      </c>
      <c r="R370" s="11">
        <f t="shared" si="342"/>
        <v>1.04112</v>
      </c>
      <c r="S370" s="6">
        <f>AVERAGE(Kickstarter[[#This Row],[pledged]]/Kickstarter[[#This Row],[backers_count]])</f>
        <v>81.84905660377359</v>
      </c>
      <c r="T370" t="str">
        <f t="shared" si="344"/>
        <v xml:space="preserve">film </v>
      </c>
      <c r="U370" t="str">
        <f t="shared" si="345"/>
        <v xml:space="preserve"> video/documentary</v>
      </c>
      <c r="V370">
        <f>YEAR(Kickstarter[[#This Row],[Date Ended Conversion]])</f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s="5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2">
        <f t="shared" ref="L371" si="393">(((K371/60)/60)/24)+DATE(1970,1,1)</f>
        <v>40893.551724537036</v>
      </c>
      <c r="M371" s="12">
        <f t="shared" si="341"/>
        <v>40923.551724537036</v>
      </c>
      <c r="N371" t="b">
        <v>0</v>
      </c>
      <c r="O371">
        <v>167</v>
      </c>
      <c r="P371" t="b">
        <v>1</v>
      </c>
      <c r="Q371" t="s">
        <v>8269</v>
      </c>
      <c r="R371" s="11">
        <f t="shared" si="342"/>
        <v>1.1015569230769231</v>
      </c>
      <c r="S371" s="6">
        <f>AVERAGE(Kickstarter[[#This Row],[pledged]]/Kickstarter[[#This Row],[backers_count]])</f>
        <v>42.874970059880241</v>
      </c>
      <c r="T371" t="str">
        <f t="shared" si="344"/>
        <v xml:space="preserve">film </v>
      </c>
      <c r="U371" t="str">
        <f t="shared" si="345"/>
        <v xml:space="preserve"> video/documentary</v>
      </c>
      <c r="V371">
        <f>YEAR(Kickstarter[[#This Row],[Date Ended Conversion]])</f>
        <v>2012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s="5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2">
        <f t="shared" ref="L372" si="394">(((K372/60)/60)/24)+DATE(1970,1,1)</f>
        <v>42711.795138888891</v>
      </c>
      <c r="M372" s="12">
        <f t="shared" si="341"/>
        <v>42741.795138888891</v>
      </c>
      <c r="N372" t="b">
        <v>0</v>
      </c>
      <c r="O372">
        <v>43</v>
      </c>
      <c r="P372" t="b">
        <v>1</v>
      </c>
      <c r="Q372" t="s">
        <v>8269</v>
      </c>
      <c r="R372" s="11">
        <f t="shared" si="342"/>
        <v>1.2202</v>
      </c>
      <c r="S372" s="6">
        <f>AVERAGE(Kickstarter[[#This Row],[pledged]]/Kickstarter[[#This Row],[backers_count]])</f>
        <v>709.41860465116281</v>
      </c>
      <c r="T372" t="str">
        <f t="shared" si="344"/>
        <v xml:space="preserve">film </v>
      </c>
      <c r="U372" t="str">
        <f t="shared" si="345"/>
        <v xml:space="preserve"> video/documentary</v>
      </c>
      <c r="V372">
        <f>YEAR(Kickstarter[[#This Row],[Date Ended Conversion]])</f>
        <v>2017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s="5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2">
        <f t="shared" ref="L373" si="395">(((K373/60)/60)/24)+DATE(1970,1,1)</f>
        <v>41261.767812500002</v>
      </c>
      <c r="M373" s="12">
        <f t="shared" si="341"/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11">
        <f t="shared" si="342"/>
        <v>1.1416866666666667</v>
      </c>
      <c r="S373" s="6">
        <f>AVERAGE(Kickstarter[[#This Row],[pledged]]/Kickstarter[[#This Row],[backers_count]])</f>
        <v>161.25517890772127</v>
      </c>
      <c r="T373" t="str">
        <f t="shared" si="344"/>
        <v xml:space="preserve">film </v>
      </c>
      <c r="U373" t="str">
        <f t="shared" si="345"/>
        <v xml:space="preserve"> video/documentary</v>
      </c>
      <c r="V373">
        <f>YEAR(Kickstarter[[#This Row],[Date Ended Conversion]])</f>
        <v>2013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s="5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2">
        <f t="shared" ref="L374" si="396">(((K374/60)/60)/24)+DATE(1970,1,1)</f>
        <v>42425.576898148152</v>
      </c>
      <c r="M374" s="12">
        <f t="shared" si="341"/>
        <v>42465.666666666672</v>
      </c>
      <c r="N374" t="b">
        <v>0</v>
      </c>
      <c r="O374">
        <v>9</v>
      </c>
      <c r="P374" t="b">
        <v>1</v>
      </c>
      <c r="Q374" t="s">
        <v>8269</v>
      </c>
      <c r="R374" s="11">
        <f t="shared" si="342"/>
        <v>1.2533333333333334</v>
      </c>
      <c r="S374" s="6">
        <f>AVERAGE(Kickstarter[[#This Row],[pledged]]/Kickstarter[[#This Row],[backers_count]])</f>
        <v>41.777777777777779</v>
      </c>
      <c r="T374" t="str">
        <f t="shared" si="344"/>
        <v xml:space="preserve">film </v>
      </c>
      <c r="U374" t="str">
        <f t="shared" si="345"/>
        <v xml:space="preserve"> video/documentary</v>
      </c>
      <c r="V374">
        <f>YEAR(Kickstarter[[#This Row],[Date Ended Conversion]])</f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s="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2">
        <f t="shared" ref="L375" si="397">(((K375/60)/60)/24)+DATE(1970,1,1)</f>
        <v>41078.91201388889</v>
      </c>
      <c r="M375" s="12">
        <f t="shared" si="341"/>
        <v>41108.91201388889</v>
      </c>
      <c r="N375" t="b">
        <v>0</v>
      </c>
      <c r="O375">
        <v>89</v>
      </c>
      <c r="P375" t="b">
        <v>1</v>
      </c>
      <c r="Q375" t="s">
        <v>8269</v>
      </c>
      <c r="R375" s="11">
        <f t="shared" si="342"/>
        <v>1.0666666666666667</v>
      </c>
      <c r="S375" s="6">
        <f>AVERAGE(Kickstarter[[#This Row],[pledged]]/Kickstarter[[#This Row],[backers_count]])</f>
        <v>89.887640449438209</v>
      </c>
      <c r="T375" t="str">
        <f t="shared" si="344"/>
        <v xml:space="preserve">film </v>
      </c>
      <c r="U375" t="str">
        <f t="shared" si="345"/>
        <v xml:space="preserve"> video/documentary</v>
      </c>
      <c r="V375">
        <f>YEAR(Kickstarter[[#This Row],[Date Ended Conversion]])</f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s="5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2">
        <f t="shared" ref="L376" si="398">(((K376/60)/60)/24)+DATE(1970,1,1)</f>
        <v>40757.889247685183</v>
      </c>
      <c r="M376" s="12">
        <f t="shared" si="341"/>
        <v>40802.889247685183</v>
      </c>
      <c r="N376" t="b">
        <v>0</v>
      </c>
      <c r="O376">
        <v>174</v>
      </c>
      <c r="P376" t="b">
        <v>1</v>
      </c>
      <c r="Q376" t="s">
        <v>8269</v>
      </c>
      <c r="R376" s="11">
        <f t="shared" si="342"/>
        <v>1.3065</v>
      </c>
      <c r="S376" s="6">
        <f>AVERAGE(Kickstarter[[#This Row],[pledged]]/Kickstarter[[#This Row],[backers_count]])</f>
        <v>45.051724137931032</v>
      </c>
      <c r="T376" t="str">
        <f t="shared" si="344"/>
        <v xml:space="preserve">film </v>
      </c>
      <c r="U376" t="str">
        <f t="shared" si="345"/>
        <v xml:space="preserve"> video/documentary</v>
      </c>
      <c r="V376">
        <f>YEAR(Kickstarter[[#This Row],[Date Ended Conversion]])</f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s="5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2">
        <f t="shared" ref="L377" si="399">(((K377/60)/60)/24)+DATE(1970,1,1)</f>
        <v>41657.985081018516</v>
      </c>
      <c r="M377" s="12">
        <f t="shared" si="341"/>
        <v>41699.720833333333</v>
      </c>
      <c r="N377" t="b">
        <v>0</v>
      </c>
      <c r="O377">
        <v>14</v>
      </c>
      <c r="P377" t="b">
        <v>1</v>
      </c>
      <c r="Q377" t="s">
        <v>8269</v>
      </c>
      <c r="R377" s="11">
        <f t="shared" si="342"/>
        <v>1.2</v>
      </c>
      <c r="S377" s="6">
        <f>AVERAGE(Kickstarter[[#This Row],[pledged]]/Kickstarter[[#This Row],[backers_count]])</f>
        <v>42.857142857142854</v>
      </c>
      <c r="T377" t="str">
        <f t="shared" si="344"/>
        <v xml:space="preserve">film </v>
      </c>
      <c r="U377" t="str">
        <f t="shared" si="345"/>
        <v xml:space="preserve"> video/documentary</v>
      </c>
      <c r="V377">
        <f>YEAR(Kickstarter[[#This Row],[Date Ended Conversion]])</f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s="5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2">
        <f t="shared" ref="L378" si="400">(((K378/60)/60)/24)+DATE(1970,1,1)</f>
        <v>42576.452731481477</v>
      </c>
      <c r="M378" s="12">
        <f t="shared" si="341"/>
        <v>42607.452731481477</v>
      </c>
      <c r="N378" t="b">
        <v>0</v>
      </c>
      <c r="O378">
        <v>48</v>
      </c>
      <c r="P378" t="b">
        <v>1</v>
      </c>
      <c r="Q378" t="s">
        <v>8269</v>
      </c>
      <c r="R378" s="11">
        <f t="shared" si="342"/>
        <v>1.0595918367346939</v>
      </c>
      <c r="S378" s="6">
        <f>AVERAGE(Kickstarter[[#This Row],[pledged]]/Kickstarter[[#This Row],[backers_count]])</f>
        <v>54.083333333333336</v>
      </c>
      <c r="T378" t="str">
        <f t="shared" si="344"/>
        <v xml:space="preserve">film </v>
      </c>
      <c r="U378" t="str">
        <f t="shared" si="345"/>
        <v xml:space="preserve"> video/documentary</v>
      </c>
      <c r="V378">
        <f>YEAR(Kickstarter[[#This Row],[Date Ended Conversion]])</f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s="5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2">
        <f t="shared" ref="L379" si="401">(((K379/60)/60)/24)+DATE(1970,1,1)</f>
        <v>42292.250787037032</v>
      </c>
      <c r="M379" s="12">
        <f t="shared" si="341"/>
        <v>42322.292361111111</v>
      </c>
      <c r="N379" t="b">
        <v>0</v>
      </c>
      <c r="O379">
        <v>133</v>
      </c>
      <c r="P379" t="b">
        <v>1</v>
      </c>
      <c r="Q379" t="s">
        <v>8269</v>
      </c>
      <c r="R379" s="11">
        <f t="shared" si="342"/>
        <v>1.1439999999999999</v>
      </c>
      <c r="S379" s="6">
        <f>AVERAGE(Kickstarter[[#This Row],[pledged]]/Kickstarter[[#This Row],[backers_count]])</f>
        <v>103.21804511278195</v>
      </c>
      <c r="T379" t="str">
        <f t="shared" si="344"/>
        <v xml:space="preserve">film </v>
      </c>
      <c r="U379" t="str">
        <f t="shared" si="345"/>
        <v xml:space="preserve"> video/documentary</v>
      </c>
      <c r="V379">
        <f>YEAR(Kickstarter[[#This Row],[Date Ended Conversion]])</f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s="5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2">
        <f t="shared" ref="L380" si="402">(((K380/60)/60)/24)+DATE(1970,1,1)</f>
        <v>42370.571851851855</v>
      </c>
      <c r="M380" s="12">
        <f t="shared" si="341"/>
        <v>42394.994444444441</v>
      </c>
      <c r="N380" t="b">
        <v>0</v>
      </c>
      <c r="O380">
        <v>83</v>
      </c>
      <c r="P380" t="b">
        <v>1</v>
      </c>
      <c r="Q380" t="s">
        <v>8269</v>
      </c>
      <c r="R380" s="11">
        <f t="shared" si="342"/>
        <v>1.1176666666666666</v>
      </c>
      <c r="S380" s="6">
        <f>AVERAGE(Kickstarter[[#This Row],[pledged]]/Kickstarter[[#This Row],[backers_count]])</f>
        <v>40.397590361445786</v>
      </c>
      <c r="T380" t="str">
        <f t="shared" si="344"/>
        <v xml:space="preserve">film </v>
      </c>
      <c r="U380" t="str">
        <f t="shared" si="345"/>
        <v xml:space="preserve"> video/documentary</v>
      </c>
      <c r="V380">
        <f>YEAR(Kickstarter[[#This Row],[Date Ended Conversion]])</f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s="5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2">
        <f t="shared" ref="L381" si="403">(((K381/60)/60)/24)+DATE(1970,1,1)</f>
        <v>40987.688333333332</v>
      </c>
      <c r="M381" s="12">
        <f t="shared" si="341"/>
        <v>41032.688333333332</v>
      </c>
      <c r="N381" t="b">
        <v>0</v>
      </c>
      <c r="O381">
        <v>149</v>
      </c>
      <c r="P381" t="b">
        <v>1</v>
      </c>
      <c r="Q381" t="s">
        <v>8269</v>
      </c>
      <c r="R381" s="11">
        <f t="shared" si="342"/>
        <v>1.1608000000000001</v>
      </c>
      <c r="S381" s="6">
        <f>AVERAGE(Kickstarter[[#This Row],[pledged]]/Kickstarter[[#This Row],[backers_count]])</f>
        <v>116.85906040268456</v>
      </c>
      <c r="T381" t="str">
        <f t="shared" si="344"/>
        <v xml:space="preserve">film </v>
      </c>
      <c r="U381" t="str">
        <f t="shared" si="345"/>
        <v xml:space="preserve"> video/documentary</v>
      </c>
      <c r="V381">
        <f>YEAR(Kickstarter[[#This Row],[Date Ended Conversion]])</f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s="5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2">
        <f t="shared" ref="L382" si="404">(((K382/60)/60)/24)+DATE(1970,1,1)</f>
        <v>42367.719814814816</v>
      </c>
      <c r="M382" s="12">
        <f t="shared" si="341"/>
        <v>42392.719814814816</v>
      </c>
      <c r="N382" t="b">
        <v>0</v>
      </c>
      <c r="O382">
        <v>49</v>
      </c>
      <c r="P382" t="b">
        <v>1</v>
      </c>
      <c r="Q382" t="s">
        <v>8269</v>
      </c>
      <c r="R382" s="11">
        <f t="shared" si="342"/>
        <v>1.415</v>
      </c>
      <c r="S382" s="6">
        <f>AVERAGE(Kickstarter[[#This Row],[pledged]]/Kickstarter[[#This Row],[backers_count]])</f>
        <v>115.51020408163265</v>
      </c>
      <c r="T382" t="str">
        <f t="shared" si="344"/>
        <v xml:space="preserve">film </v>
      </c>
      <c r="U382" t="str">
        <f t="shared" si="345"/>
        <v xml:space="preserve"> video/documentary</v>
      </c>
      <c r="V382">
        <f>YEAR(Kickstarter[[#This Row],[Date Ended Conversion]])</f>
        <v>2016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s="5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2">
        <f t="shared" ref="L383" si="405">(((K383/60)/60)/24)+DATE(1970,1,1)</f>
        <v>41085.698113425926</v>
      </c>
      <c r="M383" s="12">
        <f t="shared" si="341"/>
        <v>41120.208333333336</v>
      </c>
      <c r="N383" t="b">
        <v>0</v>
      </c>
      <c r="O383">
        <v>251</v>
      </c>
      <c r="P383" t="b">
        <v>1</v>
      </c>
      <c r="Q383" t="s">
        <v>8269</v>
      </c>
      <c r="R383" s="11">
        <f t="shared" si="342"/>
        <v>1.0472999999999999</v>
      </c>
      <c r="S383" s="6">
        <f>AVERAGE(Kickstarter[[#This Row],[pledged]]/Kickstarter[[#This Row],[backers_count]])</f>
        <v>104.31274900398407</v>
      </c>
      <c r="T383" t="str">
        <f t="shared" si="344"/>
        <v xml:space="preserve">film </v>
      </c>
      <c r="U383" t="str">
        <f t="shared" si="345"/>
        <v xml:space="preserve"> video/documentary</v>
      </c>
      <c r="V383">
        <f>YEAR(Kickstarter[[#This Row],[Date Ended Conversion]])</f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s="5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2">
        <f t="shared" ref="L384" si="406">(((K384/60)/60)/24)+DATE(1970,1,1)</f>
        <v>41144.709490740745</v>
      </c>
      <c r="M384" s="12">
        <f t="shared" si="341"/>
        <v>41158.709490740745</v>
      </c>
      <c r="N384" t="b">
        <v>0</v>
      </c>
      <c r="O384">
        <v>22</v>
      </c>
      <c r="P384" t="b">
        <v>1</v>
      </c>
      <c r="Q384" t="s">
        <v>8269</v>
      </c>
      <c r="R384" s="11">
        <f t="shared" si="342"/>
        <v>2.5583333333333331</v>
      </c>
      <c r="S384" s="6">
        <f>AVERAGE(Kickstarter[[#This Row],[pledged]]/Kickstarter[[#This Row],[backers_count]])</f>
        <v>69.772727272727266</v>
      </c>
      <c r="T384" t="str">
        <f t="shared" si="344"/>
        <v xml:space="preserve">film </v>
      </c>
      <c r="U384" t="str">
        <f t="shared" si="345"/>
        <v xml:space="preserve"> video/documentary</v>
      </c>
      <c r="V384">
        <f>YEAR(Kickstarter[[#This Row],[Date Ended Conversion]])</f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s="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2">
        <f t="shared" ref="L385" si="407">(((K385/60)/60)/24)+DATE(1970,1,1)</f>
        <v>41755.117581018516</v>
      </c>
      <c r="M385" s="12">
        <f t="shared" si="341"/>
        <v>41778.117581018516</v>
      </c>
      <c r="N385" t="b">
        <v>0</v>
      </c>
      <c r="O385">
        <v>48</v>
      </c>
      <c r="P385" t="b">
        <v>1</v>
      </c>
      <c r="Q385" t="s">
        <v>8269</v>
      </c>
      <c r="R385" s="11">
        <f t="shared" si="342"/>
        <v>2.0670670670670672</v>
      </c>
      <c r="S385" s="6">
        <f>AVERAGE(Kickstarter[[#This Row],[pledged]]/Kickstarter[[#This Row],[backers_count]])</f>
        <v>43.020833333333336</v>
      </c>
      <c r="T385" t="str">
        <f t="shared" si="344"/>
        <v xml:space="preserve">film </v>
      </c>
      <c r="U385" t="str">
        <f t="shared" si="345"/>
        <v xml:space="preserve"> video/documentary</v>
      </c>
      <c r="V385">
        <f>YEAR(Kickstarter[[#This Row],[Date Ended Conversion]])</f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s="5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2">
        <f t="shared" ref="L386" si="408">(((K386/60)/60)/24)+DATE(1970,1,1)</f>
        <v>41980.781793981485</v>
      </c>
      <c r="M386" s="12">
        <f t="shared" ref="M386:M449" si="409">(((J386/60)/60)/24)+DATE(1970,1,1)</f>
        <v>42010.781793981485</v>
      </c>
      <c r="N386" t="b">
        <v>0</v>
      </c>
      <c r="O386">
        <v>383</v>
      </c>
      <c r="P386" t="b">
        <v>1</v>
      </c>
      <c r="Q386" t="s">
        <v>8269</v>
      </c>
      <c r="R386" s="11">
        <f t="shared" ref="R386:R449" si="410">(E386/D386)</f>
        <v>1.1210500000000001</v>
      </c>
      <c r="S386" s="6">
        <f>AVERAGE(Kickstarter[[#This Row],[pledged]]/Kickstarter[[#This Row],[backers_count]])</f>
        <v>58.540469973890339</v>
      </c>
      <c r="T386" t="str">
        <f t="shared" si="344"/>
        <v xml:space="preserve">film </v>
      </c>
      <c r="U386" t="str">
        <f t="shared" si="345"/>
        <v xml:space="preserve"> video/documentary</v>
      </c>
      <c r="V386">
        <f>YEAR(Kickstarter[[#This Row],[Date Ended Conversion]])</f>
        <v>2015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s="5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2">
        <f t="shared" ref="L387" si="411">(((K387/60)/60)/24)+DATE(1970,1,1)</f>
        <v>41934.584502314814</v>
      </c>
      <c r="M387" s="12">
        <f t="shared" si="409"/>
        <v>41964.626168981486</v>
      </c>
      <c r="N387" t="b">
        <v>0</v>
      </c>
      <c r="O387">
        <v>237</v>
      </c>
      <c r="P387" t="b">
        <v>1</v>
      </c>
      <c r="Q387" t="s">
        <v>8269</v>
      </c>
      <c r="R387" s="11">
        <f t="shared" si="410"/>
        <v>1.05982</v>
      </c>
      <c r="S387" s="6">
        <f>AVERAGE(Kickstarter[[#This Row],[pledged]]/Kickstarter[[#This Row],[backers_count]])</f>
        <v>111.79535864978902</v>
      </c>
      <c r="T387" t="str">
        <f t="shared" ref="T387:T450" si="412">LEFT(Q387, SEARCH(" ",Q387,1))</f>
        <v xml:space="preserve">film </v>
      </c>
      <c r="U387" t="str">
        <f t="shared" ref="U387:U450" si="413">RIGHT(Q387,LEN(Q387)-FIND("&amp; ",Q387))</f>
        <v xml:space="preserve"> video/documentary</v>
      </c>
      <c r="V387">
        <f>YEAR(Kickstarter[[#This Row],[Date Ended Conversion]])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s="5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2">
        <f t="shared" ref="L388" si="414">(((K388/60)/60)/24)+DATE(1970,1,1)</f>
        <v>42211.951284722221</v>
      </c>
      <c r="M388" s="12">
        <f t="shared" si="409"/>
        <v>42226.951284722221</v>
      </c>
      <c r="N388" t="b">
        <v>0</v>
      </c>
      <c r="O388">
        <v>13</v>
      </c>
      <c r="P388" t="b">
        <v>1</v>
      </c>
      <c r="Q388" t="s">
        <v>8269</v>
      </c>
      <c r="R388" s="11">
        <f t="shared" si="410"/>
        <v>1.0016666666666667</v>
      </c>
      <c r="S388" s="6">
        <f>AVERAGE(Kickstarter[[#This Row],[pledged]]/Kickstarter[[#This Row],[backers_count]])</f>
        <v>46.230769230769234</v>
      </c>
      <c r="T388" t="str">
        <f t="shared" si="412"/>
        <v xml:space="preserve">film </v>
      </c>
      <c r="U388" t="str">
        <f t="shared" si="413"/>
        <v xml:space="preserve"> video/documentary</v>
      </c>
      <c r="V388">
        <f>YEAR(Kickstarter[[#This Row],[Date Ended Conversion]])</f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s="5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2">
        <f t="shared" ref="L389" si="415">(((K389/60)/60)/24)+DATE(1970,1,1)</f>
        <v>42200.67659722222</v>
      </c>
      <c r="M389" s="12">
        <f t="shared" si="409"/>
        <v>42231.25</v>
      </c>
      <c r="N389" t="b">
        <v>0</v>
      </c>
      <c r="O389">
        <v>562</v>
      </c>
      <c r="P389" t="b">
        <v>1</v>
      </c>
      <c r="Q389" t="s">
        <v>8269</v>
      </c>
      <c r="R389" s="11">
        <f t="shared" si="410"/>
        <v>2.1398947368421051</v>
      </c>
      <c r="S389" s="6">
        <f>AVERAGE(Kickstarter[[#This Row],[pledged]]/Kickstarter[[#This Row],[backers_count]])</f>
        <v>144.69039145907473</v>
      </c>
      <c r="T389" t="str">
        <f t="shared" si="412"/>
        <v xml:space="preserve">film </v>
      </c>
      <c r="U389" t="str">
        <f t="shared" si="413"/>
        <v xml:space="preserve"> video/documentary</v>
      </c>
      <c r="V389">
        <f>YEAR(Kickstarter[[#This Row],[Date Ended Conversion]])</f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s="5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2">
        <f t="shared" ref="L390" si="416">(((K390/60)/60)/24)+DATE(1970,1,1)</f>
        <v>42549.076157407413</v>
      </c>
      <c r="M390" s="12">
        <f t="shared" si="409"/>
        <v>42579.076157407413</v>
      </c>
      <c r="N390" t="b">
        <v>0</v>
      </c>
      <c r="O390">
        <v>71</v>
      </c>
      <c r="P390" t="b">
        <v>1</v>
      </c>
      <c r="Q390" t="s">
        <v>8269</v>
      </c>
      <c r="R390" s="11">
        <f t="shared" si="410"/>
        <v>1.2616000000000001</v>
      </c>
      <c r="S390" s="6">
        <f>AVERAGE(Kickstarter[[#This Row],[pledged]]/Kickstarter[[#This Row],[backers_count]])</f>
        <v>88.845070422535215</v>
      </c>
      <c r="T390" t="str">
        <f t="shared" si="412"/>
        <v xml:space="preserve">film </v>
      </c>
      <c r="U390" t="str">
        <f t="shared" si="413"/>
        <v xml:space="preserve"> video/documentary</v>
      </c>
      <c r="V390">
        <f>YEAR(Kickstarter[[#This Row],[Date Ended Conversion]])</f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s="5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2">
        <f t="shared" ref="L391" si="417">(((K391/60)/60)/24)+DATE(1970,1,1)</f>
        <v>41674.063078703701</v>
      </c>
      <c r="M391" s="12">
        <f t="shared" si="409"/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11">
        <f t="shared" si="410"/>
        <v>1.8153547058823529</v>
      </c>
      <c r="S391" s="6">
        <f>AVERAGE(Kickstarter[[#This Row],[pledged]]/Kickstarter[[#This Row],[backers_count]])</f>
        <v>81.75107284768211</v>
      </c>
      <c r="T391" t="str">
        <f t="shared" si="412"/>
        <v xml:space="preserve">film </v>
      </c>
      <c r="U391" t="str">
        <f t="shared" si="413"/>
        <v xml:space="preserve"> video/documentary</v>
      </c>
      <c r="V391">
        <f>YEAR(Kickstarter[[#This Row],[Date Ended Conversion]])</f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s="5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2">
        <f t="shared" ref="L392" si="418">(((K392/60)/60)/24)+DATE(1970,1,1)</f>
        <v>42112.036712962959</v>
      </c>
      <c r="M392" s="12">
        <f t="shared" si="409"/>
        <v>42132.036712962959</v>
      </c>
      <c r="N392" t="b">
        <v>0</v>
      </c>
      <c r="O392">
        <v>14</v>
      </c>
      <c r="P392" t="b">
        <v>1</v>
      </c>
      <c r="Q392" t="s">
        <v>8269</v>
      </c>
      <c r="R392" s="11">
        <f t="shared" si="410"/>
        <v>1</v>
      </c>
      <c r="S392" s="6">
        <f>AVERAGE(Kickstarter[[#This Row],[pledged]]/Kickstarter[[#This Row],[backers_count]])</f>
        <v>71.428571428571431</v>
      </c>
      <c r="T392" t="str">
        <f t="shared" si="412"/>
        <v xml:space="preserve">film </v>
      </c>
      <c r="U392" t="str">
        <f t="shared" si="413"/>
        <v xml:space="preserve"> video/documentary</v>
      </c>
      <c r="V392">
        <f>YEAR(Kickstarter[[#This Row],[Date Ended Conversion]])</f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s="5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2">
        <f t="shared" ref="L393" si="419">(((K393/60)/60)/24)+DATE(1970,1,1)</f>
        <v>40865.042256944449</v>
      </c>
      <c r="M393" s="12">
        <f t="shared" si="409"/>
        <v>40895.040972222225</v>
      </c>
      <c r="N393" t="b">
        <v>0</v>
      </c>
      <c r="O393">
        <v>193</v>
      </c>
      <c r="P393" t="b">
        <v>1</v>
      </c>
      <c r="Q393" t="s">
        <v>8269</v>
      </c>
      <c r="R393" s="11">
        <f t="shared" si="410"/>
        <v>1.0061</v>
      </c>
      <c r="S393" s="6">
        <f>AVERAGE(Kickstarter[[#This Row],[pledged]]/Kickstarter[[#This Row],[backers_count]])</f>
        <v>104.25906735751295</v>
      </c>
      <c r="T393" t="str">
        <f t="shared" si="412"/>
        <v xml:space="preserve">film </v>
      </c>
      <c r="U393" t="str">
        <f t="shared" si="413"/>
        <v xml:space="preserve"> video/documentary</v>
      </c>
      <c r="V393">
        <f>YEAR(Kickstarter[[#This Row],[Date Ended Conversion]])</f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s="5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2">
        <f t="shared" ref="L394" si="420">(((K394/60)/60)/24)+DATE(1970,1,1)</f>
        <v>40763.717256944445</v>
      </c>
      <c r="M394" s="12">
        <f t="shared" si="409"/>
        <v>40794.125</v>
      </c>
      <c r="N394" t="b">
        <v>0</v>
      </c>
      <c r="O394">
        <v>206</v>
      </c>
      <c r="P394" t="b">
        <v>1</v>
      </c>
      <c r="Q394" t="s">
        <v>8269</v>
      </c>
      <c r="R394" s="11">
        <f t="shared" si="410"/>
        <v>1.009027027027027</v>
      </c>
      <c r="S394" s="6">
        <f>AVERAGE(Kickstarter[[#This Row],[pledged]]/Kickstarter[[#This Row],[backers_count]])</f>
        <v>90.616504854368927</v>
      </c>
      <c r="T394" t="str">
        <f t="shared" si="412"/>
        <v xml:space="preserve">film </v>
      </c>
      <c r="U394" t="str">
        <f t="shared" si="413"/>
        <v xml:space="preserve"> video/documentary</v>
      </c>
      <c r="V394">
        <f>YEAR(Kickstarter[[#This Row],[Date Ended Conversion]])</f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s="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2">
        <f t="shared" ref="L395" si="421">(((K395/60)/60)/24)+DATE(1970,1,1)</f>
        <v>41526.708935185183</v>
      </c>
      <c r="M395" s="12">
        <f t="shared" si="409"/>
        <v>41557.708935185183</v>
      </c>
      <c r="N395" t="b">
        <v>0</v>
      </c>
      <c r="O395">
        <v>351</v>
      </c>
      <c r="P395" t="b">
        <v>1</v>
      </c>
      <c r="Q395" t="s">
        <v>8269</v>
      </c>
      <c r="R395" s="11">
        <f t="shared" si="410"/>
        <v>1.10446</v>
      </c>
      <c r="S395" s="6">
        <f>AVERAGE(Kickstarter[[#This Row],[pledged]]/Kickstarter[[#This Row],[backers_count]])</f>
        <v>157.33048433048432</v>
      </c>
      <c r="T395" t="str">
        <f t="shared" si="412"/>
        <v xml:space="preserve">film </v>
      </c>
      <c r="U395" t="str">
        <f t="shared" si="413"/>
        <v xml:space="preserve"> video/documentary</v>
      </c>
      <c r="V395">
        <f>YEAR(Kickstarter[[#This Row],[Date Ended Conversion]])</f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s="5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2">
        <f t="shared" ref="L396" si="422">(((K396/60)/60)/24)+DATE(1970,1,1)</f>
        <v>42417.818078703705</v>
      </c>
      <c r="M396" s="12">
        <f t="shared" si="409"/>
        <v>42477.776412037041</v>
      </c>
      <c r="N396" t="b">
        <v>0</v>
      </c>
      <c r="O396">
        <v>50</v>
      </c>
      <c r="P396" t="b">
        <v>1</v>
      </c>
      <c r="Q396" t="s">
        <v>8269</v>
      </c>
      <c r="R396" s="11">
        <f t="shared" si="410"/>
        <v>1.118936170212766</v>
      </c>
      <c r="S396" s="6">
        <f>AVERAGE(Kickstarter[[#This Row],[pledged]]/Kickstarter[[#This Row],[backers_count]])</f>
        <v>105.18</v>
      </c>
      <c r="T396" t="str">
        <f t="shared" si="412"/>
        <v xml:space="preserve">film </v>
      </c>
      <c r="U396" t="str">
        <f t="shared" si="413"/>
        <v xml:space="preserve"> video/documentary</v>
      </c>
      <c r="V396">
        <f>YEAR(Kickstarter[[#This Row],[Date Ended Conversion]])</f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s="5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2">
        <f t="shared" ref="L397" si="423">(((K397/60)/60)/24)+DATE(1970,1,1)</f>
        <v>40990.909259259257</v>
      </c>
      <c r="M397" s="12">
        <f t="shared" si="409"/>
        <v>41026.897222222222</v>
      </c>
      <c r="N397" t="b">
        <v>0</v>
      </c>
      <c r="O397">
        <v>184</v>
      </c>
      <c r="P397" t="b">
        <v>1</v>
      </c>
      <c r="Q397" t="s">
        <v>8269</v>
      </c>
      <c r="R397" s="11">
        <f t="shared" si="410"/>
        <v>1.0804450000000001</v>
      </c>
      <c r="S397" s="6">
        <f>AVERAGE(Kickstarter[[#This Row],[pledged]]/Kickstarter[[#This Row],[backers_count]])</f>
        <v>58.719836956521746</v>
      </c>
      <c r="T397" t="str">
        <f t="shared" si="412"/>
        <v xml:space="preserve">film </v>
      </c>
      <c r="U397" t="str">
        <f t="shared" si="413"/>
        <v xml:space="preserve"> video/documentary</v>
      </c>
      <c r="V397">
        <f>YEAR(Kickstarter[[#This Row],[Date Ended Conversion]])</f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s="5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2">
        <f t="shared" ref="L398" si="424">(((K398/60)/60)/24)+DATE(1970,1,1)</f>
        <v>41082.564884259256</v>
      </c>
      <c r="M398" s="12">
        <f t="shared" si="409"/>
        <v>41097.564884259256</v>
      </c>
      <c r="N398" t="b">
        <v>0</v>
      </c>
      <c r="O398">
        <v>196</v>
      </c>
      <c r="P398" t="b">
        <v>1</v>
      </c>
      <c r="Q398" t="s">
        <v>8269</v>
      </c>
      <c r="R398" s="11">
        <f t="shared" si="410"/>
        <v>1.0666666666666667</v>
      </c>
      <c r="S398" s="6">
        <f>AVERAGE(Kickstarter[[#This Row],[pledged]]/Kickstarter[[#This Row],[backers_count]])</f>
        <v>81.632653061224488</v>
      </c>
      <c r="T398" t="str">
        <f t="shared" si="412"/>
        <v xml:space="preserve">film </v>
      </c>
      <c r="U398" t="str">
        <f t="shared" si="413"/>
        <v xml:space="preserve"> video/documentary</v>
      </c>
      <c r="V398">
        <f>YEAR(Kickstarter[[#This Row],[Date Ended Conversion]])</f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s="5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2">
        <f t="shared" ref="L399" si="425">(((K399/60)/60)/24)+DATE(1970,1,1)</f>
        <v>40379.776435185187</v>
      </c>
      <c r="M399" s="12">
        <f t="shared" si="409"/>
        <v>40422.155555555553</v>
      </c>
      <c r="N399" t="b">
        <v>0</v>
      </c>
      <c r="O399">
        <v>229</v>
      </c>
      <c r="P399" t="b">
        <v>1</v>
      </c>
      <c r="Q399" t="s">
        <v>8269</v>
      </c>
      <c r="R399" s="11">
        <f t="shared" si="410"/>
        <v>1.0390027322404372</v>
      </c>
      <c r="S399" s="6">
        <f>AVERAGE(Kickstarter[[#This Row],[pledged]]/Kickstarter[[#This Row],[backers_count]])</f>
        <v>56.460043668122275</v>
      </c>
      <c r="T399" t="str">
        <f t="shared" si="412"/>
        <v xml:space="preserve">film </v>
      </c>
      <c r="U399" t="str">
        <f t="shared" si="413"/>
        <v xml:space="preserve"> video/documentary</v>
      </c>
      <c r="V399">
        <f>YEAR(Kickstarter[[#This Row],[Date Ended Conversion]])</f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s="5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2">
        <f t="shared" ref="L400" si="426">(((K400/60)/60)/24)+DATE(1970,1,1)</f>
        <v>42078.793124999997</v>
      </c>
      <c r="M400" s="12">
        <f t="shared" si="409"/>
        <v>42123.793124999997</v>
      </c>
      <c r="N400" t="b">
        <v>0</v>
      </c>
      <c r="O400">
        <v>67</v>
      </c>
      <c r="P400" t="b">
        <v>1</v>
      </c>
      <c r="Q400" t="s">
        <v>8269</v>
      </c>
      <c r="R400" s="11">
        <f t="shared" si="410"/>
        <v>1.2516</v>
      </c>
      <c r="S400" s="6">
        <f>AVERAGE(Kickstarter[[#This Row],[pledged]]/Kickstarter[[#This Row],[backers_count]])</f>
        <v>140.1044776119403</v>
      </c>
      <c r="T400" t="str">
        <f t="shared" si="412"/>
        <v xml:space="preserve">film </v>
      </c>
      <c r="U400" t="str">
        <f t="shared" si="413"/>
        <v xml:space="preserve"> video/documentary</v>
      </c>
      <c r="V400">
        <f>YEAR(Kickstarter[[#This Row],[Date Ended Conversion]])</f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s="5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2">
        <f t="shared" ref="L401" si="427">(((K401/60)/60)/24)+DATE(1970,1,1)</f>
        <v>42687.875775462962</v>
      </c>
      <c r="M401" s="12">
        <f t="shared" si="409"/>
        <v>42718.5</v>
      </c>
      <c r="N401" t="b">
        <v>0</v>
      </c>
      <c r="O401">
        <v>95</v>
      </c>
      <c r="P401" t="b">
        <v>1</v>
      </c>
      <c r="Q401" t="s">
        <v>8269</v>
      </c>
      <c r="R401" s="11">
        <f t="shared" si="410"/>
        <v>1.0680499999999999</v>
      </c>
      <c r="S401" s="6">
        <f>AVERAGE(Kickstarter[[#This Row],[pledged]]/Kickstarter[[#This Row],[backers_count]])</f>
        <v>224.85263157894738</v>
      </c>
      <c r="T401" t="str">
        <f t="shared" si="412"/>
        <v xml:space="preserve">film </v>
      </c>
      <c r="U401" t="str">
        <f t="shared" si="413"/>
        <v xml:space="preserve"> video/documentary</v>
      </c>
      <c r="V401">
        <f>YEAR(Kickstarter[[#This Row],[Date Ended Conversion]])</f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s="5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2">
        <f t="shared" ref="L402" si="428">(((K402/60)/60)/24)+DATE(1970,1,1)</f>
        <v>41745.635960648149</v>
      </c>
      <c r="M402" s="12">
        <f t="shared" si="409"/>
        <v>41776.145833333336</v>
      </c>
      <c r="N402" t="b">
        <v>0</v>
      </c>
      <c r="O402">
        <v>62</v>
      </c>
      <c r="P402" t="b">
        <v>1</v>
      </c>
      <c r="Q402" t="s">
        <v>8269</v>
      </c>
      <c r="R402" s="11">
        <f t="shared" si="410"/>
        <v>1.1230249999999999</v>
      </c>
      <c r="S402" s="6">
        <f>AVERAGE(Kickstarter[[#This Row],[pledged]]/Kickstarter[[#This Row],[backers_count]])</f>
        <v>181.13306451612902</v>
      </c>
      <c r="T402" t="str">
        <f t="shared" si="412"/>
        <v xml:space="preserve">film </v>
      </c>
      <c r="U402" t="str">
        <f t="shared" si="413"/>
        <v xml:space="preserve"> video/documentary</v>
      </c>
      <c r="V402">
        <f>YEAR(Kickstarter[[#This Row],[Date Ended Conversion]])</f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s="5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2">
        <f t="shared" ref="L403" si="429">(((K403/60)/60)/24)+DATE(1970,1,1)</f>
        <v>40732.842245370368</v>
      </c>
      <c r="M403" s="12">
        <f t="shared" si="409"/>
        <v>40762.842245370368</v>
      </c>
      <c r="N403" t="b">
        <v>0</v>
      </c>
      <c r="O403">
        <v>73</v>
      </c>
      <c r="P403" t="b">
        <v>1</v>
      </c>
      <c r="Q403" t="s">
        <v>8269</v>
      </c>
      <c r="R403" s="11">
        <f t="shared" si="410"/>
        <v>1.0381199999999999</v>
      </c>
      <c r="S403" s="6">
        <f>AVERAGE(Kickstarter[[#This Row],[pledged]]/Kickstarter[[#This Row],[backers_count]])</f>
        <v>711.04109589041093</v>
      </c>
      <c r="T403" t="str">
        <f t="shared" si="412"/>
        <v xml:space="preserve">film </v>
      </c>
      <c r="U403" t="str">
        <f t="shared" si="413"/>
        <v xml:space="preserve"> video/documentary</v>
      </c>
      <c r="V403">
        <f>YEAR(Kickstarter[[#This Row],[Date Ended Conversion]])</f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s="5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2">
        <f t="shared" ref="L404" si="430">(((K404/60)/60)/24)+DATE(1970,1,1)</f>
        <v>42292.539548611108</v>
      </c>
      <c r="M404" s="12">
        <f t="shared" si="409"/>
        <v>42313.58121527778</v>
      </c>
      <c r="N404" t="b">
        <v>0</v>
      </c>
      <c r="O404">
        <v>43</v>
      </c>
      <c r="P404" t="b">
        <v>1</v>
      </c>
      <c r="Q404" t="s">
        <v>8269</v>
      </c>
      <c r="R404" s="11">
        <f t="shared" si="410"/>
        <v>1.4165000000000001</v>
      </c>
      <c r="S404" s="6">
        <f>AVERAGE(Kickstarter[[#This Row],[pledged]]/Kickstarter[[#This Row],[backers_count]])</f>
        <v>65.883720930232556</v>
      </c>
      <c r="T404" t="str">
        <f t="shared" si="412"/>
        <v xml:space="preserve">film </v>
      </c>
      <c r="U404" t="str">
        <f t="shared" si="413"/>
        <v xml:space="preserve"> video/documentary</v>
      </c>
      <c r="V404">
        <f>YEAR(Kickstarter[[#This Row],[Date Ended Conversion]])</f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s="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2">
        <f t="shared" ref="L405" si="431">(((K405/60)/60)/24)+DATE(1970,1,1)</f>
        <v>40718.310659722221</v>
      </c>
      <c r="M405" s="12">
        <f t="shared" si="409"/>
        <v>40765.297222222223</v>
      </c>
      <c r="N405" t="b">
        <v>0</v>
      </c>
      <c r="O405">
        <v>70</v>
      </c>
      <c r="P405" t="b">
        <v>1</v>
      </c>
      <c r="Q405" t="s">
        <v>8269</v>
      </c>
      <c r="R405" s="11">
        <f t="shared" si="410"/>
        <v>1.0526</v>
      </c>
      <c r="S405" s="6">
        <f>AVERAGE(Kickstarter[[#This Row],[pledged]]/Kickstarter[[#This Row],[backers_count]])</f>
        <v>75.185714285714283</v>
      </c>
      <c r="T405" t="str">
        <f t="shared" si="412"/>
        <v xml:space="preserve">film </v>
      </c>
      <c r="U405" t="str">
        <f t="shared" si="413"/>
        <v xml:space="preserve"> video/documentary</v>
      </c>
      <c r="V405">
        <f>YEAR(Kickstarter[[#This Row],[Date Ended Conversion]])</f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s="5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2">
        <f t="shared" ref="L406" si="432">(((K406/60)/60)/24)+DATE(1970,1,1)</f>
        <v>41646.628032407411</v>
      </c>
      <c r="M406" s="12">
        <f t="shared" si="409"/>
        <v>41675.961111111108</v>
      </c>
      <c r="N406" t="b">
        <v>0</v>
      </c>
      <c r="O406">
        <v>271</v>
      </c>
      <c r="P406" t="b">
        <v>1</v>
      </c>
      <c r="Q406" t="s">
        <v>8269</v>
      </c>
      <c r="R406" s="11">
        <f t="shared" si="410"/>
        <v>1.0309142857142857</v>
      </c>
      <c r="S406" s="6">
        <f>AVERAGE(Kickstarter[[#This Row],[pledged]]/Kickstarter[[#This Row],[backers_count]])</f>
        <v>133.14391143911439</v>
      </c>
      <c r="T406" t="str">
        <f t="shared" si="412"/>
        <v xml:space="preserve">film </v>
      </c>
      <c r="U406" t="str">
        <f t="shared" si="413"/>
        <v xml:space="preserve"> video/documentary</v>
      </c>
      <c r="V406">
        <f>YEAR(Kickstarter[[#This Row],[Date Ended Conversion]])</f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s="5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2">
        <f t="shared" ref="L407" si="433">(((K407/60)/60)/24)+DATE(1970,1,1)</f>
        <v>41674.08494212963</v>
      </c>
      <c r="M407" s="12">
        <f t="shared" si="409"/>
        <v>41704.08494212963</v>
      </c>
      <c r="N407" t="b">
        <v>0</v>
      </c>
      <c r="O407">
        <v>55</v>
      </c>
      <c r="P407" t="b">
        <v>1</v>
      </c>
      <c r="Q407" t="s">
        <v>8269</v>
      </c>
      <c r="R407" s="11">
        <f t="shared" si="410"/>
        <v>1.0765957446808512</v>
      </c>
      <c r="S407" s="6">
        <f>AVERAGE(Kickstarter[[#This Row],[pledged]]/Kickstarter[[#This Row],[backers_count]])</f>
        <v>55.2</v>
      </c>
      <c r="T407" t="str">
        <f t="shared" si="412"/>
        <v xml:space="preserve">film </v>
      </c>
      <c r="U407" t="str">
        <f t="shared" si="413"/>
        <v xml:space="preserve"> video/documentary</v>
      </c>
      <c r="V407">
        <f>YEAR(Kickstarter[[#This Row],[Date Ended Conversion]])</f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s="5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2">
        <f t="shared" ref="L408" si="434">(((K408/60)/60)/24)+DATE(1970,1,1)</f>
        <v>40638.162465277775</v>
      </c>
      <c r="M408" s="12">
        <f t="shared" si="409"/>
        <v>40672.249305555553</v>
      </c>
      <c r="N408" t="b">
        <v>0</v>
      </c>
      <c r="O408">
        <v>35</v>
      </c>
      <c r="P408" t="b">
        <v>1</v>
      </c>
      <c r="Q408" t="s">
        <v>8269</v>
      </c>
      <c r="R408" s="11">
        <f t="shared" si="410"/>
        <v>1.0770464285714285</v>
      </c>
      <c r="S408" s="6">
        <f>AVERAGE(Kickstarter[[#This Row],[pledged]]/Kickstarter[[#This Row],[backers_count]])</f>
        <v>86.163714285714292</v>
      </c>
      <c r="T408" t="str">
        <f t="shared" si="412"/>
        <v xml:space="preserve">film </v>
      </c>
      <c r="U408" t="str">
        <f t="shared" si="413"/>
        <v xml:space="preserve"> video/documentary</v>
      </c>
      <c r="V408">
        <f>YEAR(Kickstarter[[#This Row],[Date Ended Conversion]])</f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s="5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2">
        <f t="shared" ref="L409" si="435">(((K409/60)/60)/24)+DATE(1970,1,1)</f>
        <v>40806.870949074073</v>
      </c>
      <c r="M409" s="12">
        <f t="shared" si="409"/>
        <v>40866.912615740745</v>
      </c>
      <c r="N409" t="b">
        <v>0</v>
      </c>
      <c r="O409">
        <v>22</v>
      </c>
      <c r="P409" t="b">
        <v>1</v>
      </c>
      <c r="Q409" t="s">
        <v>8269</v>
      </c>
      <c r="R409" s="11">
        <f t="shared" si="410"/>
        <v>1.0155000000000001</v>
      </c>
      <c r="S409" s="6">
        <f>AVERAGE(Kickstarter[[#This Row],[pledged]]/Kickstarter[[#This Row],[backers_count]])</f>
        <v>92.318181818181813</v>
      </c>
      <c r="T409" t="str">
        <f t="shared" si="412"/>
        <v xml:space="preserve">film </v>
      </c>
      <c r="U409" t="str">
        <f t="shared" si="413"/>
        <v xml:space="preserve"> video/documentary</v>
      </c>
      <c r="V409">
        <f>YEAR(Kickstarter[[#This Row],[Date Ended Conversion]])</f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s="5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2">
        <f t="shared" ref="L410" si="436">(((K410/60)/60)/24)+DATE(1970,1,1)</f>
        <v>41543.735995370371</v>
      </c>
      <c r="M410" s="12">
        <f t="shared" si="409"/>
        <v>41583.777662037035</v>
      </c>
      <c r="N410" t="b">
        <v>0</v>
      </c>
      <c r="O410">
        <v>38</v>
      </c>
      <c r="P410" t="b">
        <v>1</v>
      </c>
      <c r="Q410" t="s">
        <v>8269</v>
      </c>
      <c r="R410" s="11">
        <f t="shared" si="410"/>
        <v>1.0143766666666667</v>
      </c>
      <c r="S410" s="6">
        <f>AVERAGE(Kickstarter[[#This Row],[pledged]]/Kickstarter[[#This Row],[backers_count]])</f>
        <v>160.16473684210527</v>
      </c>
      <c r="T410" t="str">
        <f t="shared" si="412"/>
        <v xml:space="preserve">film </v>
      </c>
      <c r="U410" t="str">
        <f t="shared" si="413"/>
        <v xml:space="preserve"> video/documentary</v>
      </c>
      <c r="V410">
        <f>YEAR(Kickstarter[[#This Row],[Date Ended Conversion]])</f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s="5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2">
        <f t="shared" ref="L411" si="437">(((K411/60)/60)/24)+DATE(1970,1,1)</f>
        <v>42543.862777777773</v>
      </c>
      <c r="M411" s="12">
        <f t="shared" si="409"/>
        <v>42573.862777777773</v>
      </c>
      <c r="N411" t="b">
        <v>0</v>
      </c>
      <c r="O411">
        <v>15</v>
      </c>
      <c r="P411" t="b">
        <v>1</v>
      </c>
      <c r="Q411" t="s">
        <v>8269</v>
      </c>
      <c r="R411" s="11">
        <f t="shared" si="410"/>
        <v>1.3680000000000001</v>
      </c>
      <c r="S411" s="6">
        <f>AVERAGE(Kickstarter[[#This Row],[pledged]]/Kickstarter[[#This Row],[backers_count]])</f>
        <v>45.6</v>
      </c>
      <c r="T411" t="str">
        <f t="shared" si="412"/>
        <v xml:space="preserve">film </v>
      </c>
      <c r="U411" t="str">
        <f t="shared" si="413"/>
        <v xml:space="preserve"> video/documentary</v>
      </c>
      <c r="V411">
        <f>YEAR(Kickstarter[[#This Row],[Date Ended Conversion]])</f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s="5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2">
        <f t="shared" ref="L412" si="438">(((K412/60)/60)/24)+DATE(1970,1,1)</f>
        <v>42113.981446759266</v>
      </c>
      <c r="M412" s="12">
        <f t="shared" si="409"/>
        <v>42173.981446759266</v>
      </c>
      <c r="N412" t="b">
        <v>0</v>
      </c>
      <c r="O412">
        <v>7</v>
      </c>
      <c r="P412" t="b">
        <v>1</v>
      </c>
      <c r="Q412" t="s">
        <v>8269</v>
      </c>
      <c r="R412" s="11">
        <f t="shared" si="410"/>
        <v>1.2829999999999999</v>
      </c>
      <c r="S412" s="6">
        <f>AVERAGE(Kickstarter[[#This Row],[pledged]]/Kickstarter[[#This Row],[backers_count]])</f>
        <v>183.28571428571428</v>
      </c>
      <c r="T412" t="str">
        <f t="shared" si="412"/>
        <v xml:space="preserve">film </v>
      </c>
      <c r="U412" t="str">
        <f t="shared" si="413"/>
        <v xml:space="preserve"> video/documentary</v>
      </c>
      <c r="V412">
        <f>YEAR(Kickstarter[[#This Row],[Date Ended Conversion]])</f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s="5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2">
        <f t="shared" ref="L413" si="439">(((K413/60)/60)/24)+DATE(1970,1,1)</f>
        <v>41598.17597222222</v>
      </c>
      <c r="M413" s="12">
        <f t="shared" si="409"/>
        <v>41630.208333333336</v>
      </c>
      <c r="N413" t="b">
        <v>0</v>
      </c>
      <c r="O413">
        <v>241</v>
      </c>
      <c r="P413" t="b">
        <v>1</v>
      </c>
      <c r="Q413" t="s">
        <v>8269</v>
      </c>
      <c r="R413" s="11">
        <f t="shared" si="410"/>
        <v>1.0105</v>
      </c>
      <c r="S413" s="6">
        <f>AVERAGE(Kickstarter[[#This Row],[pledged]]/Kickstarter[[#This Row],[backers_count]])</f>
        <v>125.78838174273859</v>
      </c>
      <c r="T413" t="str">
        <f t="shared" si="412"/>
        <v xml:space="preserve">film </v>
      </c>
      <c r="U413" t="str">
        <f t="shared" si="413"/>
        <v xml:space="preserve"> video/documentary</v>
      </c>
      <c r="V413">
        <f>YEAR(Kickstarter[[#This Row],[Date Ended Conversion]])</f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s="5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2">
        <f t="shared" ref="L414" si="440">(((K414/60)/60)/24)+DATE(1970,1,1)</f>
        <v>41099.742800925924</v>
      </c>
      <c r="M414" s="12">
        <f t="shared" si="409"/>
        <v>41115.742800925924</v>
      </c>
      <c r="N414" t="b">
        <v>0</v>
      </c>
      <c r="O414">
        <v>55</v>
      </c>
      <c r="P414" t="b">
        <v>1</v>
      </c>
      <c r="Q414" t="s">
        <v>8269</v>
      </c>
      <c r="R414" s="11">
        <f t="shared" si="410"/>
        <v>1.2684</v>
      </c>
      <c r="S414" s="6">
        <f>AVERAGE(Kickstarter[[#This Row],[pledged]]/Kickstarter[[#This Row],[backers_count]])</f>
        <v>57.654545454545456</v>
      </c>
      <c r="T414" t="str">
        <f t="shared" si="412"/>
        <v xml:space="preserve">film </v>
      </c>
      <c r="U414" t="str">
        <f t="shared" si="413"/>
        <v xml:space="preserve"> video/documentary</v>
      </c>
      <c r="V414">
        <f>YEAR(Kickstarter[[#This Row],[Date Ended Conversion]])</f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s="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2">
        <f t="shared" ref="L415" si="441">(((K415/60)/60)/24)+DATE(1970,1,1)</f>
        <v>41079.877442129626</v>
      </c>
      <c r="M415" s="12">
        <f t="shared" si="409"/>
        <v>41109.877442129626</v>
      </c>
      <c r="N415" t="b">
        <v>0</v>
      </c>
      <c r="O415">
        <v>171</v>
      </c>
      <c r="P415" t="b">
        <v>1</v>
      </c>
      <c r="Q415" t="s">
        <v>8269</v>
      </c>
      <c r="R415" s="11">
        <f t="shared" si="410"/>
        <v>1.0508593749999999</v>
      </c>
      <c r="S415" s="6">
        <f>AVERAGE(Kickstarter[[#This Row],[pledged]]/Kickstarter[[#This Row],[backers_count]])</f>
        <v>78.660818713450297</v>
      </c>
      <c r="T415" t="str">
        <f t="shared" si="412"/>
        <v xml:space="preserve">film </v>
      </c>
      <c r="U415" t="str">
        <f t="shared" si="413"/>
        <v xml:space="preserve"> video/documentary</v>
      </c>
      <c r="V415">
        <f>YEAR(Kickstarter[[#This Row],[Date Ended Conversion]])</f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s="5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2">
        <f t="shared" ref="L416" si="442">(((K416/60)/60)/24)+DATE(1970,1,1)</f>
        <v>41529.063252314816</v>
      </c>
      <c r="M416" s="12">
        <f t="shared" si="409"/>
        <v>41559.063252314816</v>
      </c>
      <c r="N416" t="b">
        <v>0</v>
      </c>
      <c r="O416">
        <v>208</v>
      </c>
      <c r="P416" t="b">
        <v>1</v>
      </c>
      <c r="Q416" t="s">
        <v>8269</v>
      </c>
      <c r="R416" s="11">
        <f t="shared" si="410"/>
        <v>1.0285405405405406</v>
      </c>
      <c r="S416" s="6">
        <f>AVERAGE(Kickstarter[[#This Row],[pledged]]/Kickstarter[[#This Row],[backers_count]])</f>
        <v>91.480769230769226</v>
      </c>
      <c r="T416" t="str">
        <f t="shared" si="412"/>
        <v xml:space="preserve">film </v>
      </c>
      <c r="U416" t="str">
        <f t="shared" si="413"/>
        <v xml:space="preserve"> video/documentary</v>
      </c>
      <c r="V416">
        <f>YEAR(Kickstarter[[#This Row],[Date Ended Conversion]])</f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s="5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2">
        <f t="shared" ref="L417" si="443">(((K417/60)/60)/24)+DATE(1970,1,1)</f>
        <v>41904.851875</v>
      </c>
      <c r="M417" s="12">
        <f t="shared" si="409"/>
        <v>41929.5</v>
      </c>
      <c r="N417" t="b">
        <v>0</v>
      </c>
      <c r="O417">
        <v>21</v>
      </c>
      <c r="P417" t="b">
        <v>1</v>
      </c>
      <c r="Q417" t="s">
        <v>8269</v>
      </c>
      <c r="R417" s="11">
        <f t="shared" si="410"/>
        <v>1.0214714285714286</v>
      </c>
      <c r="S417" s="6">
        <f>AVERAGE(Kickstarter[[#This Row],[pledged]]/Kickstarter[[#This Row],[backers_count]])</f>
        <v>68.09809523809524</v>
      </c>
      <c r="T417" t="str">
        <f t="shared" si="412"/>
        <v xml:space="preserve">film </v>
      </c>
      <c r="U417" t="str">
        <f t="shared" si="413"/>
        <v xml:space="preserve"> video/documentary</v>
      </c>
      <c r="V417">
        <f>YEAR(Kickstarter[[#This Row],[Date Ended Conversion]])</f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s="5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2">
        <f t="shared" ref="L418" si="444">(((K418/60)/60)/24)+DATE(1970,1,1)</f>
        <v>41648.396192129629</v>
      </c>
      <c r="M418" s="12">
        <f t="shared" si="409"/>
        <v>41678.396192129629</v>
      </c>
      <c r="N418" t="b">
        <v>0</v>
      </c>
      <c r="O418">
        <v>25</v>
      </c>
      <c r="P418" t="b">
        <v>1</v>
      </c>
      <c r="Q418" t="s">
        <v>8269</v>
      </c>
      <c r="R418" s="11">
        <f t="shared" si="410"/>
        <v>1.2021700000000002</v>
      </c>
      <c r="S418" s="6">
        <f>AVERAGE(Kickstarter[[#This Row],[pledged]]/Kickstarter[[#This Row],[backers_count]])</f>
        <v>48.086800000000004</v>
      </c>
      <c r="T418" t="str">
        <f t="shared" si="412"/>
        <v xml:space="preserve">film </v>
      </c>
      <c r="U418" t="str">
        <f t="shared" si="413"/>
        <v xml:space="preserve"> video/documentary</v>
      </c>
      <c r="V418">
        <f>YEAR(Kickstarter[[#This Row],[Date Ended Conversion]])</f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s="5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2">
        <f t="shared" ref="L419" si="445">(((K419/60)/60)/24)+DATE(1970,1,1)</f>
        <v>41360.970601851855</v>
      </c>
      <c r="M419" s="12">
        <f t="shared" si="409"/>
        <v>41372.189583333333</v>
      </c>
      <c r="N419" t="b">
        <v>0</v>
      </c>
      <c r="O419">
        <v>52</v>
      </c>
      <c r="P419" t="b">
        <v>1</v>
      </c>
      <c r="Q419" t="s">
        <v>8269</v>
      </c>
      <c r="R419" s="11">
        <f t="shared" si="410"/>
        <v>1.0024761904761905</v>
      </c>
      <c r="S419" s="6">
        <f>AVERAGE(Kickstarter[[#This Row],[pledged]]/Kickstarter[[#This Row],[backers_count]])</f>
        <v>202.42307692307693</v>
      </c>
      <c r="T419" t="str">
        <f t="shared" si="412"/>
        <v xml:space="preserve">film </v>
      </c>
      <c r="U419" t="str">
        <f t="shared" si="413"/>
        <v xml:space="preserve"> video/documentary</v>
      </c>
      <c r="V419">
        <f>YEAR(Kickstarter[[#This Row],[Date Ended Conversion]])</f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s="5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2">
        <f t="shared" ref="L420" si="446">(((K420/60)/60)/24)+DATE(1970,1,1)</f>
        <v>42178.282372685186</v>
      </c>
      <c r="M420" s="12">
        <f t="shared" si="409"/>
        <v>42208.282372685186</v>
      </c>
      <c r="N420" t="b">
        <v>0</v>
      </c>
      <c r="O420">
        <v>104</v>
      </c>
      <c r="P420" t="b">
        <v>1</v>
      </c>
      <c r="Q420" t="s">
        <v>8269</v>
      </c>
      <c r="R420" s="11">
        <f t="shared" si="410"/>
        <v>1.0063392857142857</v>
      </c>
      <c r="S420" s="6">
        <f>AVERAGE(Kickstarter[[#This Row],[pledged]]/Kickstarter[[#This Row],[backers_count]])</f>
        <v>216.75</v>
      </c>
      <c r="T420" t="str">
        <f t="shared" si="412"/>
        <v xml:space="preserve">film </v>
      </c>
      <c r="U420" t="str">
        <f t="shared" si="413"/>
        <v xml:space="preserve"> video/documentary</v>
      </c>
      <c r="V420">
        <f>YEAR(Kickstarter[[#This Row],[Date Ended Conversion]])</f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s="5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2">
        <f t="shared" ref="L421" si="447">(((K421/60)/60)/24)+DATE(1970,1,1)</f>
        <v>41394.842442129629</v>
      </c>
      <c r="M421" s="12">
        <f t="shared" si="409"/>
        <v>41454.842442129629</v>
      </c>
      <c r="N421" t="b">
        <v>0</v>
      </c>
      <c r="O421">
        <v>73</v>
      </c>
      <c r="P421" t="b">
        <v>1</v>
      </c>
      <c r="Q421" t="s">
        <v>8269</v>
      </c>
      <c r="R421" s="11">
        <f t="shared" si="410"/>
        <v>1.004375</v>
      </c>
      <c r="S421" s="6">
        <f>AVERAGE(Kickstarter[[#This Row],[pledged]]/Kickstarter[[#This Row],[backers_count]])</f>
        <v>110.06849315068493</v>
      </c>
      <c r="T421" t="str">
        <f t="shared" si="412"/>
        <v xml:space="preserve">film </v>
      </c>
      <c r="U421" t="str">
        <f t="shared" si="413"/>
        <v xml:space="preserve"> video/documentary</v>
      </c>
      <c r="V421">
        <f>YEAR(Kickstarter[[#This Row],[Date Ended Conversion]])</f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s="5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2">
        <f t="shared" ref="L422" si="448">(((K422/60)/60)/24)+DATE(1970,1,1)</f>
        <v>41682.23646990741</v>
      </c>
      <c r="M422" s="12">
        <f t="shared" si="409"/>
        <v>41712.194803240738</v>
      </c>
      <c r="N422" t="b">
        <v>0</v>
      </c>
      <c r="O422">
        <v>3</v>
      </c>
      <c r="P422" t="b">
        <v>0</v>
      </c>
      <c r="Q422" t="s">
        <v>8270</v>
      </c>
      <c r="R422" s="11">
        <f t="shared" si="410"/>
        <v>4.3939393939393936E-3</v>
      </c>
      <c r="S422" s="6">
        <f>AVERAGE(Kickstarter[[#This Row],[pledged]]/Kickstarter[[#This Row],[backers_count]])</f>
        <v>4.833333333333333</v>
      </c>
      <c r="T422" t="str">
        <f t="shared" si="412"/>
        <v xml:space="preserve">film </v>
      </c>
      <c r="U422" t="str">
        <f t="shared" si="413"/>
        <v xml:space="preserve"> video/animation</v>
      </c>
      <c r="V422">
        <f>YEAR(Kickstarter[[#This Row],[Date Ended Conversion]])</f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s="5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2">
        <f t="shared" ref="L423" si="449">(((K423/60)/60)/24)+DATE(1970,1,1)</f>
        <v>42177.491388888884</v>
      </c>
      <c r="M423" s="12">
        <f t="shared" si="409"/>
        <v>42237.491388888884</v>
      </c>
      <c r="N423" t="b">
        <v>0</v>
      </c>
      <c r="O423">
        <v>6</v>
      </c>
      <c r="P423" t="b">
        <v>0</v>
      </c>
      <c r="Q423" t="s">
        <v>8270</v>
      </c>
      <c r="R423" s="11">
        <f t="shared" si="410"/>
        <v>2.0066666666666667E-2</v>
      </c>
      <c r="S423" s="6">
        <f>AVERAGE(Kickstarter[[#This Row],[pledged]]/Kickstarter[[#This Row],[backers_count]])</f>
        <v>50.166666666666664</v>
      </c>
      <c r="T423" t="str">
        <f t="shared" si="412"/>
        <v xml:space="preserve">film </v>
      </c>
      <c r="U423" t="str">
        <f t="shared" si="413"/>
        <v xml:space="preserve"> video/animation</v>
      </c>
      <c r="V423">
        <f>YEAR(Kickstarter[[#This Row],[Date Ended Conversion]])</f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s="5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2">
        <f t="shared" ref="L424" si="450">(((K424/60)/60)/24)+DATE(1970,1,1)</f>
        <v>41863.260381944441</v>
      </c>
      <c r="M424" s="12">
        <f t="shared" si="409"/>
        <v>41893.260381944441</v>
      </c>
      <c r="N424" t="b">
        <v>0</v>
      </c>
      <c r="O424">
        <v>12</v>
      </c>
      <c r="P424" t="b">
        <v>0</v>
      </c>
      <c r="Q424" t="s">
        <v>8270</v>
      </c>
      <c r="R424" s="11">
        <f t="shared" si="410"/>
        <v>1.0749999999999999E-2</v>
      </c>
      <c r="S424" s="6">
        <f>AVERAGE(Kickstarter[[#This Row],[pledged]]/Kickstarter[[#This Row],[backers_count]])</f>
        <v>35.833333333333336</v>
      </c>
      <c r="T424" t="str">
        <f t="shared" si="412"/>
        <v xml:space="preserve">film </v>
      </c>
      <c r="U424" t="str">
        <f t="shared" si="413"/>
        <v xml:space="preserve"> video/animation</v>
      </c>
      <c r="V424">
        <f>YEAR(Kickstarter[[#This Row],[Date Ended Conversion]])</f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s="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2">
        <f t="shared" ref="L425" si="451">(((K425/60)/60)/24)+DATE(1970,1,1)</f>
        <v>41400.92627314815</v>
      </c>
      <c r="M425" s="12">
        <f t="shared" si="409"/>
        <v>41430.92627314815</v>
      </c>
      <c r="N425" t="b">
        <v>0</v>
      </c>
      <c r="O425">
        <v>13</v>
      </c>
      <c r="P425" t="b">
        <v>0</v>
      </c>
      <c r="Q425" t="s">
        <v>8270</v>
      </c>
      <c r="R425" s="11">
        <f t="shared" si="410"/>
        <v>7.6499999999999997E-3</v>
      </c>
      <c r="S425" s="6">
        <f>AVERAGE(Kickstarter[[#This Row],[pledged]]/Kickstarter[[#This Row],[backers_count]])</f>
        <v>11.76923076923077</v>
      </c>
      <c r="T425" t="str">
        <f t="shared" si="412"/>
        <v xml:space="preserve">film </v>
      </c>
      <c r="U425" t="str">
        <f t="shared" si="413"/>
        <v xml:space="preserve"> video/animation</v>
      </c>
      <c r="V425">
        <f>YEAR(Kickstarter[[#This Row],[Date Ended Conversion]])</f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s="5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2">
        <f t="shared" ref="L426" si="452">(((K426/60)/60)/24)+DATE(1970,1,1)</f>
        <v>40934.376145833332</v>
      </c>
      <c r="M426" s="12">
        <f t="shared" si="409"/>
        <v>40994.334479166668</v>
      </c>
      <c r="N426" t="b">
        <v>0</v>
      </c>
      <c r="O426">
        <v>5</v>
      </c>
      <c r="P426" t="b">
        <v>0</v>
      </c>
      <c r="Q426" t="s">
        <v>8270</v>
      </c>
      <c r="R426" s="11">
        <f t="shared" si="410"/>
        <v>6.7966666666666675E-2</v>
      </c>
      <c r="S426" s="6">
        <f>AVERAGE(Kickstarter[[#This Row],[pledged]]/Kickstarter[[#This Row],[backers_count]])</f>
        <v>40.78</v>
      </c>
      <c r="T426" t="str">
        <f t="shared" si="412"/>
        <v xml:space="preserve">film </v>
      </c>
      <c r="U426" t="str">
        <f t="shared" si="413"/>
        <v xml:space="preserve"> video/animation</v>
      </c>
      <c r="V426">
        <f>YEAR(Kickstarter[[#This Row],[Date Ended Conversion]])</f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s="5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2">
        <f t="shared" ref="L427" si="453">(((K427/60)/60)/24)+DATE(1970,1,1)</f>
        <v>42275.861157407402</v>
      </c>
      <c r="M427" s="12">
        <f t="shared" si="409"/>
        <v>42335.902824074074</v>
      </c>
      <c r="N427" t="b">
        <v>0</v>
      </c>
      <c r="O427">
        <v>2</v>
      </c>
      <c r="P427" t="b">
        <v>0</v>
      </c>
      <c r="Q427" t="s">
        <v>8270</v>
      </c>
      <c r="R427" s="11">
        <f t="shared" si="410"/>
        <v>1.2E-4</v>
      </c>
      <c r="S427" s="6">
        <f>AVERAGE(Kickstarter[[#This Row],[pledged]]/Kickstarter[[#This Row],[backers_count]])</f>
        <v>3</v>
      </c>
      <c r="T427" t="str">
        <f t="shared" si="412"/>
        <v xml:space="preserve">film </v>
      </c>
      <c r="U427" t="str">
        <f t="shared" si="413"/>
        <v xml:space="preserve"> video/animation</v>
      </c>
      <c r="V427">
        <f>YEAR(Kickstarter[[#This Row],[Date Ended Conversion]])</f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s="5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2">
        <f t="shared" ref="L428" si="454">(((K428/60)/60)/24)+DATE(1970,1,1)</f>
        <v>42400.711967592593</v>
      </c>
      <c r="M428" s="12">
        <f t="shared" si="409"/>
        <v>42430.711967592593</v>
      </c>
      <c r="N428" t="b">
        <v>0</v>
      </c>
      <c r="O428">
        <v>8</v>
      </c>
      <c r="P428" t="b">
        <v>0</v>
      </c>
      <c r="Q428" t="s">
        <v>8270</v>
      </c>
      <c r="R428" s="11">
        <f t="shared" si="410"/>
        <v>1.3299999999999999E-2</v>
      </c>
      <c r="S428" s="6">
        <f>AVERAGE(Kickstarter[[#This Row],[pledged]]/Kickstarter[[#This Row],[backers_count]])</f>
        <v>16.625</v>
      </c>
      <c r="T428" t="str">
        <f t="shared" si="412"/>
        <v xml:space="preserve">film </v>
      </c>
      <c r="U428" t="str">
        <f t="shared" si="413"/>
        <v xml:space="preserve"> video/animation</v>
      </c>
      <c r="V428">
        <f>YEAR(Kickstarter[[#This Row],[Date Ended Conversion]])</f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s="5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2">
        <f t="shared" ref="L429" si="455">(((K429/60)/60)/24)+DATE(1970,1,1)</f>
        <v>42285.909027777772</v>
      </c>
      <c r="M429" s="12">
        <f t="shared" si="409"/>
        <v>42299.790972222225</v>
      </c>
      <c r="N429" t="b">
        <v>0</v>
      </c>
      <c r="O429">
        <v>0</v>
      </c>
      <c r="P429" t="b">
        <v>0</v>
      </c>
      <c r="Q429" t="s">
        <v>8270</v>
      </c>
      <c r="R429" s="11">
        <f t="shared" si="410"/>
        <v>0</v>
      </c>
      <c r="S429" s="6" t="e">
        <f>AVERAGE(Kickstarter[[#This Row],[pledged]]/Kickstarter[[#This Row],[backers_count]])</f>
        <v>#DIV/0!</v>
      </c>
      <c r="T429" t="str">
        <f t="shared" si="412"/>
        <v xml:space="preserve">film </v>
      </c>
      <c r="U429" t="str">
        <f t="shared" si="413"/>
        <v xml:space="preserve"> video/animation</v>
      </c>
      <c r="V429">
        <f>YEAR(Kickstarter[[#This Row],[Date Ended Conversion]])</f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s="5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2">
        <f t="shared" ref="L430" si="456">(((K430/60)/60)/24)+DATE(1970,1,1)</f>
        <v>41778.766724537039</v>
      </c>
      <c r="M430" s="12">
        <f t="shared" si="409"/>
        <v>41806.916666666664</v>
      </c>
      <c r="N430" t="b">
        <v>0</v>
      </c>
      <c r="O430">
        <v>13</v>
      </c>
      <c r="P430" t="b">
        <v>0</v>
      </c>
      <c r="Q430" t="s">
        <v>8270</v>
      </c>
      <c r="R430" s="11">
        <f t="shared" si="410"/>
        <v>5.6333333333333332E-2</v>
      </c>
      <c r="S430" s="6">
        <f>AVERAGE(Kickstarter[[#This Row],[pledged]]/Kickstarter[[#This Row],[backers_count]])</f>
        <v>52</v>
      </c>
      <c r="T430" t="str">
        <f t="shared" si="412"/>
        <v xml:space="preserve">film </v>
      </c>
      <c r="U430" t="str">
        <f t="shared" si="413"/>
        <v xml:space="preserve"> video/animation</v>
      </c>
      <c r="V430">
        <f>YEAR(Kickstarter[[#This Row],[Date Ended Conversion]])</f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s="5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2">
        <f t="shared" ref="L431" si="457">(((K431/60)/60)/24)+DATE(1970,1,1)</f>
        <v>40070.901412037041</v>
      </c>
      <c r="M431" s="12">
        <f t="shared" si="409"/>
        <v>40144.207638888889</v>
      </c>
      <c r="N431" t="b">
        <v>0</v>
      </c>
      <c r="O431">
        <v>0</v>
      </c>
      <c r="P431" t="b">
        <v>0</v>
      </c>
      <c r="Q431" t="s">
        <v>8270</v>
      </c>
      <c r="R431" s="11">
        <f t="shared" si="410"/>
        <v>0</v>
      </c>
      <c r="S431" s="6" t="e">
        <f>AVERAGE(Kickstarter[[#This Row],[pledged]]/Kickstarter[[#This Row],[backers_count]])</f>
        <v>#DIV/0!</v>
      </c>
      <c r="T431" t="str">
        <f t="shared" si="412"/>
        <v xml:space="preserve">film </v>
      </c>
      <c r="U431" t="str">
        <f t="shared" si="413"/>
        <v xml:space="preserve"> video/animation</v>
      </c>
      <c r="V431">
        <f>YEAR(Kickstarter[[#This Row],[Date Ended Conversion]])</f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s="5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2">
        <f t="shared" ref="L432" si="458">(((K432/60)/60)/24)+DATE(1970,1,1)</f>
        <v>41513.107256944444</v>
      </c>
      <c r="M432" s="12">
        <f t="shared" si="409"/>
        <v>41528.107256944444</v>
      </c>
      <c r="N432" t="b">
        <v>0</v>
      </c>
      <c r="O432">
        <v>5</v>
      </c>
      <c r="P432" t="b">
        <v>0</v>
      </c>
      <c r="Q432" t="s">
        <v>8270</v>
      </c>
      <c r="R432" s="11">
        <f t="shared" si="410"/>
        <v>2.4E-2</v>
      </c>
      <c r="S432" s="6">
        <f>AVERAGE(Kickstarter[[#This Row],[pledged]]/Kickstarter[[#This Row],[backers_count]])</f>
        <v>4.8</v>
      </c>
      <c r="T432" t="str">
        <f t="shared" si="412"/>
        <v xml:space="preserve">film </v>
      </c>
      <c r="U432" t="str">
        <f t="shared" si="413"/>
        <v xml:space="preserve"> video/animation</v>
      </c>
      <c r="V432">
        <f>YEAR(Kickstarter[[#This Row],[Date Ended Conversion]])</f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s="5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2">
        <f t="shared" ref="L433" si="459">(((K433/60)/60)/24)+DATE(1970,1,1)</f>
        <v>42526.871331018512</v>
      </c>
      <c r="M433" s="12">
        <f t="shared" si="409"/>
        <v>42556.871331018512</v>
      </c>
      <c r="N433" t="b">
        <v>0</v>
      </c>
      <c r="O433">
        <v>8</v>
      </c>
      <c r="P433" t="b">
        <v>0</v>
      </c>
      <c r="Q433" t="s">
        <v>8270</v>
      </c>
      <c r="R433" s="11">
        <f t="shared" si="410"/>
        <v>0.13833333333333334</v>
      </c>
      <c r="S433" s="6">
        <f>AVERAGE(Kickstarter[[#This Row],[pledged]]/Kickstarter[[#This Row],[backers_count]])</f>
        <v>51.875</v>
      </c>
      <c r="T433" t="str">
        <f t="shared" si="412"/>
        <v xml:space="preserve">film </v>
      </c>
      <c r="U433" t="str">
        <f t="shared" si="413"/>
        <v xml:space="preserve"> video/animation</v>
      </c>
      <c r="V433">
        <f>YEAR(Kickstarter[[#This Row],[Date Ended Conversion]])</f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s="5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2">
        <f t="shared" ref="L434" si="460">(((K434/60)/60)/24)+DATE(1970,1,1)</f>
        <v>42238.726631944446</v>
      </c>
      <c r="M434" s="12">
        <f t="shared" si="409"/>
        <v>42298.726631944446</v>
      </c>
      <c r="N434" t="b">
        <v>0</v>
      </c>
      <c r="O434">
        <v>8</v>
      </c>
      <c r="P434" t="b">
        <v>0</v>
      </c>
      <c r="Q434" t="s">
        <v>8270</v>
      </c>
      <c r="R434" s="11">
        <f t="shared" si="410"/>
        <v>9.5000000000000001E-2</v>
      </c>
      <c r="S434" s="6">
        <f>AVERAGE(Kickstarter[[#This Row],[pledged]]/Kickstarter[[#This Row],[backers_count]])</f>
        <v>71.25</v>
      </c>
      <c r="T434" t="str">
        <f t="shared" si="412"/>
        <v xml:space="preserve">film </v>
      </c>
      <c r="U434" t="str">
        <f t="shared" si="413"/>
        <v xml:space="preserve"> video/animation</v>
      </c>
      <c r="V434">
        <f>YEAR(Kickstarter[[#This Row],[Date Ended Conversion]])</f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s="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2">
        <f t="shared" ref="L435" si="461">(((K435/60)/60)/24)+DATE(1970,1,1)</f>
        <v>42228.629884259266</v>
      </c>
      <c r="M435" s="12">
        <f t="shared" si="409"/>
        <v>42288.629884259266</v>
      </c>
      <c r="N435" t="b">
        <v>0</v>
      </c>
      <c r="O435">
        <v>0</v>
      </c>
      <c r="P435" t="b">
        <v>0</v>
      </c>
      <c r="Q435" t="s">
        <v>8270</v>
      </c>
      <c r="R435" s="11">
        <f t="shared" si="410"/>
        <v>0</v>
      </c>
      <c r="S435" s="6" t="e">
        <f>AVERAGE(Kickstarter[[#This Row],[pledged]]/Kickstarter[[#This Row],[backers_count]])</f>
        <v>#DIV/0!</v>
      </c>
      <c r="T435" t="str">
        <f t="shared" si="412"/>
        <v xml:space="preserve">film </v>
      </c>
      <c r="U435" t="str">
        <f t="shared" si="413"/>
        <v xml:space="preserve"> video/animation</v>
      </c>
      <c r="V435">
        <f>YEAR(Kickstarter[[#This Row],[Date Ended Conversion]])</f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s="5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2">
        <f t="shared" ref="L436" si="462">(((K436/60)/60)/24)+DATE(1970,1,1)</f>
        <v>41576.834513888891</v>
      </c>
      <c r="M436" s="12">
        <f t="shared" si="409"/>
        <v>41609.876180555555</v>
      </c>
      <c r="N436" t="b">
        <v>0</v>
      </c>
      <c r="O436">
        <v>2</v>
      </c>
      <c r="P436" t="b">
        <v>0</v>
      </c>
      <c r="Q436" t="s">
        <v>8270</v>
      </c>
      <c r="R436" s="11">
        <f t="shared" si="410"/>
        <v>0.05</v>
      </c>
      <c r="S436" s="6">
        <f>AVERAGE(Kickstarter[[#This Row],[pledged]]/Kickstarter[[#This Row],[backers_count]])</f>
        <v>62.5</v>
      </c>
      <c r="T436" t="str">
        <f t="shared" si="412"/>
        <v xml:space="preserve">film </v>
      </c>
      <c r="U436" t="str">
        <f t="shared" si="413"/>
        <v xml:space="preserve"> video/animation</v>
      </c>
      <c r="V436">
        <f>YEAR(Kickstarter[[#This Row],[Date Ended Conversion]])</f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s="5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2">
        <f t="shared" ref="L437" si="463">(((K437/60)/60)/24)+DATE(1970,1,1)</f>
        <v>41500.747453703705</v>
      </c>
      <c r="M437" s="12">
        <f t="shared" si="409"/>
        <v>41530.747453703705</v>
      </c>
      <c r="N437" t="b">
        <v>0</v>
      </c>
      <c r="O437">
        <v>3</v>
      </c>
      <c r="P437" t="b">
        <v>0</v>
      </c>
      <c r="Q437" t="s">
        <v>8270</v>
      </c>
      <c r="R437" s="11">
        <f t="shared" si="410"/>
        <v>2.7272727272727273E-5</v>
      </c>
      <c r="S437" s="6">
        <f>AVERAGE(Kickstarter[[#This Row],[pledged]]/Kickstarter[[#This Row],[backers_count]])</f>
        <v>1</v>
      </c>
      <c r="T437" t="str">
        <f t="shared" si="412"/>
        <v xml:space="preserve">film </v>
      </c>
      <c r="U437" t="str">
        <f t="shared" si="413"/>
        <v xml:space="preserve"> video/animation</v>
      </c>
      <c r="V437">
        <f>YEAR(Kickstarter[[#This Row],[Date Ended Conversion]])</f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s="5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2">
        <f t="shared" ref="L438" si="464">(((K438/60)/60)/24)+DATE(1970,1,1)</f>
        <v>41456.36241898148</v>
      </c>
      <c r="M438" s="12">
        <f t="shared" si="409"/>
        <v>41486.36241898148</v>
      </c>
      <c r="N438" t="b">
        <v>0</v>
      </c>
      <c r="O438">
        <v>0</v>
      </c>
      <c r="P438" t="b">
        <v>0</v>
      </c>
      <c r="Q438" t="s">
        <v>8270</v>
      </c>
      <c r="R438" s="11">
        <f t="shared" si="410"/>
        <v>0</v>
      </c>
      <c r="S438" s="6" t="e">
        <f>AVERAGE(Kickstarter[[#This Row],[pledged]]/Kickstarter[[#This Row],[backers_count]])</f>
        <v>#DIV/0!</v>
      </c>
      <c r="T438" t="str">
        <f t="shared" si="412"/>
        <v xml:space="preserve">film </v>
      </c>
      <c r="U438" t="str">
        <f t="shared" si="413"/>
        <v xml:space="preserve"> video/animation</v>
      </c>
      <c r="V438">
        <f>YEAR(Kickstarter[[#This Row],[Date Ended Conversion]])</f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s="5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2">
        <f t="shared" ref="L439" si="465">(((K439/60)/60)/24)+DATE(1970,1,1)</f>
        <v>42591.31858796296</v>
      </c>
      <c r="M439" s="12">
        <f t="shared" si="409"/>
        <v>42651.31858796296</v>
      </c>
      <c r="N439" t="b">
        <v>0</v>
      </c>
      <c r="O439">
        <v>0</v>
      </c>
      <c r="P439" t="b">
        <v>0</v>
      </c>
      <c r="Q439" t="s">
        <v>8270</v>
      </c>
      <c r="R439" s="11">
        <f t="shared" si="410"/>
        <v>0</v>
      </c>
      <c r="S439" s="6" t="e">
        <f>AVERAGE(Kickstarter[[#This Row],[pledged]]/Kickstarter[[#This Row],[backers_count]])</f>
        <v>#DIV/0!</v>
      </c>
      <c r="T439" t="str">
        <f t="shared" si="412"/>
        <v xml:space="preserve">film </v>
      </c>
      <c r="U439" t="str">
        <f t="shared" si="413"/>
        <v xml:space="preserve"> video/animation</v>
      </c>
      <c r="V439">
        <f>YEAR(Kickstarter[[#This Row],[Date Ended Conversion]])</f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s="5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2">
        <f t="shared" ref="L440" si="466">(((K440/60)/60)/24)+DATE(1970,1,1)</f>
        <v>42296.261087962965</v>
      </c>
      <c r="M440" s="12">
        <f t="shared" si="409"/>
        <v>42326.302754629629</v>
      </c>
      <c r="N440" t="b">
        <v>0</v>
      </c>
      <c r="O440">
        <v>11</v>
      </c>
      <c r="P440" t="b">
        <v>0</v>
      </c>
      <c r="Q440" t="s">
        <v>8270</v>
      </c>
      <c r="R440" s="11">
        <f t="shared" si="410"/>
        <v>9.3799999999999994E-2</v>
      </c>
      <c r="S440" s="6">
        <f>AVERAGE(Kickstarter[[#This Row],[pledged]]/Kickstarter[[#This Row],[backers_count]])</f>
        <v>170.54545454545453</v>
      </c>
      <c r="T440" t="str">
        <f t="shared" si="412"/>
        <v xml:space="preserve">film </v>
      </c>
      <c r="U440" t="str">
        <f t="shared" si="413"/>
        <v xml:space="preserve"> video/animation</v>
      </c>
      <c r="V440">
        <f>YEAR(Kickstarter[[#This Row],[Date Ended Conversion]])</f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s="5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2">
        <f t="shared" ref="L441" si="467">(((K441/60)/60)/24)+DATE(1970,1,1)</f>
        <v>41919.761782407404</v>
      </c>
      <c r="M441" s="12">
        <f t="shared" si="409"/>
        <v>41929.761782407404</v>
      </c>
      <c r="N441" t="b">
        <v>0</v>
      </c>
      <c r="O441">
        <v>0</v>
      </c>
      <c r="P441" t="b">
        <v>0</v>
      </c>
      <c r="Q441" t="s">
        <v>8270</v>
      </c>
      <c r="R441" s="11">
        <f t="shared" si="410"/>
        <v>0</v>
      </c>
      <c r="S441" s="6" t="e">
        <f>AVERAGE(Kickstarter[[#This Row],[pledged]]/Kickstarter[[#This Row],[backers_count]])</f>
        <v>#DIV/0!</v>
      </c>
      <c r="T441" t="str">
        <f t="shared" si="412"/>
        <v xml:space="preserve">film </v>
      </c>
      <c r="U441" t="str">
        <f t="shared" si="413"/>
        <v xml:space="preserve"> video/animation</v>
      </c>
      <c r="V441">
        <f>YEAR(Kickstarter[[#This Row],[Date Ended Conversion]])</f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s="5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2">
        <f t="shared" ref="L442" si="468">(((K442/60)/60)/24)+DATE(1970,1,1)</f>
        <v>42423.985567129625</v>
      </c>
      <c r="M442" s="12">
        <f t="shared" si="409"/>
        <v>42453.943900462968</v>
      </c>
      <c r="N442" t="b">
        <v>0</v>
      </c>
      <c r="O442">
        <v>1</v>
      </c>
      <c r="P442" t="b">
        <v>0</v>
      </c>
      <c r="Q442" t="s">
        <v>8270</v>
      </c>
      <c r="R442" s="11">
        <f t="shared" si="410"/>
        <v>1E-3</v>
      </c>
      <c r="S442" s="6">
        <f>AVERAGE(Kickstarter[[#This Row],[pledged]]/Kickstarter[[#This Row],[backers_count]])</f>
        <v>5</v>
      </c>
      <c r="T442" t="str">
        <f t="shared" si="412"/>
        <v xml:space="preserve">film </v>
      </c>
      <c r="U442" t="str">
        <f t="shared" si="413"/>
        <v xml:space="preserve"> video/animation</v>
      </c>
      <c r="V442">
        <f>YEAR(Kickstarter[[#This Row],[Date Ended Conversion]])</f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s="5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2">
        <f t="shared" ref="L443" si="469">(((K443/60)/60)/24)+DATE(1970,1,1)</f>
        <v>41550.793935185182</v>
      </c>
      <c r="M443" s="12">
        <f t="shared" si="409"/>
        <v>41580.793935185182</v>
      </c>
      <c r="N443" t="b">
        <v>0</v>
      </c>
      <c r="O443">
        <v>0</v>
      </c>
      <c r="P443" t="b">
        <v>0</v>
      </c>
      <c r="Q443" t="s">
        <v>8270</v>
      </c>
      <c r="R443" s="11">
        <f t="shared" si="410"/>
        <v>0</v>
      </c>
      <c r="S443" s="6" t="e">
        <f>AVERAGE(Kickstarter[[#This Row],[pledged]]/Kickstarter[[#This Row],[backers_count]])</f>
        <v>#DIV/0!</v>
      </c>
      <c r="T443" t="str">
        <f t="shared" si="412"/>
        <v xml:space="preserve">film </v>
      </c>
      <c r="U443" t="str">
        <f t="shared" si="413"/>
        <v xml:space="preserve"> video/animation</v>
      </c>
      <c r="V443">
        <f>YEAR(Kickstarter[[#This Row],[Date Ended Conversion]])</f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s="5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2">
        <f t="shared" ref="L444" si="470">(((K444/60)/60)/24)+DATE(1970,1,1)</f>
        <v>42024.888692129629</v>
      </c>
      <c r="M444" s="12">
        <f t="shared" si="409"/>
        <v>42054.888692129629</v>
      </c>
      <c r="N444" t="b">
        <v>0</v>
      </c>
      <c r="O444">
        <v>17</v>
      </c>
      <c r="P444" t="b">
        <v>0</v>
      </c>
      <c r="Q444" t="s">
        <v>8270</v>
      </c>
      <c r="R444" s="11">
        <f t="shared" si="410"/>
        <v>0.39358823529411763</v>
      </c>
      <c r="S444" s="6">
        <f>AVERAGE(Kickstarter[[#This Row],[pledged]]/Kickstarter[[#This Row],[backers_count]])</f>
        <v>393.58823529411762</v>
      </c>
      <c r="T444" t="str">
        <f t="shared" si="412"/>
        <v xml:space="preserve">film </v>
      </c>
      <c r="U444" t="str">
        <f t="shared" si="413"/>
        <v xml:space="preserve"> video/animation</v>
      </c>
      <c r="V444">
        <f>YEAR(Kickstarter[[#This Row],[Date Ended Conversion]])</f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s="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2">
        <f t="shared" ref="L445" si="471">(((K445/60)/60)/24)+DATE(1970,1,1)</f>
        <v>41650.015057870369</v>
      </c>
      <c r="M445" s="12">
        <f t="shared" si="409"/>
        <v>41680.015057870369</v>
      </c>
      <c r="N445" t="b">
        <v>0</v>
      </c>
      <c r="O445">
        <v>2</v>
      </c>
      <c r="P445" t="b">
        <v>0</v>
      </c>
      <c r="Q445" t="s">
        <v>8270</v>
      </c>
      <c r="R445" s="11">
        <f t="shared" si="410"/>
        <v>1E-3</v>
      </c>
      <c r="S445" s="6">
        <f>AVERAGE(Kickstarter[[#This Row],[pledged]]/Kickstarter[[#This Row],[backers_count]])</f>
        <v>5</v>
      </c>
      <c r="T445" t="str">
        <f t="shared" si="412"/>
        <v xml:space="preserve">film </v>
      </c>
      <c r="U445" t="str">
        <f t="shared" si="413"/>
        <v xml:space="preserve"> video/animation</v>
      </c>
      <c r="V445">
        <f>YEAR(Kickstarter[[#This Row],[Date Ended Conversion]])</f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s="5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2">
        <f t="shared" ref="L446" si="472">(((K446/60)/60)/24)+DATE(1970,1,1)</f>
        <v>40894.906956018516</v>
      </c>
      <c r="M446" s="12">
        <f t="shared" si="409"/>
        <v>40954.906956018516</v>
      </c>
      <c r="N446" t="b">
        <v>0</v>
      </c>
      <c r="O446">
        <v>1</v>
      </c>
      <c r="P446" t="b">
        <v>0</v>
      </c>
      <c r="Q446" t="s">
        <v>8270</v>
      </c>
      <c r="R446" s="11">
        <f t="shared" si="410"/>
        <v>0.05</v>
      </c>
      <c r="S446" s="6">
        <f>AVERAGE(Kickstarter[[#This Row],[pledged]]/Kickstarter[[#This Row],[backers_count]])</f>
        <v>50</v>
      </c>
      <c r="T446" t="str">
        <f t="shared" si="412"/>
        <v xml:space="preserve">film </v>
      </c>
      <c r="U446" t="str">
        <f t="shared" si="413"/>
        <v xml:space="preserve"> video/animation</v>
      </c>
      <c r="V446">
        <f>YEAR(Kickstarter[[#This Row],[Date Ended Conversion]])</f>
        <v>2012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s="5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2">
        <f t="shared" ref="L447" si="473">(((K447/60)/60)/24)+DATE(1970,1,1)</f>
        <v>42130.335358796292</v>
      </c>
      <c r="M447" s="12">
        <f t="shared" si="409"/>
        <v>42145.335358796292</v>
      </c>
      <c r="N447" t="b">
        <v>0</v>
      </c>
      <c r="O447">
        <v>2</v>
      </c>
      <c r="P447" t="b">
        <v>0</v>
      </c>
      <c r="Q447" t="s">
        <v>8270</v>
      </c>
      <c r="R447" s="11">
        <f t="shared" si="410"/>
        <v>3.3333333333333335E-5</v>
      </c>
      <c r="S447" s="6">
        <f>AVERAGE(Kickstarter[[#This Row],[pledged]]/Kickstarter[[#This Row],[backers_count]])</f>
        <v>1</v>
      </c>
      <c r="T447" t="str">
        <f t="shared" si="412"/>
        <v xml:space="preserve">film </v>
      </c>
      <c r="U447" t="str">
        <f t="shared" si="413"/>
        <v xml:space="preserve"> video/animation</v>
      </c>
      <c r="V447">
        <f>YEAR(Kickstarter[[#This Row],[Date Ended Conversion]])</f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s="5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2">
        <f t="shared" ref="L448" si="474">(((K448/60)/60)/24)+DATE(1970,1,1)</f>
        <v>42037.083564814813</v>
      </c>
      <c r="M448" s="12">
        <f t="shared" si="409"/>
        <v>42067.083564814813</v>
      </c>
      <c r="N448" t="b">
        <v>0</v>
      </c>
      <c r="O448">
        <v>16</v>
      </c>
      <c r="P448" t="b">
        <v>0</v>
      </c>
      <c r="Q448" t="s">
        <v>8270</v>
      </c>
      <c r="R448" s="11">
        <f t="shared" si="410"/>
        <v>7.2952380952380949E-2</v>
      </c>
      <c r="S448" s="6">
        <f>AVERAGE(Kickstarter[[#This Row],[pledged]]/Kickstarter[[#This Row],[backers_count]])</f>
        <v>47.875</v>
      </c>
      <c r="T448" t="str">
        <f t="shared" si="412"/>
        <v xml:space="preserve">film </v>
      </c>
      <c r="U448" t="str">
        <f t="shared" si="413"/>
        <v xml:space="preserve"> video/animation</v>
      </c>
      <c r="V448">
        <f>YEAR(Kickstarter[[#This Row],[Date Ended Conversion]])</f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s="5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2">
        <f t="shared" ref="L449" si="475">(((K449/60)/60)/24)+DATE(1970,1,1)</f>
        <v>41331.555127314816</v>
      </c>
      <c r="M449" s="12">
        <f t="shared" si="409"/>
        <v>41356.513460648144</v>
      </c>
      <c r="N449" t="b">
        <v>0</v>
      </c>
      <c r="O449">
        <v>1</v>
      </c>
      <c r="P449" t="b">
        <v>0</v>
      </c>
      <c r="Q449" t="s">
        <v>8270</v>
      </c>
      <c r="R449" s="11">
        <f t="shared" si="410"/>
        <v>1.6666666666666666E-4</v>
      </c>
      <c r="S449" s="6">
        <f>AVERAGE(Kickstarter[[#This Row],[pledged]]/Kickstarter[[#This Row],[backers_count]])</f>
        <v>5</v>
      </c>
      <c r="T449" t="str">
        <f t="shared" si="412"/>
        <v xml:space="preserve">film </v>
      </c>
      <c r="U449" t="str">
        <f t="shared" si="413"/>
        <v xml:space="preserve"> video/animation</v>
      </c>
      <c r="V449">
        <f>YEAR(Kickstarter[[#This Row],[Date Ended Conversion]])</f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s="5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2">
        <f t="shared" ref="L450" si="476">(((K450/60)/60)/24)+DATE(1970,1,1)</f>
        <v>41753.758043981477</v>
      </c>
      <c r="M450" s="12">
        <f t="shared" ref="M450:M513" si="477">(((J450/60)/60)/24)+DATE(1970,1,1)</f>
        <v>41773.758043981477</v>
      </c>
      <c r="N450" t="b">
        <v>0</v>
      </c>
      <c r="O450">
        <v>4</v>
      </c>
      <c r="P450" t="b">
        <v>0</v>
      </c>
      <c r="Q450" t="s">
        <v>8270</v>
      </c>
      <c r="R450" s="11">
        <f t="shared" ref="R450:R513" si="478">(E450/D450)</f>
        <v>3.2804E-2</v>
      </c>
      <c r="S450" s="6">
        <f>AVERAGE(Kickstarter[[#This Row],[pledged]]/Kickstarter[[#This Row],[backers_count]])</f>
        <v>20.502500000000001</v>
      </c>
      <c r="T450" t="str">
        <f t="shared" si="412"/>
        <v xml:space="preserve">film </v>
      </c>
      <c r="U450" t="str">
        <f t="shared" si="413"/>
        <v xml:space="preserve"> video/animation</v>
      </c>
      <c r="V450">
        <f>YEAR(Kickstarter[[#This Row],[Date Ended Conversion]])</f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s="5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2">
        <f t="shared" ref="L451" si="479">(((K451/60)/60)/24)+DATE(1970,1,1)</f>
        <v>41534.568113425928</v>
      </c>
      <c r="M451" s="12">
        <f t="shared" si="477"/>
        <v>41564.568113425928</v>
      </c>
      <c r="N451" t="b">
        <v>0</v>
      </c>
      <c r="O451">
        <v>5</v>
      </c>
      <c r="P451" t="b">
        <v>0</v>
      </c>
      <c r="Q451" t="s">
        <v>8270</v>
      </c>
      <c r="R451" s="11">
        <f t="shared" si="478"/>
        <v>2.2499999999999999E-2</v>
      </c>
      <c r="S451" s="6">
        <f>AVERAGE(Kickstarter[[#This Row],[pledged]]/Kickstarter[[#This Row],[backers_count]])</f>
        <v>9</v>
      </c>
      <c r="T451" t="str">
        <f t="shared" ref="T451:T514" si="480">LEFT(Q451, SEARCH(" ",Q451,1))</f>
        <v xml:space="preserve">film </v>
      </c>
      <c r="U451" t="str">
        <f t="shared" ref="U451:U514" si="481">RIGHT(Q451,LEN(Q451)-FIND("&amp; ",Q451))</f>
        <v xml:space="preserve"> video/animation</v>
      </c>
      <c r="V451">
        <f>YEAR(Kickstarter[[#This Row],[Date Ended Conversion]])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s="5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2">
        <f t="shared" ref="L452" si="482">(((K452/60)/60)/24)+DATE(1970,1,1)</f>
        <v>41654.946759259255</v>
      </c>
      <c r="M452" s="12">
        <f t="shared" si="477"/>
        <v>41684.946759259255</v>
      </c>
      <c r="N452" t="b">
        <v>0</v>
      </c>
      <c r="O452">
        <v>7</v>
      </c>
      <c r="P452" t="b">
        <v>0</v>
      </c>
      <c r="Q452" t="s">
        <v>8270</v>
      </c>
      <c r="R452" s="11">
        <f t="shared" si="478"/>
        <v>7.92E-3</v>
      </c>
      <c r="S452" s="6">
        <f>AVERAGE(Kickstarter[[#This Row],[pledged]]/Kickstarter[[#This Row],[backers_count]])</f>
        <v>56.571428571428569</v>
      </c>
      <c r="T452" t="str">
        <f t="shared" si="480"/>
        <v xml:space="preserve">film </v>
      </c>
      <c r="U452" t="str">
        <f t="shared" si="481"/>
        <v xml:space="preserve"> video/animation</v>
      </c>
      <c r="V452">
        <f>YEAR(Kickstarter[[#This Row],[Date Ended Conversion]])</f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s="5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2">
        <f t="shared" ref="L453" si="483">(((K453/60)/60)/24)+DATE(1970,1,1)</f>
        <v>41634.715173611112</v>
      </c>
      <c r="M453" s="12">
        <f t="shared" si="477"/>
        <v>41664.715173611112</v>
      </c>
      <c r="N453" t="b">
        <v>0</v>
      </c>
      <c r="O453">
        <v>0</v>
      </c>
      <c r="P453" t="b">
        <v>0</v>
      </c>
      <c r="Q453" t="s">
        <v>8270</v>
      </c>
      <c r="R453" s="11">
        <f t="shared" si="478"/>
        <v>0</v>
      </c>
      <c r="S453" s="6" t="e">
        <f>AVERAGE(Kickstarter[[#This Row],[pledged]]/Kickstarter[[#This Row],[backers_count]])</f>
        <v>#DIV/0!</v>
      </c>
      <c r="T453" t="str">
        <f t="shared" si="480"/>
        <v xml:space="preserve">film </v>
      </c>
      <c r="U453" t="str">
        <f t="shared" si="481"/>
        <v xml:space="preserve"> video/animation</v>
      </c>
      <c r="V453">
        <f>YEAR(Kickstarter[[#This Row],[Date Ended Conversion]])</f>
        <v>2014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s="5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2">
        <f t="shared" ref="L454" si="484">(((K454/60)/60)/24)+DATE(1970,1,1)</f>
        <v>42107.703877314809</v>
      </c>
      <c r="M454" s="12">
        <f t="shared" si="477"/>
        <v>42137.703877314809</v>
      </c>
      <c r="N454" t="b">
        <v>0</v>
      </c>
      <c r="O454">
        <v>12</v>
      </c>
      <c r="P454" t="b">
        <v>0</v>
      </c>
      <c r="Q454" t="s">
        <v>8270</v>
      </c>
      <c r="R454" s="11">
        <f t="shared" si="478"/>
        <v>0.64</v>
      </c>
      <c r="S454" s="6">
        <f>AVERAGE(Kickstarter[[#This Row],[pledged]]/Kickstarter[[#This Row],[backers_count]])</f>
        <v>40</v>
      </c>
      <c r="T454" t="str">
        <f t="shared" si="480"/>
        <v xml:space="preserve">film </v>
      </c>
      <c r="U454" t="str">
        <f t="shared" si="481"/>
        <v xml:space="preserve"> video/animation</v>
      </c>
      <c r="V454">
        <f>YEAR(Kickstarter[[#This Row],[Date Ended Conversion]])</f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s="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2">
        <f t="shared" ref="L455" si="485">(((K455/60)/60)/24)+DATE(1970,1,1)</f>
        <v>42038.824988425928</v>
      </c>
      <c r="M455" s="12">
        <f t="shared" si="477"/>
        <v>42054.824988425928</v>
      </c>
      <c r="N455" t="b">
        <v>0</v>
      </c>
      <c r="O455">
        <v>2</v>
      </c>
      <c r="P455" t="b">
        <v>0</v>
      </c>
      <c r="Q455" t="s">
        <v>8270</v>
      </c>
      <c r="R455" s="11">
        <f t="shared" si="478"/>
        <v>2.740447957839262E-4</v>
      </c>
      <c r="S455" s="6">
        <f>AVERAGE(Kickstarter[[#This Row],[pledged]]/Kickstarter[[#This Row],[backers_count]])</f>
        <v>13</v>
      </c>
      <c r="T455" t="str">
        <f t="shared" si="480"/>
        <v xml:space="preserve">film </v>
      </c>
      <c r="U455" t="str">
        <f t="shared" si="481"/>
        <v xml:space="preserve"> video/animation</v>
      </c>
      <c r="V455">
        <f>YEAR(Kickstarter[[#This Row],[Date Ended Conversion]])</f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s="5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2">
        <f t="shared" ref="L456" si="486">(((K456/60)/60)/24)+DATE(1970,1,1)</f>
        <v>41938.717256944445</v>
      </c>
      <c r="M456" s="12">
        <f t="shared" si="477"/>
        <v>41969.551388888889</v>
      </c>
      <c r="N456" t="b">
        <v>0</v>
      </c>
      <c r="O456">
        <v>5</v>
      </c>
      <c r="P456" t="b">
        <v>0</v>
      </c>
      <c r="Q456" t="s">
        <v>8270</v>
      </c>
      <c r="R456" s="11">
        <f t="shared" si="478"/>
        <v>8.2000000000000007E-3</v>
      </c>
      <c r="S456" s="6">
        <f>AVERAGE(Kickstarter[[#This Row],[pledged]]/Kickstarter[[#This Row],[backers_count]])</f>
        <v>16.399999999999999</v>
      </c>
      <c r="T456" t="str">
        <f t="shared" si="480"/>
        <v xml:space="preserve">film </v>
      </c>
      <c r="U456" t="str">
        <f t="shared" si="481"/>
        <v xml:space="preserve"> video/animation</v>
      </c>
      <c r="V456">
        <f>YEAR(Kickstarter[[#This Row],[Date Ended Conversion]])</f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s="5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2">
        <f t="shared" ref="L457" si="487">(((K457/60)/60)/24)+DATE(1970,1,1)</f>
        <v>40971.002569444441</v>
      </c>
      <c r="M457" s="12">
        <f t="shared" si="477"/>
        <v>41016.021527777775</v>
      </c>
      <c r="N457" t="b">
        <v>0</v>
      </c>
      <c r="O457">
        <v>2</v>
      </c>
      <c r="P457" t="b">
        <v>0</v>
      </c>
      <c r="Q457" t="s">
        <v>8270</v>
      </c>
      <c r="R457" s="11">
        <f t="shared" si="478"/>
        <v>6.9230769230769226E-4</v>
      </c>
      <c r="S457" s="6">
        <f>AVERAGE(Kickstarter[[#This Row],[pledged]]/Kickstarter[[#This Row],[backers_count]])</f>
        <v>22.5</v>
      </c>
      <c r="T457" t="str">
        <f t="shared" si="480"/>
        <v xml:space="preserve">film </v>
      </c>
      <c r="U457" t="str">
        <f t="shared" si="481"/>
        <v xml:space="preserve"> video/animation</v>
      </c>
      <c r="V457">
        <f>YEAR(Kickstarter[[#This Row],[Date Ended Conversion]])</f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s="5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2">
        <f t="shared" ref="L458" si="488">(((K458/60)/60)/24)+DATE(1970,1,1)</f>
        <v>41547.694456018515</v>
      </c>
      <c r="M458" s="12">
        <f t="shared" si="477"/>
        <v>41569.165972222225</v>
      </c>
      <c r="N458" t="b">
        <v>0</v>
      </c>
      <c r="O458">
        <v>3</v>
      </c>
      <c r="P458" t="b">
        <v>0</v>
      </c>
      <c r="Q458" t="s">
        <v>8270</v>
      </c>
      <c r="R458" s="11">
        <f t="shared" si="478"/>
        <v>6.8631863186318634E-3</v>
      </c>
      <c r="S458" s="6">
        <f>AVERAGE(Kickstarter[[#This Row],[pledged]]/Kickstarter[[#This Row],[backers_count]])</f>
        <v>20.333333333333332</v>
      </c>
      <c r="T458" t="str">
        <f t="shared" si="480"/>
        <v xml:space="preserve">film </v>
      </c>
      <c r="U458" t="str">
        <f t="shared" si="481"/>
        <v xml:space="preserve"> video/animation</v>
      </c>
      <c r="V458">
        <f>YEAR(Kickstarter[[#This Row],[Date Ended Conversion]])</f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s="5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2">
        <f t="shared" ref="L459" si="489">(((K459/60)/60)/24)+DATE(1970,1,1)</f>
        <v>41837.767500000002</v>
      </c>
      <c r="M459" s="12">
        <f t="shared" si="477"/>
        <v>41867.767500000002</v>
      </c>
      <c r="N459" t="b">
        <v>0</v>
      </c>
      <c r="O459">
        <v>0</v>
      </c>
      <c r="P459" t="b">
        <v>0</v>
      </c>
      <c r="Q459" t="s">
        <v>8270</v>
      </c>
      <c r="R459" s="11">
        <f t="shared" si="478"/>
        <v>0</v>
      </c>
      <c r="S459" s="6" t="e">
        <f>AVERAGE(Kickstarter[[#This Row],[pledged]]/Kickstarter[[#This Row],[backers_count]])</f>
        <v>#DIV/0!</v>
      </c>
      <c r="T459" t="str">
        <f t="shared" si="480"/>
        <v xml:space="preserve">film </v>
      </c>
      <c r="U459" t="str">
        <f t="shared" si="481"/>
        <v xml:space="preserve"> video/animation</v>
      </c>
      <c r="V459">
        <f>YEAR(Kickstarter[[#This Row],[Date Ended Conversion]])</f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s="5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2">
        <f t="shared" ref="L460" si="490">(((K460/60)/60)/24)+DATE(1970,1,1)</f>
        <v>41378.69976851852</v>
      </c>
      <c r="M460" s="12">
        <f t="shared" si="477"/>
        <v>41408.69976851852</v>
      </c>
      <c r="N460" t="b">
        <v>0</v>
      </c>
      <c r="O460">
        <v>49</v>
      </c>
      <c r="P460" t="b">
        <v>0</v>
      </c>
      <c r="Q460" t="s">
        <v>8270</v>
      </c>
      <c r="R460" s="11">
        <f t="shared" si="478"/>
        <v>8.2100000000000006E-2</v>
      </c>
      <c r="S460" s="6">
        <f>AVERAGE(Kickstarter[[#This Row],[pledged]]/Kickstarter[[#This Row],[backers_count]])</f>
        <v>16.755102040816325</v>
      </c>
      <c r="T460" t="str">
        <f t="shared" si="480"/>
        <v xml:space="preserve">film </v>
      </c>
      <c r="U460" t="str">
        <f t="shared" si="481"/>
        <v xml:space="preserve"> video/animation</v>
      </c>
      <c r="V460">
        <f>YEAR(Kickstarter[[#This Row],[Date Ended Conversion]])</f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s="5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2">
        <f t="shared" ref="L461" si="491">(((K461/60)/60)/24)+DATE(1970,1,1)</f>
        <v>40800.6403587963</v>
      </c>
      <c r="M461" s="12">
        <f t="shared" si="477"/>
        <v>40860.682025462964</v>
      </c>
      <c r="N461" t="b">
        <v>0</v>
      </c>
      <c r="O461">
        <v>1</v>
      </c>
      <c r="P461" t="b">
        <v>0</v>
      </c>
      <c r="Q461" t="s">
        <v>8270</v>
      </c>
      <c r="R461" s="11">
        <f t="shared" si="478"/>
        <v>6.4102564102564103E-4</v>
      </c>
      <c r="S461" s="6">
        <f>AVERAGE(Kickstarter[[#This Row],[pledged]]/Kickstarter[[#This Row],[backers_count]])</f>
        <v>25</v>
      </c>
      <c r="T461" t="str">
        <f t="shared" si="480"/>
        <v xml:space="preserve">film </v>
      </c>
      <c r="U461" t="str">
        <f t="shared" si="481"/>
        <v xml:space="preserve"> video/animation</v>
      </c>
      <c r="V461">
        <f>YEAR(Kickstarter[[#This Row],[Date Ended Conversion]])</f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s="5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2">
        <f t="shared" ref="L462" si="492">(((K462/60)/60)/24)+DATE(1970,1,1)</f>
        <v>41759.542534722219</v>
      </c>
      <c r="M462" s="12">
        <f t="shared" si="477"/>
        <v>41791.166666666664</v>
      </c>
      <c r="N462" t="b">
        <v>0</v>
      </c>
      <c r="O462">
        <v>2</v>
      </c>
      <c r="P462" t="b">
        <v>0</v>
      </c>
      <c r="Q462" t="s">
        <v>8270</v>
      </c>
      <c r="R462" s="11">
        <f t="shared" si="478"/>
        <v>2.9411764705882353E-3</v>
      </c>
      <c r="S462" s="6">
        <f>AVERAGE(Kickstarter[[#This Row],[pledged]]/Kickstarter[[#This Row],[backers_count]])</f>
        <v>12.5</v>
      </c>
      <c r="T462" t="str">
        <f t="shared" si="480"/>
        <v xml:space="preserve">film </v>
      </c>
      <c r="U462" t="str">
        <f t="shared" si="481"/>
        <v xml:space="preserve"> video/animation</v>
      </c>
      <c r="V462">
        <f>YEAR(Kickstarter[[#This Row],[Date Ended Conversion]])</f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s="5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2">
        <f t="shared" ref="L463" si="493">(((K463/60)/60)/24)+DATE(1970,1,1)</f>
        <v>41407.84684027778</v>
      </c>
      <c r="M463" s="12">
        <f t="shared" si="477"/>
        <v>41427.84684027778</v>
      </c>
      <c r="N463" t="b">
        <v>0</v>
      </c>
      <c r="O463">
        <v>0</v>
      </c>
      <c r="P463" t="b">
        <v>0</v>
      </c>
      <c r="Q463" t="s">
        <v>8270</v>
      </c>
      <c r="R463" s="11">
        <f t="shared" si="478"/>
        <v>0</v>
      </c>
      <c r="S463" s="6" t="e">
        <f>AVERAGE(Kickstarter[[#This Row],[pledged]]/Kickstarter[[#This Row],[backers_count]])</f>
        <v>#DIV/0!</v>
      </c>
      <c r="T463" t="str">
        <f t="shared" si="480"/>
        <v xml:space="preserve">film </v>
      </c>
      <c r="U463" t="str">
        <f t="shared" si="481"/>
        <v xml:space="preserve"> video/animation</v>
      </c>
      <c r="V463">
        <f>YEAR(Kickstarter[[#This Row],[Date Ended Conversion]])</f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s="5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2">
        <f t="shared" ref="L464" si="494">(((K464/60)/60)/24)+DATE(1970,1,1)</f>
        <v>40705.126631944448</v>
      </c>
      <c r="M464" s="12">
        <f t="shared" si="477"/>
        <v>40765.126631944448</v>
      </c>
      <c r="N464" t="b">
        <v>0</v>
      </c>
      <c r="O464">
        <v>0</v>
      </c>
      <c r="P464" t="b">
        <v>0</v>
      </c>
      <c r="Q464" t="s">
        <v>8270</v>
      </c>
      <c r="R464" s="11">
        <f t="shared" si="478"/>
        <v>0</v>
      </c>
      <c r="S464" s="6" t="e">
        <f>AVERAGE(Kickstarter[[#This Row],[pledged]]/Kickstarter[[#This Row],[backers_count]])</f>
        <v>#DIV/0!</v>
      </c>
      <c r="T464" t="str">
        <f t="shared" si="480"/>
        <v xml:space="preserve">film </v>
      </c>
      <c r="U464" t="str">
        <f t="shared" si="481"/>
        <v xml:space="preserve"> video/animation</v>
      </c>
      <c r="V464">
        <f>YEAR(Kickstarter[[#This Row],[Date Ended Conversion]])</f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s="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2">
        <f t="shared" ref="L465" si="495">(((K465/60)/60)/24)+DATE(1970,1,1)</f>
        <v>40750.710104166668</v>
      </c>
      <c r="M465" s="12">
        <f t="shared" si="477"/>
        <v>40810.710104166668</v>
      </c>
      <c r="N465" t="b">
        <v>0</v>
      </c>
      <c r="O465">
        <v>11</v>
      </c>
      <c r="P465" t="b">
        <v>0</v>
      </c>
      <c r="Q465" t="s">
        <v>8270</v>
      </c>
      <c r="R465" s="11">
        <f t="shared" si="478"/>
        <v>2.2727272727272728E-2</v>
      </c>
      <c r="S465" s="6">
        <f>AVERAGE(Kickstarter[[#This Row],[pledged]]/Kickstarter[[#This Row],[backers_count]])</f>
        <v>113.63636363636364</v>
      </c>
      <c r="T465" t="str">
        <f t="shared" si="480"/>
        <v xml:space="preserve">film </v>
      </c>
      <c r="U465" t="str">
        <f t="shared" si="481"/>
        <v xml:space="preserve"> video/animation</v>
      </c>
      <c r="V465">
        <f>YEAR(Kickstarter[[#This Row],[Date Ended Conversion]])</f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s="5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2">
        <f t="shared" ref="L466" si="496">(((K466/60)/60)/24)+DATE(1970,1,1)</f>
        <v>42488.848784722228</v>
      </c>
      <c r="M466" s="12">
        <f t="shared" si="477"/>
        <v>42508.848784722228</v>
      </c>
      <c r="N466" t="b">
        <v>0</v>
      </c>
      <c r="O466">
        <v>1</v>
      </c>
      <c r="P466" t="b">
        <v>0</v>
      </c>
      <c r="Q466" t="s">
        <v>8270</v>
      </c>
      <c r="R466" s="11">
        <f t="shared" si="478"/>
        <v>9.9009900990099011E-4</v>
      </c>
      <c r="S466" s="6">
        <f>AVERAGE(Kickstarter[[#This Row],[pledged]]/Kickstarter[[#This Row],[backers_count]])</f>
        <v>1</v>
      </c>
      <c r="T466" t="str">
        <f t="shared" si="480"/>
        <v xml:space="preserve">film </v>
      </c>
      <c r="U466" t="str">
        <f t="shared" si="481"/>
        <v xml:space="preserve"> video/animation</v>
      </c>
      <c r="V466">
        <f>YEAR(Kickstarter[[#This Row],[Date Ended Conversion]])</f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s="5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2">
        <f t="shared" ref="L467" si="497">(((K467/60)/60)/24)+DATE(1970,1,1)</f>
        <v>41801.120069444441</v>
      </c>
      <c r="M467" s="12">
        <f t="shared" si="477"/>
        <v>41817.120069444441</v>
      </c>
      <c r="N467" t="b">
        <v>0</v>
      </c>
      <c r="O467">
        <v>8</v>
      </c>
      <c r="P467" t="b">
        <v>0</v>
      </c>
      <c r="Q467" t="s">
        <v>8270</v>
      </c>
      <c r="R467" s="11">
        <f t="shared" si="478"/>
        <v>0.26953125</v>
      </c>
      <c r="S467" s="6">
        <f>AVERAGE(Kickstarter[[#This Row],[pledged]]/Kickstarter[[#This Row],[backers_count]])</f>
        <v>17.25</v>
      </c>
      <c r="T467" t="str">
        <f t="shared" si="480"/>
        <v xml:space="preserve">film </v>
      </c>
      <c r="U467" t="str">
        <f t="shared" si="481"/>
        <v xml:space="preserve"> video/animation</v>
      </c>
      <c r="V467">
        <f>YEAR(Kickstarter[[#This Row],[Date Ended Conversion]])</f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s="5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2">
        <f t="shared" ref="L468" si="498">(((K468/60)/60)/24)+DATE(1970,1,1)</f>
        <v>41129.942870370374</v>
      </c>
      <c r="M468" s="12">
        <f t="shared" si="477"/>
        <v>41159.942870370374</v>
      </c>
      <c r="N468" t="b">
        <v>0</v>
      </c>
      <c r="O468">
        <v>5</v>
      </c>
      <c r="P468" t="b">
        <v>0</v>
      </c>
      <c r="Q468" t="s">
        <v>8270</v>
      </c>
      <c r="R468" s="11">
        <f t="shared" si="478"/>
        <v>7.6E-3</v>
      </c>
      <c r="S468" s="6">
        <f>AVERAGE(Kickstarter[[#This Row],[pledged]]/Kickstarter[[#This Row],[backers_count]])</f>
        <v>15.2</v>
      </c>
      <c r="T468" t="str">
        <f t="shared" si="480"/>
        <v xml:space="preserve">film </v>
      </c>
      <c r="U468" t="str">
        <f t="shared" si="481"/>
        <v xml:space="preserve"> video/animation</v>
      </c>
      <c r="V468">
        <f>YEAR(Kickstarter[[#This Row],[Date Ended Conversion]])</f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s="5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2">
        <f t="shared" ref="L469" si="499">(((K469/60)/60)/24)+DATE(1970,1,1)</f>
        <v>41135.679791666669</v>
      </c>
      <c r="M469" s="12">
        <f t="shared" si="477"/>
        <v>41180.679791666669</v>
      </c>
      <c r="N469" t="b">
        <v>0</v>
      </c>
      <c r="O469">
        <v>39</v>
      </c>
      <c r="P469" t="b">
        <v>0</v>
      </c>
      <c r="Q469" t="s">
        <v>8270</v>
      </c>
      <c r="R469" s="11">
        <f t="shared" si="478"/>
        <v>0.21575</v>
      </c>
      <c r="S469" s="6">
        <f>AVERAGE(Kickstarter[[#This Row],[pledged]]/Kickstarter[[#This Row],[backers_count]])</f>
        <v>110.64102564102564</v>
      </c>
      <c r="T469" t="str">
        <f t="shared" si="480"/>
        <v xml:space="preserve">film </v>
      </c>
      <c r="U469" t="str">
        <f t="shared" si="481"/>
        <v xml:space="preserve"> video/animation</v>
      </c>
      <c r="V469">
        <f>YEAR(Kickstarter[[#This Row],[Date Ended Conversion]])</f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s="5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2">
        <f t="shared" ref="L470" si="500">(((K470/60)/60)/24)+DATE(1970,1,1)</f>
        <v>41041.167627314811</v>
      </c>
      <c r="M470" s="12">
        <f t="shared" si="477"/>
        <v>41101.160474537035</v>
      </c>
      <c r="N470" t="b">
        <v>0</v>
      </c>
      <c r="O470">
        <v>0</v>
      </c>
      <c r="P470" t="b">
        <v>0</v>
      </c>
      <c r="Q470" t="s">
        <v>8270</v>
      </c>
      <c r="R470" s="11">
        <f t="shared" si="478"/>
        <v>0</v>
      </c>
      <c r="S470" s="6" t="e">
        <f>AVERAGE(Kickstarter[[#This Row],[pledged]]/Kickstarter[[#This Row],[backers_count]])</f>
        <v>#DIV/0!</v>
      </c>
      <c r="T470" t="str">
        <f t="shared" si="480"/>
        <v xml:space="preserve">film </v>
      </c>
      <c r="U470" t="str">
        <f t="shared" si="481"/>
        <v xml:space="preserve"> video/animation</v>
      </c>
      <c r="V470">
        <f>YEAR(Kickstarter[[#This Row],[Date Ended Conversion]])</f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s="5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2">
        <f t="shared" ref="L471" si="501">(((K471/60)/60)/24)+DATE(1970,1,1)</f>
        <v>41827.989861111113</v>
      </c>
      <c r="M471" s="12">
        <f t="shared" si="477"/>
        <v>41887.989861111113</v>
      </c>
      <c r="N471" t="b">
        <v>0</v>
      </c>
      <c r="O471">
        <v>0</v>
      </c>
      <c r="P471" t="b">
        <v>0</v>
      </c>
      <c r="Q471" t="s">
        <v>8270</v>
      </c>
      <c r="R471" s="11">
        <f t="shared" si="478"/>
        <v>0</v>
      </c>
      <c r="S471" s="6" t="e">
        <f>AVERAGE(Kickstarter[[#This Row],[pledged]]/Kickstarter[[#This Row],[backers_count]])</f>
        <v>#DIV/0!</v>
      </c>
      <c r="T471" t="str">
        <f t="shared" si="480"/>
        <v xml:space="preserve">film </v>
      </c>
      <c r="U471" t="str">
        <f t="shared" si="481"/>
        <v xml:space="preserve"> video/animation</v>
      </c>
      <c r="V471">
        <f>YEAR(Kickstarter[[#This Row],[Date Ended Conversion]])</f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s="5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2">
        <f t="shared" ref="L472" si="502">(((K472/60)/60)/24)+DATE(1970,1,1)</f>
        <v>41605.167696759258</v>
      </c>
      <c r="M472" s="12">
        <f t="shared" si="477"/>
        <v>41655.166666666664</v>
      </c>
      <c r="N472" t="b">
        <v>0</v>
      </c>
      <c r="O472">
        <v>2</v>
      </c>
      <c r="P472" t="b">
        <v>0</v>
      </c>
      <c r="Q472" t="s">
        <v>8270</v>
      </c>
      <c r="R472" s="11">
        <f t="shared" si="478"/>
        <v>1.0200000000000001E-2</v>
      </c>
      <c r="S472" s="6">
        <f>AVERAGE(Kickstarter[[#This Row],[pledged]]/Kickstarter[[#This Row],[backers_count]])</f>
        <v>25.5</v>
      </c>
      <c r="T472" t="str">
        <f t="shared" si="480"/>
        <v xml:space="preserve">film </v>
      </c>
      <c r="U472" t="str">
        <f t="shared" si="481"/>
        <v xml:space="preserve"> video/animation</v>
      </c>
      <c r="V472">
        <f>YEAR(Kickstarter[[#This Row],[Date Ended Conversion]])</f>
        <v>2014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s="5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2">
        <f t="shared" ref="L473" si="503">(((K473/60)/60)/24)+DATE(1970,1,1)</f>
        <v>41703.721979166665</v>
      </c>
      <c r="M473" s="12">
        <f t="shared" si="477"/>
        <v>41748.680312500001</v>
      </c>
      <c r="N473" t="b">
        <v>0</v>
      </c>
      <c r="O473">
        <v>170</v>
      </c>
      <c r="P473" t="b">
        <v>0</v>
      </c>
      <c r="Q473" t="s">
        <v>8270</v>
      </c>
      <c r="R473" s="11">
        <f t="shared" si="478"/>
        <v>0.11892727272727273</v>
      </c>
      <c r="S473" s="6">
        <f>AVERAGE(Kickstarter[[#This Row],[pledged]]/Kickstarter[[#This Row],[backers_count]])</f>
        <v>38.476470588235294</v>
      </c>
      <c r="T473" t="str">
        <f t="shared" si="480"/>
        <v xml:space="preserve">film </v>
      </c>
      <c r="U473" t="str">
        <f t="shared" si="481"/>
        <v xml:space="preserve"> video/animation</v>
      </c>
      <c r="V473">
        <f>YEAR(Kickstarter[[#This Row],[Date Ended Conversion]])</f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s="5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2">
        <f t="shared" ref="L474" si="504">(((K474/60)/60)/24)+DATE(1970,1,1)</f>
        <v>41844.922662037039</v>
      </c>
      <c r="M474" s="12">
        <f t="shared" si="477"/>
        <v>41874.922662037039</v>
      </c>
      <c r="N474" t="b">
        <v>0</v>
      </c>
      <c r="O474">
        <v>5</v>
      </c>
      <c r="P474" t="b">
        <v>0</v>
      </c>
      <c r="Q474" t="s">
        <v>8270</v>
      </c>
      <c r="R474" s="11">
        <f t="shared" si="478"/>
        <v>0.17624999999999999</v>
      </c>
      <c r="S474" s="6">
        <f>AVERAGE(Kickstarter[[#This Row],[pledged]]/Kickstarter[[#This Row],[backers_count]])</f>
        <v>28.2</v>
      </c>
      <c r="T474" t="str">
        <f t="shared" si="480"/>
        <v xml:space="preserve">film </v>
      </c>
      <c r="U474" t="str">
        <f t="shared" si="481"/>
        <v xml:space="preserve"> video/animation</v>
      </c>
      <c r="V474">
        <f>YEAR(Kickstarter[[#This Row],[Date Ended Conversion]])</f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s="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2">
        <f t="shared" ref="L475" si="505">(((K475/60)/60)/24)+DATE(1970,1,1)</f>
        <v>41869.698136574072</v>
      </c>
      <c r="M475" s="12">
        <f t="shared" si="477"/>
        <v>41899.698136574072</v>
      </c>
      <c r="N475" t="b">
        <v>0</v>
      </c>
      <c r="O475">
        <v>14</v>
      </c>
      <c r="P475" t="b">
        <v>0</v>
      </c>
      <c r="Q475" t="s">
        <v>8270</v>
      </c>
      <c r="R475" s="11">
        <f t="shared" si="478"/>
        <v>2.87E-2</v>
      </c>
      <c r="S475" s="6">
        <f>AVERAGE(Kickstarter[[#This Row],[pledged]]/Kickstarter[[#This Row],[backers_count]])</f>
        <v>61.5</v>
      </c>
      <c r="T475" t="str">
        <f t="shared" si="480"/>
        <v xml:space="preserve">film </v>
      </c>
      <c r="U475" t="str">
        <f t="shared" si="481"/>
        <v xml:space="preserve"> video/animation</v>
      </c>
      <c r="V475">
        <f>YEAR(Kickstarter[[#This Row],[Date Ended Conversion]])</f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s="5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2">
        <f t="shared" ref="L476" si="506">(((K476/60)/60)/24)+DATE(1970,1,1)</f>
        <v>42753.329039351855</v>
      </c>
      <c r="M476" s="12">
        <f t="shared" si="477"/>
        <v>42783.329039351855</v>
      </c>
      <c r="N476" t="b">
        <v>0</v>
      </c>
      <c r="O476">
        <v>1</v>
      </c>
      <c r="P476" t="b">
        <v>0</v>
      </c>
      <c r="Q476" t="s">
        <v>8270</v>
      </c>
      <c r="R476" s="11">
        <f t="shared" si="478"/>
        <v>3.0303030303030303E-4</v>
      </c>
      <c r="S476" s="6">
        <f>AVERAGE(Kickstarter[[#This Row],[pledged]]/Kickstarter[[#This Row],[backers_count]])</f>
        <v>1</v>
      </c>
      <c r="T476" t="str">
        <f t="shared" si="480"/>
        <v xml:space="preserve">film </v>
      </c>
      <c r="U476" t="str">
        <f t="shared" si="481"/>
        <v xml:space="preserve"> video/animation</v>
      </c>
      <c r="V476">
        <f>YEAR(Kickstarter[[#This Row],[Date Ended Conversion]])</f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s="5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2">
        <f t="shared" ref="L477" si="507">(((K477/60)/60)/24)+DATE(1970,1,1)</f>
        <v>42100.086145833338</v>
      </c>
      <c r="M477" s="12">
        <f t="shared" si="477"/>
        <v>42130.086145833338</v>
      </c>
      <c r="N477" t="b">
        <v>0</v>
      </c>
      <c r="O477">
        <v>0</v>
      </c>
      <c r="P477" t="b">
        <v>0</v>
      </c>
      <c r="Q477" t="s">
        <v>8270</v>
      </c>
      <c r="R477" s="11">
        <f t="shared" si="478"/>
        <v>0</v>
      </c>
      <c r="S477" s="6" t="e">
        <f>AVERAGE(Kickstarter[[#This Row],[pledged]]/Kickstarter[[#This Row],[backers_count]])</f>
        <v>#DIV/0!</v>
      </c>
      <c r="T477" t="str">
        <f t="shared" si="480"/>
        <v xml:space="preserve">film </v>
      </c>
      <c r="U477" t="str">
        <f t="shared" si="481"/>
        <v xml:space="preserve"> video/animation</v>
      </c>
      <c r="V477">
        <f>YEAR(Kickstarter[[#This Row],[Date Ended Conversion]])</f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s="5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2">
        <f t="shared" ref="L478" si="508">(((K478/60)/60)/24)+DATE(1970,1,1)</f>
        <v>41757.975011574075</v>
      </c>
      <c r="M478" s="12">
        <f t="shared" si="477"/>
        <v>41793.165972222225</v>
      </c>
      <c r="N478" t="b">
        <v>0</v>
      </c>
      <c r="O478">
        <v>124</v>
      </c>
      <c r="P478" t="b">
        <v>0</v>
      </c>
      <c r="Q478" t="s">
        <v>8270</v>
      </c>
      <c r="R478" s="11">
        <f t="shared" si="478"/>
        <v>2.2302681818181819E-2</v>
      </c>
      <c r="S478" s="6">
        <f>AVERAGE(Kickstarter[[#This Row],[pledged]]/Kickstarter[[#This Row],[backers_count]])</f>
        <v>39.569274193548388</v>
      </c>
      <c r="T478" t="str">
        <f t="shared" si="480"/>
        <v xml:space="preserve">film </v>
      </c>
      <c r="U478" t="str">
        <f t="shared" si="481"/>
        <v xml:space="preserve"> video/animation</v>
      </c>
      <c r="V478">
        <f>YEAR(Kickstarter[[#This Row],[Date Ended Conversion]])</f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s="5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2">
        <f t="shared" ref="L479" si="509">(((K479/60)/60)/24)+DATE(1970,1,1)</f>
        <v>40987.83488425926</v>
      </c>
      <c r="M479" s="12">
        <f t="shared" si="477"/>
        <v>41047.83488425926</v>
      </c>
      <c r="N479" t="b">
        <v>0</v>
      </c>
      <c r="O479">
        <v>0</v>
      </c>
      <c r="P479" t="b">
        <v>0</v>
      </c>
      <c r="Q479" t="s">
        <v>8270</v>
      </c>
      <c r="R479" s="11">
        <f t="shared" si="478"/>
        <v>0</v>
      </c>
      <c r="S479" s="6" t="e">
        <f>AVERAGE(Kickstarter[[#This Row],[pledged]]/Kickstarter[[#This Row],[backers_count]])</f>
        <v>#DIV/0!</v>
      </c>
      <c r="T479" t="str">
        <f t="shared" si="480"/>
        <v xml:space="preserve">film </v>
      </c>
      <c r="U479" t="str">
        <f t="shared" si="481"/>
        <v xml:space="preserve"> video/animation</v>
      </c>
      <c r="V479">
        <f>YEAR(Kickstarter[[#This Row],[Date Ended Conversion]])</f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s="5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2">
        <f t="shared" ref="L480" si="510">(((K480/60)/60)/24)+DATE(1970,1,1)</f>
        <v>42065.910983796297</v>
      </c>
      <c r="M480" s="12">
        <f t="shared" si="477"/>
        <v>42095.869317129633</v>
      </c>
      <c r="N480" t="b">
        <v>0</v>
      </c>
      <c r="O480">
        <v>0</v>
      </c>
      <c r="P480" t="b">
        <v>0</v>
      </c>
      <c r="Q480" t="s">
        <v>8270</v>
      </c>
      <c r="R480" s="11">
        <f t="shared" si="478"/>
        <v>0</v>
      </c>
      <c r="S480" s="6" t="e">
        <f>AVERAGE(Kickstarter[[#This Row],[pledged]]/Kickstarter[[#This Row],[backers_count]])</f>
        <v>#DIV/0!</v>
      </c>
      <c r="T480" t="str">
        <f t="shared" si="480"/>
        <v xml:space="preserve">film </v>
      </c>
      <c r="U480" t="str">
        <f t="shared" si="481"/>
        <v xml:space="preserve"> video/animation</v>
      </c>
      <c r="V480">
        <f>YEAR(Kickstarter[[#This Row],[Date Ended Conversion]])</f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s="5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2">
        <f t="shared" ref="L481" si="511">(((K481/60)/60)/24)+DATE(1970,1,1)</f>
        <v>41904.407812500001</v>
      </c>
      <c r="M481" s="12">
        <f t="shared" si="477"/>
        <v>41964.449479166666</v>
      </c>
      <c r="N481" t="b">
        <v>0</v>
      </c>
      <c r="O481">
        <v>55</v>
      </c>
      <c r="P481" t="b">
        <v>0</v>
      </c>
      <c r="Q481" t="s">
        <v>8270</v>
      </c>
      <c r="R481" s="11">
        <f t="shared" si="478"/>
        <v>0.3256</v>
      </c>
      <c r="S481" s="6">
        <f>AVERAGE(Kickstarter[[#This Row],[pledged]]/Kickstarter[[#This Row],[backers_count]])</f>
        <v>88.8</v>
      </c>
      <c r="T481" t="str">
        <f t="shared" si="480"/>
        <v xml:space="preserve">film </v>
      </c>
      <c r="U481" t="str">
        <f t="shared" si="481"/>
        <v xml:space="preserve"> video/animation</v>
      </c>
      <c r="V481">
        <f>YEAR(Kickstarter[[#This Row],[Date Ended Conversion]])</f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s="5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2">
        <f t="shared" ref="L482" si="512">(((K482/60)/60)/24)+DATE(1970,1,1)</f>
        <v>41465.500173611108</v>
      </c>
      <c r="M482" s="12">
        <f t="shared" si="477"/>
        <v>41495.500173611108</v>
      </c>
      <c r="N482" t="b">
        <v>0</v>
      </c>
      <c r="O482">
        <v>140</v>
      </c>
      <c r="P482" t="b">
        <v>0</v>
      </c>
      <c r="Q482" t="s">
        <v>8270</v>
      </c>
      <c r="R482" s="11">
        <f t="shared" si="478"/>
        <v>0.19409999999999999</v>
      </c>
      <c r="S482" s="6">
        <f>AVERAGE(Kickstarter[[#This Row],[pledged]]/Kickstarter[[#This Row],[backers_count]])</f>
        <v>55.457142857142856</v>
      </c>
      <c r="T482" t="str">
        <f t="shared" si="480"/>
        <v xml:space="preserve">film </v>
      </c>
      <c r="U482" t="str">
        <f t="shared" si="481"/>
        <v xml:space="preserve"> video/animation</v>
      </c>
      <c r="V482">
        <f>YEAR(Kickstarter[[#This Row],[Date Ended Conversion]])</f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s="5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2">
        <f t="shared" ref="L483" si="513">(((K483/60)/60)/24)+DATE(1970,1,1)</f>
        <v>41162.672326388885</v>
      </c>
      <c r="M483" s="12">
        <f t="shared" si="477"/>
        <v>41192.672326388885</v>
      </c>
      <c r="N483" t="b">
        <v>0</v>
      </c>
      <c r="O483">
        <v>21</v>
      </c>
      <c r="P483" t="b">
        <v>0</v>
      </c>
      <c r="Q483" t="s">
        <v>8270</v>
      </c>
      <c r="R483" s="11">
        <f t="shared" si="478"/>
        <v>6.0999999999999999E-2</v>
      </c>
      <c r="S483" s="6">
        <f>AVERAGE(Kickstarter[[#This Row],[pledged]]/Kickstarter[[#This Row],[backers_count]])</f>
        <v>87.142857142857139</v>
      </c>
      <c r="T483" t="str">
        <f t="shared" si="480"/>
        <v xml:space="preserve">film </v>
      </c>
      <c r="U483" t="str">
        <f t="shared" si="481"/>
        <v xml:space="preserve"> video/animation</v>
      </c>
      <c r="V483">
        <f>YEAR(Kickstarter[[#This Row],[Date Ended Conversion]])</f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s="5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2">
        <f t="shared" ref="L484" si="514">(((K484/60)/60)/24)+DATE(1970,1,1)</f>
        <v>42447.896875000006</v>
      </c>
      <c r="M484" s="12">
        <f t="shared" si="477"/>
        <v>42474.606944444444</v>
      </c>
      <c r="N484" t="b">
        <v>0</v>
      </c>
      <c r="O484">
        <v>1</v>
      </c>
      <c r="P484" t="b">
        <v>0</v>
      </c>
      <c r="Q484" t="s">
        <v>8270</v>
      </c>
      <c r="R484" s="11">
        <f t="shared" si="478"/>
        <v>1E-3</v>
      </c>
      <c r="S484" s="6">
        <f>AVERAGE(Kickstarter[[#This Row],[pledged]]/Kickstarter[[#This Row],[backers_count]])</f>
        <v>10</v>
      </c>
      <c r="T484" t="str">
        <f t="shared" si="480"/>
        <v xml:space="preserve">film </v>
      </c>
      <c r="U484" t="str">
        <f t="shared" si="481"/>
        <v xml:space="preserve"> video/animation</v>
      </c>
      <c r="V484">
        <f>YEAR(Kickstarter[[#This Row],[Date Ended Conversion]])</f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s="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2">
        <f t="shared" ref="L485" si="515">(((K485/60)/60)/24)+DATE(1970,1,1)</f>
        <v>41243.197592592594</v>
      </c>
      <c r="M485" s="12">
        <f t="shared" si="477"/>
        <v>41303.197592592594</v>
      </c>
      <c r="N485" t="b">
        <v>0</v>
      </c>
      <c r="O485">
        <v>147</v>
      </c>
      <c r="P485" t="b">
        <v>0</v>
      </c>
      <c r="Q485" t="s">
        <v>8270</v>
      </c>
      <c r="R485" s="11">
        <f t="shared" si="478"/>
        <v>0.502</v>
      </c>
      <c r="S485" s="6">
        <f>AVERAGE(Kickstarter[[#This Row],[pledged]]/Kickstarter[[#This Row],[backers_count]])</f>
        <v>51.224489795918366</v>
      </c>
      <c r="T485" t="str">
        <f t="shared" si="480"/>
        <v xml:space="preserve">film </v>
      </c>
      <c r="U485" t="str">
        <f t="shared" si="481"/>
        <v xml:space="preserve"> video/animation</v>
      </c>
      <c r="V485">
        <f>YEAR(Kickstarter[[#This Row],[Date Ended Conversion]])</f>
        <v>2013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s="5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2">
        <f t="shared" ref="L486" si="516">(((K486/60)/60)/24)+DATE(1970,1,1)</f>
        <v>42272.93949074074</v>
      </c>
      <c r="M486" s="12">
        <f t="shared" si="477"/>
        <v>42313.981157407412</v>
      </c>
      <c r="N486" t="b">
        <v>0</v>
      </c>
      <c r="O486">
        <v>11</v>
      </c>
      <c r="P486" t="b">
        <v>0</v>
      </c>
      <c r="Q486" t="s">
        <v>8270</v>
      </c>
      <c r="R486" s="11">
        <f t="shared" si="478"/>
        <v>1.8625E-3</v>
      </c>
      <c r="S486" s="6">
        <f>AVERAGE(Kickstarter[[#This Row],[pledged]]/Kickstarter[[#This Row],[backers_count]])</f>
        <v>13.545454545454545</v>
      </c>
      <c r="T486" t="str">
        <f t="shared" si="480"/>
        <v xml:space="preserve">film </v>
      </c>
      <c r="U486" t="str">
        <f t="shared" si="481"/>
        <v xml:space="preserve"> video/animation</v>
      </c>
      <c r="V486">
        <f>YEAR(Kickstarter[[#This Row],[Date Ended Conversion]])</f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s="5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2">
        <f t="shared" ref="L487" si="517">(((K487/60)/60)/24)+DATE(1970,1,1)</f>
        <v>41381.50577546296</v>
      </c>
      <c r="M487" s="12">
        <f t="shared" si="477"/>
        <v>41411.50577546296</v>
      </c>
      <c r="N487" t="b">
        <v>0</v>
      </c>
      <c r="O487">
        <v>125</v>
      </c>
      <c r="P487" t="b">
        <v>0</v>
      </c>
      <c r="Q487" t="s">
        <v>8270</v>
      </c>
      <c r="R487" s="11">
        <f t="shared" si="478"/>
        <v>0.21906971229845085</v>
      </c>
      <c r="S487" s="6">
        <f>AVERAGE(Kickstarter[[#This Row],[pledged]]/Kickstarter[[#This Row],[backers_count]])</f>
        <v>66.520080000000007</v>
      </c>
      <c r="T487" t="str">
        <f t="shared" si="480"/>
        <v xml:space="preserve">film </v>
      </c>
      <c r="U487" t="str">
        <f t="shared" si="481"/>
        <v xml:space="preserve"> video/animation</v>
      </c>
      <c r="V487">
        <f>YEAR(Kickstarter[[#This Row],[Date Ended Conversion]])</f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s="5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2">
        <f t="shared" ref="L488" si="518">(((K488/60)/60)/24)+DATE(1970,1,1)</f>
        <v>41761.94258101852</v>
      </c>
      <c r="M488" s="12">
        <f t="shared" si="477"/>
        <v>41791.94258101852</v>
      </c>
      <c r="N488" t="b">
        <v>0</v>
      </c>
      <c r="O488">
        <v>1</v>
      </c>
      <c r="P488" t="b">
        <v>0</v>
      </c>
      <c r="Q488" t="s">
        <v>8270</v>
      </c>
      <c r="R488" s="11">
        <f t="shared" si="478"/>
        <v>9.0909090909090904E-5</v>
      </c>
      <c r="S488" s="6">
        <f>AVERAGE(Kickstarter[[#This Row],[pledged]]/Kickstarter[[#This Row],[backers_count]])</f>
        <v>50</v>
      </c>
      <c r="T488" t="str">
        <f t="shared" si="480"/>
        <v xml:space="preserve">film </v>
      </c>
      <c r="U488" t="str">
        <f t="shared" si="481"/>
        <v xml:space="preserve"> video/animation</v>
      </c>
      <c r="V488">
        <f>YEAR(Kickstarter[[#This Row],[Date Ended Conversion]])</f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s="5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2">
        <f t="shared" ref="L489" si="519">(((K489/60)/60)/24)+DATE(1970,1,1)</f>
        <v>42669.594837962963</v>
      </c>
      <c r="M489" s="12">
        <f t="shared" si="477"/>
        <v>42729.636504629627</v>
      </c>
      <c r="N489" t="b">
        <v>0</v>
      </c>
      <c r="O489">
        <v>0</v>
      </c>
      <c r="P489" t="b">
        <v>0</v>
      </c>
      <c r="Q489" t="s">
        <v>8270</v>
      </c>
      <c r="R489" s="11">
        <f t="shared" si="478"/>
        <v>0</v>
      </c>
      <c r="S489" s="6" t="e">
        <f>AVERAGE(Kickstarter[[#This Row],[pledged]]/Kickstarter[[#This Row],[backers_count]])</f>
        <v>#DIV/0!</v>
      </c>
      <c r="T489" t="str">
        <f t="shared" si="480"/>
        <v xml:space="preserve">film </v>
      </c>
      <c r="U489" t="str">
        <f t="shared" si="481"/>
        <v xml:space="preserve"> video/animation</v>
      </c>
      <c r="V489">
        <f>YEAR(Kickstarter[[#This Row],[Date Ended Conversion]])</f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s="5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2">
        <f t="shared" ref="L490" si="520">(((K490/60)/60)/24)+DATE(1970,1,1)</f>
        <v>42714.054398148146</v>
      </c>
      <c r="M490" s="12">
        <f t="shared" si="477"/>
        <v>42744.054398148146</v>
      </c>
      <c r="N490" t="b">
        <v>0</v>
      </c>
      <c r="O490">
        <v>0</v>
      </c>
      <c r="P490" t="b">
        <v>0</v>
      </c>
      <c r="Q490" t="s">
        <v>8270</v>
      </c>
      <c r="R490" s="11">
        <f t="shared" si="478"/>
        <v>0</v>
      </c>
      <c r="S490" s="6" t="e">
        <f>AVERAGE(Kickstarter[[#This Row],[pledged]]/Kickstarter[[#This Row],[backers_count]])</f>
        <v>#DIV/0!</v>
      </c>
      <c r="T490" t="str">
        <f t="shared" si="480"/>
        <v xml:space="preserve">film </v>
      </c>
      <c r="U490" t="str">
        <f t="shared" si="481"/>
        <v xml:space="preserve"> video/animation</v>
      </c>
      <c r="V490">
        <f>YEAR(Kickstarter[[#This Row],[Date Ended Conversion]])</f>
        <v>2017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s="5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2">
        <f t="shared" ref="L491" si="521">(((K491/60)/60)/24)+DATE(1970,1,1)</f>
        <v>40882.481666666667</v>
      </c>
      <c r="M491" s="12">
        <f t="shared" si="477"/>
        <v>40913.481249999997</v>
      </c>
      <c r="N491" t="b">
        <v>0</v>
      </c>
      <c r="O491">
        <v>3</v>
      </c>
      <c r="P491" t="b">
        <v>0</v>
      </c>
      <c r="Q491" t="s">
        <v>8270</v>
      </c>
      <c r="R491" s="11">
        <f t="shared" si="478"/>
        <v>2.8667813379201833E-3</v>
      </c>
      <c r="S491" s="6">
        <f>AVERAGE(Kickstarter[[#This Row],[pledged]]/Kickstarter[[#This Row],[backers_count]])</f>
        <v>71.666666666666671</v>
      </c>
      <c r="T491" t="str">
        <f t="shared" si="480"/>
        <v xml:space="preserve">film </v>
      </c>
      <c r="U491" t="str">
        <f t="shared" si="481"/>
        <v xml:space="preserve"> video/animation</v>
      </c>
      <c r="V491">
        <f>YEAR(Kickstarter[[#This Row],[Date Ended Conversion]])</f>
        <v>2012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s="5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2">
        <f t="shared" ref="L492" si="522">(((K492/60)/60)/24)+DATE(1970,1,1)</f>
        <v>41113.968576388892</v>
      </c>
      <c r="M492" s="12">
        <f t="shared" si="477"/>
        <v>41143.968576388892</v>
      </c>
      <c r="N492" t="b">
        <v>0</v>
      </c>
      <c r="O492">
        <v>0</v>
      </c>
      <c r="P492" t="b">
        <v>0</v>
      </c>
      <c r="Q492" t="s">
        <v>8270</v>
      </c>
      <c r="R492" s="11">
        <f t="shared" si="478"/>
        <v>0</v>
      </c>
      <c r="S492" s="6" t="e">
        <f>AVERAGE(Kickstarter[[#This Row],[pledged]]/Kickstarter[[#This Row],[backers_count]])</f>
        <v>#DIV/0!</v>
      </c>
      <c r="T492" t="str">
        <f t="shared" si="480"/>
        <v xml:space="preserve">film </v>
      </c>
      <c r="U492" t="str">
        <f t="shared" si="481"/>
        <v xml:space="preserve"> video/animation</v>
      </c>
      <c r="V492">
        <f>YEAR(Kickstarter[[#This Row],[Date Ended Conversion]])</f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s="5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2">
        <f t="shared" ref="L493" si="523">(((K493/60)/60)/24)+DATE(1970,1,1)</f>
        <v>42366.982627314821</v>
      </c>
      <c r="M493" s="12">
        <f t="shared" si="477"/>
        <v>42396.982627314821</v>
      </c>
      <c r="N493" t="b">
        <v>0</v>
      </c>
      <c r="O493">
        <v>0</v>
      </c>
      <c r="P493" t="b">
        <v>0</v>
      </c>
      <c r="Q493" t="s">
        <v>8270</v>
      </c>
      <c r="R493" s="11">
        <f t="shared" si="478"/>
        <v>0</v>
      </c>
      <c r="S493" s="6" t="e">
        <f>AVERAGE(Kickstarter[[#This Row],[pledged]]/Kickstarter[[#This Row],[backers_count]])</f>
        <v>#DIV/0!</v>
      </c>
      <c r="T493" t="str">
        <f t="shared" si="480"/>
        <v xml:space="preserve">film </v>
      </c>
      <c r="U493" t="str">
        <f t="shared" si="481"/>
        <v xml:space="preserve"> video/animation</v>
      </c>
      <c r="V493">
        <f>YEAR(Kickstarter[[#This Row],[Date Ended Conversion]])</f>
        <v>2016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s="5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2">
        <f t="shared" ref="L494" si="524">(((K494/60)/60)/24)+DATE(1970,1,1)</f>
        <v>42596.03506944445</v>
      </c>
      <c r="M494" s="12">
        <f t="shared" si="477"/>
        <v>42656.03506944445</v>
      </c>
      <c r="N494" t="b">
        <v>0</v>
      </c>
      <c r="O494">
        <v>0</v>
      </c>
      <c r="P494" t="b">
        <v>0</v>
      </c>
      <c r="Q494" t="s">
        <v>8270</v>
      </c>
      <c r="R494" s="11">
        <f t="shared" si="478"/>
        <v>0</v>
      </c>
      <c r="S494" s="6" t="e">
        <f>AVERAGE(Kickstarter[[#This Row],[pledged]]/Kickstarter[[#This Row],[backers_count]])</f>
        <v>#DIV/0!</v>
      </c>
      <c r="T494" t="str">
        <f t="shared" si="480"/>
        <v xml:space="preserve">film </v>
      </c>
      <c r="U494" t="str">
        <f t="shared" si="481"/>
        <v xml:space="preserve"> video/animation</v>
      </c>
      <c r="V494">
        <f>YEAR(Kickstarter[[#This Row],[Date Ended Conversion]])</f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s="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2">
        <f t="shared" ref="L495" si="525">(((K495/60)/60)/24)+DATE(1970,1,1)</f>
        <v>42114.726134259254</v>
      </c>
      <c r="M495" s="12">
        <f t="shared" si="477"/>
        <v>42144.726134259254</v>
      </c>
      <c r="N495" t="b">
        <v>0</v>
      </c>
      <c r="O495">
        <v>0</v>
      </c>
      <c r="P495" t="b">
        <v>0</v>
      </c>
      <c r="Q495" t="s">
        <v>8270</v>
      </c>
      <c r="R495" s="11">
        <f t="shared" si="478"/>
        <v>0</v>
      </c>
      <c r="S495" s="6" t="e">
        <f>AVERAGE(Kickstarter[[#This Row],[pledged]]/Kickstarter[[#This Row],[backers_count]])</f>
        <v>#DIV/0!</v>
      </c>
      <c r="T495" t="str">
        <f t="shared" si="480"/>
        <v xml:space="preserve">film </v>
      </c>
      <c r="U495" t="str">
        <f t="shared" si="481"/>
        <v xml:space="preserve"> video/animation</v>
      </c>
      <c r="V495">
        <f>YEAR(Kickstarter[[#This Row],[Date Ended Conversion]])</f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s="5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2">
        <f t="shared" ref="L496" si="526">(((K496/60)/60)/24)+DATE(1970,1,1)</f>
        <v>41799.830613425926</v>
      </c>
      <c r="M496" s="12">
        <f t="shared" si="477"/>
        <v>41823.125</v>
      </c>
      <c r="N496" t="b">
        <v>0</v>
      </c>
      <c r="O496">
        <v>3</v>
      </c>
      <c r="P496" t="b">
        <v>0</v>
      </c>
      <c r="Q496" t="s">
        <v>8270</v>
      </c>
      <c r="R496" s="11">
        <f t="shared" si="478"/>
        <v>1.5499999999999999E-3</v>
      </c>
      <c r="S496" s="6">
        <f>AVERAGE(Kickstarter[[#This Row],[pledged]]/Kickstarter[[#This Row],[backers_count]])</f>
        <v>10.333333333333334</v>
      </c>
      <c r="T496" t="str">
        <f t="shared" si="480"/>
        <v xml:space="preserve">film </v>
      </c>
      <c r="U496" t="str">
        <f t="shared" si="481"/>
        <v xml:space="preserve"> video/animation</v>
      </c>
      <c r="V496">
        <f>YEAR(Kickstarter[[#This Row],[Date Ended Conversion]])</f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s="5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2">
        <f t="shared" ref="L497" si="527">(((K497/60)/60)/24)+DATE(1970,1,1)</f>
        <v>42171.827604166669</v>
      </c>
      <c r="M497" s="12">
        <f t="shared" si="477"/>
        <v>42201.827604166669</v>
      </c>
      <c r="N497" t="b">
        <v>0</v>
      </c>
      <c r="O497">
        <v>0</v>
      </c>
      <c r="P497" t="b">
        <v>0</v>
      </c>
      <c r="Q497" t="s">
        <v>8270</v>
      </c>
      <c r="R497" s="11">
        <f t="shared" si="478"/>
        <v>0</v>
      </c>
      <c r="S497" s="6" t="e">
        <f>AVERAGE(Kickstarter[[#This Row],[pledged]]/Kickstarter[[#This Row],[backers_count]])</f>
        <v>#DIV/0!</v>
      </c>
      <c r="T497" t="str">
        <f t="shared" si="480"/>
        <v xml:space="preserve">film </v>
      </c>
      <c r="U497" t="str">
        <f t="shared" si="481"/>
        <v xml:space="preserve"> video/animation</v>
      </c>
      <c r="V497">
        <f>YEAR(Kickstarter[[#This Row],[Date Ended Conversion]])</f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s="5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2">
        <f t="shared" ref="L498" si="528">(((K498/60)/60)/24)+DATE(1970,1,1)</f>
        <v>41620.93141203704</v>
      </c>
      <c r="M498" s="12">
        <f t="shared" si="477"/>
        <v>41680.93141203704</v>
      </c>
      <c r="N498" t="b">
        <v>0</v>
      </c>
      <c r="O498">
        <v>1</v>
      </c>
      <c r="P498" t="b">
        <v>0</v>
      </c>
      <c r="Q498" t="s">
        <v>8270</v>
      </c>
      <c r="R498" s="11">
        <f t="shared" si="478"/>
        <v>1.6666666666666667E-5</v>
      </c>
      <c r="S498" s="6">
        <f>AVERAGE(Kickstarter[[#This Row],[pledged]]/Kickstarter[[#This Row],[backers_count]])</f>
        <v>1</v>
      </c>
      <c r="T498" t="str">
        <f t="shared" si="480"/>
        <v xml:space="preserve">film </v>
      </c>
      <c r="U498" t="str">
        <f t="shared" si="481"/>
        <v xml:space="preserve"> video/animation</v>
      </c>
      <c r="V498">
        <f>YEAR(Kickstarter[[#This Row],[Date Ended Conversion]])</f>
        <v>2014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s="5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2">
        <f t="shared" ref="L499" si="529">(((K499/60)/60)/24)+DATE(1970,1,1)</f>
        <v>41945.037789351853</v>
      </c>
      <c r="M499" s="12">
        <f t="shared" si="477"/>
        <v>41998.208333333328</v>
      </c>
      <c r="N499" t="b">
        <v>0</v>
      </c>
      <c r="O499">
        <v>3</v>
      </c>
      <c r="P499" t="b">
        <v>0</v>
      </c>
      <c r="Q499" t="s">
        <v>8270</v>
      </c>
      <c r="R499" s="11">
        <f t="shared" si="478"/>
        <v>6.6964285714285711E-3</v>
      </c>
      <c r="S499" s="6">
        <f>AVERAGE(Kickstarter[[#This Row],[pledged]]/Kickstarter[[#This Row],[backers_count]])</f>
        <v>10</v>
      </c>
      <c r="T499" t="str">
        <f t="shared" si="480"/>
        <v xml:space="preserve">film </v>
      </c>
      <c r="U499" t="str">
        <f t="shared" si="481"/>
        <v xml:space="preserve"> video/animation</v>
      </c>
      <c r="V499">
        <f>YEAR(Kickstarter[[#This Row],[Date Ended Conversion]])</f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s="5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2">
        <f t="shared" ref="L500" si="530">(((K500/60)/60)/24)+DATE(1970,1,1)</f>
        <v>40858.762141203704</v>
      </c>
      <c r="M500" s="12">
        <f t="shared" si="477"/>
        <v>40900.762141203704</v>
      </c>
      <c r="N500" t="b">
        <v>0</v>
      </c>
      <c r="O500">
        <v>22</v>
      </c>
      <c r="P500" t="b">
        <v>0</v>
      </c>
      <c r="Q500" t="s">
        <v>8270</v>
      </c>
      <c r="R500" s="11">
        <f t="shared" si="478"/>
        <v>4.5985132395404561E-2</v>
      </c>
      <c r="S500" s="6">
        <f>AVERAGE(Kickstarter[[#This Row],[pledged]]/Kickstarter[[#This Row],[backers_count]])</f>
        <v>136.09090909090909</v>
      </c>
      <c r="T500" t="str">
        <f t="shared" si="480"/>
        <v xml:space="preserve">film </v>
      </c>
      <c r="U500" t="str">
        <f t="shared" si="481"/>
        <v xml:space="preserve"> video/animation</v>
      </c>
      <c r="V500">
        <f>YEAR(Kickstarter[[#This Row],[Date Ended Conversion]])</f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s="5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2">
        <f t="shared" ref="L501" si="531">(((K501/60)/60)/24)+DATE(1970,1,1)</f>
        <v>40043.895462962959</v>
      </c>
      <c r="M501" s="12">
        <f t="shared" si="477"/>
        <v>40098.874305555553</v>
      </c>
      <c r="N501" t="b">
        <v>0</v>
      </c>
      <c r="O501">
        <v>26</v>
      </c>
      <c r="P501" t="b">
        <v>0</v>
      </c>
      <c r="Q501" t="s">
        <v>8270</v>
      </c>
      <c r="R501" s="11">
        <f t="shared" si="478"/>
        <v>9.5500000000000002E-2</v>
      </c>
      <c r="S501" s="6">
        <f>AVERAGE(Kickstarter[[#This Row],[pledged]]/Kickstarter[[#This Row],[backers_count]])</f>
        <v>73.461538461538467</v>
      </c>
      <c r="T501" t="str">
        <f t="shared" si="480"/>
        <v xml:space="preserve">film </v>
      </c>
      <c r="U501" t="str">
        <f t="shared" si="481"/>
        <v xml:space="preserve"> video/animation</v>
      </c>
      <c r="V501">
        <f>YEAR(Kickstarter[[#This Row],[Date Ended Conversion]])</f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s="5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2">
        <f t="shared" ref="L502" si="532">(((K502/60)/60)/24)+DATE(1970,1,1)</f>
        <v>40247.886006944449</v>
      </c>
      <c r="M502" s="12">
        <f t="shared" si="477"/>
        <v>40306.927777777775</v>
      </c>
      <c r="N502" t="b">
        <v>0</v>
      </c>
      <c r="O502">
        <v>4</v>
      </c>
      <c r="P502" t="b">
        <v>0</v>
      </c>
      <c r="Q502" t="s">
        <v>8270</v>
      </c>
      <c r="R502" s="11">
        <f t="shared" si="478"/>
        <v>3.307692307692308E-2</v>
      </c>
      <c r="S502" s="6">
        <f>AVERAGE(Kickstarter[[#This Row],[pledged]]/Kickstarter[[#This Row],[backers_count]])</f>
        <v>53.75</v>
      </c>
      <c r="T502" t="str">
        <f t="shared" si="480"/>
        <v xml:space="preserve">film </v>
      </c>
      <c r="U502" t="str">
        <f t="shared" si="481"/>
        <v xml:space="preserve"> video/animation</v>
      </c>
      <c r="V502">
        <f>YEAR(Kickstarter[[#This Row],[Date Ended Conversion]])</f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s="5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2">
        <f t="shared" ref="L503" si="533">(((K503/60)/60)/24)+DATE(1970,1,1)</f>
        <v>40703.234386574077</v>
      </c>
      <c r="M503" s="12">
        <f t="shared" si="477"/>
        <v>40733.234386574077</v>
      </c>
      <c r="N503" t="b">
        <v>0</v>
      </c>
      <c r="O503">
        <v>0</v>
      </c>
      <c r="P503" t="b">
        <v>0</v>
      </c>
      <c r="Q503" t="s">
        <v>8270</v>
      </c>
      <c r="R503" s="11">
        <f t="shared" si="478"/>
        <v>0</v>
      </c>
      <c r="S503" s="6" t="e">
        <f>AVERAGE(Kickstarter[[#This Row],[pledged]]/Kickstarter[[#This Row],[backers_count]])</f>
        <v>#DIV/0!</v>
      </c>
      <c r="T503" t="str">
        <f t="shared" si="480"/>
        <v xml:space="preserve">film </v>
      </c>
      <c r="U503" t="str">
        <f t="shared" si="481"/>
        <v xml:space="preserve"> video/animation</v>
      </c>
      <c r="V503">
        <f>YEAR(Kickstarter[[#This Row],[Date Ended Conversion]])</f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s="5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2">
        <f t="shared" ref="L504" si="534">(((K504/60)/60)/24)+DATE(1970,1,1)</f>
        <v>40956.553530092591</v>
      </c>
      <c r="M504" s="12">
        <f t="shared" si="477"/>
        <v>40986.511863425927</v>
      </c>
      <c r="N504" t="b">
        <v>0</v>
      </c>
      <c r="O504">
        <v>4</v>
      </c>
      <c r="P504" t="b">
        <v>0</v>
      </c>
      <c r="Q504" t="s">
        <v>8270</v>
      </c>
      <c r="R504" s="11">
        <f t="shared" si="478"/>
        <v>1.15E-2</v>
      </c>
      <c r="S504" s="6">
        <f>AVERAGE(Kickstarter[[#This Row],[pledged]]/Kickstarter[[#This Row],[backers_count]])</f>
        <v>57.5</v>
      </c>
      <c r="T504" t="str">
        <f t="shared" si="480"/>
        <v xml:space="preserve">film </v>
      </c>
      <c r="U504" t="str">
        <f t="shared" si="481"/>
        <v xml:space="preserve"> video/animation</v>
      </c>
      <c r="V504">
        <f>YEAR(Kickstarter[[#This Row],[Date Ended Conversion]])</f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s="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2">
        <f t="shared" ref="L505" si="535">(((K505/60)/60)/24)+DATE(1970,1,1)</f>
        <v>41991.526655092588</v>
      </c>
      <c r="M505" s="12">
        <f t="shared" si="477"/>
        <v>42021.526655092588</v>
      </c>
      <c r="N505" t="b">
        <v>0</v>
      </c>
      <c r="O505">
        <v>9</v>
      </c>
      <c r="P505" t="b">
        <v>0</v>
      </c>
      <c r="Q505" t="s">
        <v>8270</v>
      </c>
      <c r="R505" s="11">
        <f t="shared" si="478"/>
        <v>1.7538461538461537E-2</v>
      </c>
      <c r="S505" s="6">
        <f>AVERAGE(Kickstarter[[#This Row],[pledged]]/Kickstarter[[#This Row],[backers_count]])</f>
        <v>12.666666666666666</v>
      </c>
      <c r="T505" t="str">
        <f t="shared" si="480"/>
        <v xml:space="preserve">film </v>
      </c>
      <c r="U505" t="str">
        <f t="shared" si="481"/>
        <v xml:space="preserve"> video/animation</v>
      </c>
      <c r="V505">
        <f>YEAR(Kickstarter[[#This Row],[Date Ended Conversion]])</f>
        <v>2015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s="5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2">
        <f t="shared" ref="L506" si="536">(((K506/60)/60)/24)+DATE(1970,1,1)</f>
        <v>40949.98364583333</v>
      </c>
      <c r="M506" s="12">
        <f t="shared" si="477"/>
        <v>41009.941979166666</v>
      </c>
      <c r="N506" t="b">
        <v>0</v>
      </c>
      <c r="O506">
        <v>5</v>
      </c>
      <c r="P506" t="b">
        <v>0</v>
      </c>
      <c r="Q506" t="s">
        <v>8270</v>
      </c>
      <c r="R506" s="11">
        <f t="shared" si="478"/>
        <v>1.3673469387755101E-2</v>
      </c>
      <c r="S506" s="6">
        <f>AVERAGE(Kickstarter[[#This Row],[pledged]]/Kickstarter[[#This Row],[backers_count]])</f>
        <v>67</v>
      </c>
      <c r="T506" t="str">
        <f t="shared" si="480"/>
        <v xml:space="preserve">film </v>
      </c>
      <c r="U506" t="str">
        <f t="shared" si="481"/>
        <v xml:space="preserve"> video/animation</v>
      </c>
      <c r="V506">
        <f>YEAR(Kickstarter[[#This Row],[Date Ended Conversion]])</f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s="5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2">
        <f t="shared" ref="L507" si="537">(((K507/60)/60)/24)+DATE(1970,1,1)</f>
        <v>42318.098217592589</v>
      </c>
      <c r="M507" s="12">
        <f t="shared" si="477"/>
        <v>42363.098217592589</v>
      </c>
      <c r="N507" t="b">
        <v>0</v>
      </c>
      <c r="O507">
        <v>14</v>
      </c>
      <c r="P507" t="b">
        <v>0</v>
      </c>
      <c r="Q507" t="s">
        <v>8270</v>
      </c>
      <c r="R507" s="11">
        <f t="shared" si="478"/>
        <v>4.3333333333333331E-3</v>
      </c>
      <c r="S507" s="6">
        <f>AVERAGE(Kickstarter[[#This Row],[pledged]]/Kickstarter[[#This Row],[backers_count]])</f>
        <v>3.7142857142857144</v>
      </c>
      <c r="T507" t="str">
        <f t="shared" si="480"/>
        <v xml:space="preserve">film </v>
      </c>
      <c r="U507" t="str">
        <f t="shared" si="481"/>
        <v xml:space="preserve"> video/animation</v>
      </c>
      <c r="V507">
        <f>YEAR(Kickstarter[[#This Row],[Date Ended Conversion]])</f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s="5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2">
        <f t="shared" ref="L508" si="538">(((K508/60)/60)/24)+DATE(1970,1,1)</f>
        <v>41466.552314814813</v>
      </c>
      <c r="M508" s="12">
        <f t="shared" si="477"/>
        <v>41496.552314814813</v>
      </c>
      <c r="N508" t="b">
        <v>0</v>
      </c>
      <c r="O508">
        <v>1</v>
      </c>
      <c r="P508" t="b">
        <v>0</v>
      </c>
      <c r="Q508" t="s">
        <v>8270</v>
      </c>
      <c r="R508" s="11">
        <f t="shared" si="478"/>
        <v>1.25E-3</v>
      </c>
      <c r="S508" s="6">
        <f>AVERAGE(Kickstarter[[#This Row],[pledged]]/Kickstarter[[#This Row],[backers_count]])</f>
        <v>250</v>
      </c>
      <c r="T508" t="str">
        <f t="shared" si="480"/>
        <v xml:space="preserve">film </v>
      </c>
      <c r="U508" t="str">
        <f t="shared" si="481"/>
        <v xml:space="preserve"> video/animation</v>
      </c>
      <c r="V508">
        <f>YEAR(Kickstarter[[#This Row],[Date Ended Conversion]])</f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s="5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2">
        <f t="shared" ref="L509" si="539">(((K509/60)/60)/24)+DATE(1970,1,1)</f>
        <v>41156.958993055552</v>
      </c>
      <c r="M509" s="12">
        <f t="shared" si="477"/>
        <v>41201.958993055552</v>
      </c>
      <c r="N509" t="b">
        <v>0</v>
      </c>
      <c r="O509">
        <v>10</v>
      </c>
      <c r="P509" t="b">
        <v>0</v>
      </c>
      <c r="Q509" t="s">
        <v>8270</v>
      </c>
      <c r="R509" s="11">
        <f t="shared" si="478"/>
        <v>3.2000000000000001E-2</v>
      </c>
      <c r="S509" s="6">
        <f>AVERAGE(Kickstarter[[#This Row],[pledged]]/Kickstarter[[#This Row],[backers_count]])</f>
        <v>64</v>
      </c>
      <c r="T509" t="str">
        <f t="shared" si="480"/>
        <v xml:space="preserve">film </v>
      </c>
      <c r="U509" t="str">
        <f t="shared" si="481"/>
        <v xml:space="preserve"> video/animation</v>
      </c>
      <c r="V509">
        <f>YEAR(Kickstarter[[#This Row],[Date Ended Conversion]])</f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s="5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2">
        <f t="shared" ref="L510" si="540">(((K510/60)/60)/24)+DATE(1970,1,1)</f>
        <v>40995.024317129632</v>
      </c>
      <c r="M510" s="12">
        <f t="shared" si="477"/>
        <v>41054.593055555553</v>
      </c>
      <c r="N510" t="b">
        <v>0</v>
      </c>
      <c r="O510">
        <v>3</v>
      </c>
      <c r="P510" t="b">
        <v>0</v>
      </c>
      <c r="Q510" t="s">
        <v>8270</v>
      </c>
      <c r="R510" s="11">
        <f t="shared" si="478"/>
        <v>8.0000000000000002E-3</v>
      </c>
      <c r="S510" s="6">
        <f>AVERAGE(Kickstarter[[#This Row],[pledged]]/Kickstarter[[#This Row],[backers_count]])</f>
        <v>133.33333333333334</v>
      </c>
      <c r="T510" t="str">
        <f t="shared" si="480"/>
        <v xml:space="preserve">film </v>
      </c>
      <c r="U510" t="str">
        <f t="shared" si="481"/>
        <v xml:space="preserve"> video/animation</v>
      </c>
      <c r="V510">
        <f>YEAR(Kickstarter[[#This Row],[Date Ended Conversion]])</f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s="5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2">
        <f t="shared" ref="L511" si="541">(((K511/60)/60)/24)+DATE(1970,1,1)</f>
        <v>42153.631597222222</v>
      </c>
      <c r="M511" s="12">
        <f t="shared" si="477"/>
        <v>42183.631597222222</v>
      </c>
      <c r="N511" t="b">
        <v>0</v>
      </c>
      <c r="O511">
        <v>1</v>
      </c>
      <c r="P511" t="b">
        <v>0</v>
      </c>
      <c r="Q511" t="s">
        <v>8270</v>
      </c>
      <c r="R511" s="11">
        <f t="shared" si="478"/>
        <v>2E-3</v>
      </c>
      <c r="S511" s="6">
        <f>AVERAGE(Kickstarter[[#This Row],[pledged]]/Kickstarter[[#This Row],[backers_count]])</f>
        <v>10</v>
      </c>
      <c r="T511" t="str">
        <f t="shared" si="480"/>
        <v xml:space="preserve">film </v>
      </c>
      <c r="U511" t="str">
        <f t="shared" si="481"/>
        <v xml:space="preserve"> video/animation</v>
      </c>
      <c r="V511">
        <f>YEAR(Kickstarter[[#This Row],[Date Ended Conversion]])</f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s="5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2">
        <f t="shared" ref="L512" si="542">(((K512/60)/60)/24)+DATE(1970,1,1)</f>
        <v>42400.176377314812</v>
      </c>
      <c r="M512" s="12">
        <f t="shared" si="477"/>
        <v>42430.176377314812</v>
      </c>
      <c r="N512" t="b">
        <v>0</v>
      </c>
      <c r="O512">
        <v>0</v>
      </c>
      <c r="P512" t="b">
        <v>0</v>
      </c>
      <c r="Q512" t="s">
        <v>8270</v>
      </c>
      <c r="R512" s="11">
        <f t="shared" si="478"/>
        <v>0</v>
      </c>
      <c r="S512" s="6" t="e">
        <f>AVERAGE(Kickstarter[[#This Row],[pledged]]/Kickstarter[[#This Row],[backers_count]])</f>
        <v>#DIV/0!</v>
      </c>
      <c r="T512" t="str">
        <f t="shared" si="480"/>
        <v xml:space="preserve">film </v>
      </c>
      <c r="U512" t="str">
        <f t="shared" si="481"/>
        <v xml:space="preserve"> video/animation</v>
      </c>
      <c r="V512">
        <f>YEAR(Kickstarter[[#This Row],[Date Ended Conversion]])</f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s="5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2">
        <f t="shared" ref="L513" si="543">(((K513/60)/60)/24)+DATE(1970,1,1)</f>
        <v>41340.303032407406</v>
      </c>
      <c r="M513" s="12">
        <f t="shared" si="477"/>
        <v>41370.261365740742</v>
      </c>
      <c r="N513" t="b">
        <v>0</v>
      </c>
      <c r="O513">
        <v>5</v>
      </c>
      <c r="P513" t="b">
        <v>0</v>
      </c>
      <c r="Q513" t="s">
        <v>8270</v>
      </c>
      <c r="R513" s="11">
        <f t="shared" si="478"/>
        <v>0.03</v>
      </c>
      <c r="S513" s="6">
        <f>AVERAGE(Kickstarter[[#This Row],[pledged]]/Kickstarter[[#This Row],[backers_count]])</f>
        <v>30</v>
      </c>
      <c r="T513" t="str">
        <f t="shared" si="480"/>
        <v xml:space="preserve">film </v>
      </c>
      <c r="U513" t="str">
        <f t="shared" si="481"/>
        <v xml:space="preserve"> video/animation</v>
      </c>
      <c r="V513">
        <f>YEAR(Kickstarter[[#This Row],[Date Ended Conversion]])</f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s="5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2">
        <f t="shared" ref="L514" si="544">(((K514/60)/60)/24)+DATE(1970,1,1)</f>
        <v>42649.742210648154</v>
      </c>
      <c r="M514" s="12">
        <f t="shared" ref="M514:M577" si="545">(((J514/60)/60)/24)+DATE(1970,1,1)</f>
        <v>42694.783877314811</v>
      </c>
      <c r="N514" t="b">
        <v>0</v>
      </c>
      <c r="O514">
        <v>2</v>
      </c>
      <c r="P514" t="b">
        <v>0</v>
      </c>
      <c r="Q514" t="s">
        <v>8270</v>
      </c>
      <c r="R514" s="11">
        <f t="shared" ref="R514:R577" si="546">(E514/D514)</f>
        <v>1.3749999999999999E-3</v>
      </c>
      <c r="S514" s="6">
        <f>AVERAGE(Kickstarter[[#This Row],[pledged]]/Kickstarter[[#This Row],[backers_count]])</f>
        <v>5.5</v>
      </c>
      <c r="T514" t="str">
        <f t="shared" si="480"/>
        <v xml:space="preserve">film </v>
      </c>
      <c r="U514" t="str">
        <f t="shared" si="481"/>
        <v xml:space="preserve"> video/animation</v>
      </c>
      <c r="V514">
        <f>YEAR(Kickstarter[[#This Row],[Date Ended Conversion]])</f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s="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2">
        <f t="shared" ref="L515" si="547">(((K515/60)/60)/24)+DATE(1970,1,1)</f>
        <v>42552.653993055559</v>
      </c>
      <c r="M515" s="12">
        <f t="shared" si="545"/>
        <v>42597.291666666672</v>
      </c>
      <c r="N515" t="b">
        <v>0</v>
      </c>
      <c r="O515">
        <v>68</v>
      </c>
      <c r="P515" t="b">
        <v>0</v>
      </c>
      <c r="Q515" t="s">
        <v>8270</v>
      </c>
      <c r="R515" s="11">
        <f t="shared" si="546"/>
        <v>0.13924</v>
      </c>
      <c r="S515" s="6">
        <f>AVERAGE(Kickstarter[[#This Row],[pledged]]/Kickstarter[[#This Row],[backers_count]])</f>
        <v>102.38235294117646</v>
      </c>
      <c r="T515" t="str">
        <f t="shared" ref="T515:T521" si="548">LEFT(Q515, SEARCH(" ",Q515,1))</f>
        <v xml:space="preserve">film </v>
      </c>
      <c r="U515" t="str">
        <f t="shared" ref="U515:U521" si="549">RIGHT(Q515,LEN(Q515)-FIND("&amp; ",Q515))</f>
        <v xml:space="preserve"> video/animation</v>
      </c>
      <c r="V515">
        <f>YEAR(Kickstarter[[#This Row],[Date Ended Conversion]])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s="5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2">
        <f t="shared" ref="L516" si="550">(((K516/60)/60)/24)+DATE(1970,1,1)</f>
        <v>41830.613969907405</v>
      </c>
      <c r="M516" s="12">
        <f t="shared" si="545"/>
        <v>41860.613969907405</v>
      </c>
      <c r="N516" t="b">
        <v>0</v>
      </c>
      <c r="O516">
        <v>3</v>
      </c>
      <c r="P516" t="b">
        <v>0</v>
      </c>
      <c r="Q516" t="s">
        <v>8270</v>
      </c>
      <c r="R516" s="11">
        <f t="shared" si="546"/>
        <v>3.3333333333333333E-2</v>
      </c>
      <c r="S516" s="6">
        <f>AVERAGE(Kickstarter[[#This Row],[pledged]]/Kickstarter[[#This Row],[backers_count]])</f>
        <v>16.666666666666668</v>
      </c>
      <c r="T516" t="str">
        <f t="shared" si="548"/>
        <v xml:space="preserve">film </v>
      </c>
      <c r="U516" t="str">
        <f t="shared" si="549"/>
        <v xml:space="preserve"> video/animation</v>
      </c>
      <c r="V516">
        <f>YEAR(Kickstarter[[#This Row],[Date Ended Conversion]])</f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s="5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2">
        <f t="shared" ref="L517" si="551">(((K517/60)/60)/24)+DATE(1970,1,1)</f>
        <v>42327.490752314814</v>
      </c>
      <c r="M517" s="12">
        <f t="shared" si="545"/>
        <v>42367.490752314814</v>
      </c>
      <c r="N517" t="b">
        <v>0</v>
      </c>
      <c r="O517">
        <v>34</v>
      </c>
      <c r="P517" t="b">
        <v>0</v>
      </c>
      <c r="Q517" t="s">
        <v>8270</v>
      </c>
      <c r="R517" s="11">
        <f t="shared" si="546"/>
        <v>0.25413402061855672</v>
      </c>
      <c r="S517" s="6">
        <f>AVERAGE(Kickstarter[[#This Row],[pledged]]/Kickstarter[[#This Row],[backers_count]])</f>
        <v>725.02941176470586</v>
      </c>
      <c r="T517" t="str">
        <f t="shared" si="548"/>
        <v xml:space="preserve">film </v>
      </c>
      <c r="U517" t="str">
        <f t="shared" si="549"/>
        <v xml:space="preserve"> video/animation</v>
      </c>
      <c r="V517">
        <f>YEAR(Kickstarter[[#This Row],[Date Ended Conversion]])</f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s="5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2">
        <f t="shared" ref="L518" si="552">(((K518/60)/60)/24)+DATE(1970,1,1)</f>
        <v>42091.778703703705</v>
      </c>
      <c r="M518" s="12">
        <f t="shared" si="545"/>
        <v>42151.778703703705</v>
      </c>
      <c r="N518" t="b">
        <v>0</v>
      </c>
      <c r="O518">
        <v>0</v>
      </c>
      <c r="P518" t="b">
        <v>0</v>
      </c>
      <c r="Q518" t="s">
        <v>8270</v>
      </c>
      <c r="R518" s="11">
        <f t="shared" si="546"/>
        <v>0</v>
      </c>
      <c r="S518" s="6" t="e">
        <f>AVERAGE(Kickstarter[[#This Row],[pledged]]/Kickstarter[[#This Row],[backers_count]])</f>
        <v>#DIV/0!</v>
      </c>
      <c r="T518" t="str">
        <f t="shared" si="548"/>
        <v xml:space="preserve">film </v>
      </c>
      <c r="U518" t="str">
        <f t="shared" si="549"/>
        <v xml:space="preserve"> video/animation</v>
      </c>
      <c r="V518">
        <f>YEAR(Kickstarter[[#This Row],[Date Ended Conversion]])</f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s="5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2">
        <f t="shared" ref="L519" si="553">(((K519/60)/60)/24)+DATE(1970,1,1)</f>
        <v>42738.615289351852</v>
      </c>
      <c r="M519" s="12">
        <f t="shared" si="545"/>
        <v>42768.615289351852</v>
      </c>
      <c r="N519" t="b">
        <v>0</v>
      </c>
      <c r="O519">
        <v>3</v>
      </c>
      <c r="P519" t="b">
        <v>0</v>
      </c>
      <c r="Q519" t="s">
        <v>8270</v>
      </c>
      <c r="R519" s="11">
        <f t="shared" si="546"/>
        <v>1.3666666666666667E-2</v>
      </c>
      <c r="S519" s="6">
        <f>AVERAGE(Kickstarter[[#This Row],[pledged]]/Kickstarter[[#This Row],[backers_count]])</f>
        <v>68.333333333333329</v>
      </c>
      <c r="T519" t="str">
        <f t="shared" si="548"/>
        <v xml:space="preserve">film </v>
      </c>
      <c r="U519" t="str">
        <f t="shared" si="549"/>
        <v xml:space="preserve"> video/animation</v>
      </c>
      <c r="V519">
        <f>YEAR(Kickstarter[[#This Row],[Date Ended Conversion]])</f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s="5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2">
        <f t="shared" ref="L520" si="554">(((K520/60)/60)/24)+DATE(1970,1,1)</f>
        <v>42223.616018518514</v>
      </c>
      <c r="M520" s="12">
        <f t="shared" si="545"/>
        <v>42253.615277777775</v>
      </c>
      <c r="N520" t="b">
        <v>0</v>
      </c>
      <c r="O520">
        <v>0</v>
      </c>
      <c r="P520" t="b">
        <v>0</v>
      </c>
      <c r="Q520" t="s">
        <v>8270</v>
      </c>
      <c r="R520" s="11">
        <f t="shared" si="546"/>
        <v>0</v>
      </c>
      <c r="S520" s="6" t="e">
        <f>AVERAGE(Kickstarter[[#This Row],[pledged]]/Kickstarter[[#This Row],[backers_count]])</f>
        <v>#DIV/0!</v>
      </c>
      <c r="T520" t="str">
        <f t="shared" si="548"/>
        <v xml:space="preserve">film </v>
      </c>
      <c r="U520" t="str">
        <f t="shared" si="549"/>
        <v xml:space="preserve"> video/animation</v>
      </c>
      <c r="V520">
        <f>YEAR(Kickstarter[[#This Row],[Date Ended Conversion]])</f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s="5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2">
        <f t="shared" ref="L521" si="555">(((K521/60)/60)/24)+DATE(1970,1,1)</f>
        <v>41218.391446759262</v>
      </c>
      <c r="M521" s="12">
        <f t="shared" si="545"/>
        <v>41248.391446759262</v>
      </c>
      <c r="N521" t="b">
        <v>0</v>
      </c>
      <c r="O521">
        <v>70</v>
      </c>
      <c r="P521" t="b">
        <v>0</v>
      </c>
      <c r="Q521" t="s">
        <v>8270</v>
      </c>
      <c r="R521" s="11">
        <f t="shared" si="546"/>
        <v>0.22881426547787684</v>
      </c>
      <c r="S521" s="6">
        <f>AVERAGE(Kickstarter[[#This Row],[pledged]]/Kickstarter[[#This Row],[backers_count]])</f>
        <v>39.228571428571428</v>
      </c>
      <c r="T521" t="str">
        <f t="shared" si="548"/>
        <v xml:space="preserve">film </v>
      </c>
      <c r="U521" t="str">
        <f t="shared" si="549"/>
        <v xml:space="preserve"> video/animation</v>
      </c>
      <c r="V521">
        <f>YEAR(Kickstarter[[#This Row],[Date Ended Conversion]])</f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s="5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2">
        <f t="shared" ref="L522" si="556">(((K522/60)/60)/24)+DATE(1970,1,1)</f>
        <v>42318.702094907407</v>
      </c>
      <c r="M522" s="12">
        <f t="shared" si="545"/>
        <v>42348.702094907407</v>
      </c>
      <c r="N522" t="b">
        <v>0</v>
      </c>
      <c r="O522">
        <v>34</v>
      </c>
      <c r="P522" t="b">
        <v>1</v>
      </c>
      <c r="Q522" t="s">
        <v>8271</v>
      </c>
      <c r="R522" s="11">
        <f t="shared" si="546"/>
        <v>1.0209999999999999</v>
      </c>
      <c r="S522" s="6">
        <f>AVERAGE(Kickstarter[[#This Row],[pledged]]/Kickstarter[[#This Row],[backers_count]])</f>
        <v>150.14705882352942</v>
      </c>
      <c r="T522" t="str">
        <f>LEFT(Q522,FIND("/",Q522)-1)</f>
        <v>theater</v>
      </c>
      <c r="U522" t="str">
        <f>RIGHT(Q522,LEN(Q522)-FIND("/",Q522))</f>
        <v>plays</v>
      </c>
      <c r="V522">
        <f>YEAR(Kickstarter[[#This Row],[Date Ended Conversion]])</f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s="5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2">
        <f t="shared" ref="L523" si="557">(((K523/60)/60)/24)+DATE(1970,1,1)</f>
        <v>42646.092812499999</v>
      </c>
      <c r="M523" s="12">
        <f t="shared" si="545"/>
        <v>42675.207638888889</v>
      </c>
      <c r="N523" t="b">
        <v>0</v>
      </c>
      <c r="O523">
        <v>56</v>
      </c>
      <c r="P523" t="b">
        <v>1</v>
      </c>
      <c r="Q523" t="s">
        <v>8271</v>
      </c>
      <c r="R523" s="11">
        <f t="shared" si="546"/>
        <v>1.0464</v>
      </c>
      <c r="S523" s="6">
        <f>AVERAGE(Kickstarter[[#This Row],[pledged]]/Kickstarter[[#This Row],[backers_count]])</f>
        <v>93.428571428571431</v>
      </c>
      <c r="T523" t="str">
        <f t="shared" ref="T523:T586" si="558">LEFT(Q523,FIND("/",Q523)-1)</f>
        <v>theater</v>
      </c>
      <c r="U523" t="str">
        <f t="shared" ref="U523:U586" si="559">RIGHT(Q523,LEN(Q523)-FIND("/",Q523))</f>
        <v>plays</v>
      </c>
      <c r="V523">
        <f>YEAR(Kickstarter[[#This Row],[Date Ended Conversion]])</f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s="5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2">
        <f t="shared" ref="L524" si="560">(((K524/60)/60)/24)+DATE(1970,1,1)</f>
        <v>42430.040798611109</v>
      </c>
      <c r="M524" s="12">
        <f t="shared" si="545"/>
        <v>42449.999131944445</v>
      </c>
      <c r="N524" t="b">
        <v>0</v>
      </c>
      <c r="O524">
        <v>31</v>
      </c>
      <c r="P524" t="b">
        <v>1</v>
      </c>
      <c r="Q524" t="s">
        <v>8271</v>
      </c>
      <c r="R524" s="11">
        <f t="shared" si="546"/>
        <v>1.1466666666666667</v>
      </c>
      <c r="S524" s="6">
        <f>AVERAGE(Kickstarter[[#This Row],[pledged]]/Kickstarter[[#This Row],[backers_count]])</f>
        <v>110.96774193548387</v>
      </c>
      <c r="T524" t="str">
        <f t="shared" si="558"/>
        <v>theater</v>
      </c>
      <c r="U524" t="str">
        <f t="shared" si="559"/>
        <v>plays</v>
      </c>
      <c r="V524">
        <f>YEAR(Kickstarter[[#This Row],[Date Ended Conversion]])</f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s="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2">
        <f t="shared" ref="L525" si="561">(((K525/60)/60)/24)+DATE(1970,1,1)</f>
        <v>42238.13282407407</v>
      </c>
      <c r="M525" s="12">
        <f t="shared" si="545"/>
        <v>42268.13282407407</v>
      </c>
      <c r="N525" t="b">
        <v>0</v>
      </c>
      <c r="O525">
        <v>84</v>
      </c>
      <c r="P525" t="b">
        <v>1</v>
      </c>
      <c r="Q525" t="s">
        <v>8271</v>
      </c>
      <c r="R525" s="11">
        <f t="shared" si="546"/>
        <v>1.206</v>
      </c>
      <c r="S525" s="6">
        <f>AVERAGE(Kickstarter[[#This Row],[pledged]]/Kickstarter[[#This Row],[backers_count]])</f>
        <v>71.785714285714292</v>
      </c>
      <c r="T525" t="str">
        <f t="shared" si="558"/>
        <v>theater</v>
      </c>
      <c r="U525" t="str">
        <f t="shared" si="559"/>
        <v>plays</v>
      </c>
      <c r="V525">
        <f>YEAR(Kickstarter[[#This Row],[Date Ended Conversion]])</f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s="5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2">
        <f t="shared" ref="L526" si="562">(((K526/60)/60)/24)+DATE(1970,1,1)</f>
        <v>42492.717233796298</v>
      </c>
      <c r="M526" s="12">
        <f t="shared" si="545"/>
        <v>42522.717233796298</v>
      </c>
      <c r="N526" t="b">
        <v>0</v>
      </c>
      <c r="O526">
        <v>130</v>
      </c>
      <c r="P526" t="b">
        <v>1</v>
      </c>
      <c r="Q526" t="s">
        <v>8271</v>
      </c>
      <c r="R526" s="11">
        <f t="shared" si="546"/>
        <v>1.0867285714285715</v>
      </c>
      <c r="S526" s="6">
        <f>AVERAGE(Kickstarter[[#This Row],[pledged]]/Kickstarter[[#This Row],[backers_count]])</f>
        <v>29.258076923076924</v>
      </c>
      <c r="T526" t="str">
        <f t="shared" si="558"/>
        <v>theater</v>
      </c>
      <c r="U526" t="str">
        <f t="shared" si="559"/>
        <v>plays</v>
      </c>
      <c r="V526">
        <f>YEAR(Kickstarter[[#This Row],[Date Ended Conversion]])</f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s="5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2">
        <f t="shared" ref="L527" si="563">(((K527/60)/60)/24)+DATE(1970,1,1)</f>
        <v>41850.400937500002</v>
      </c>
      <c r="M527" s="12">
        <f t="shared" si="545"/>
        <v>41895.400937500002</v>
      </c>
      <c r="N527" t="b">
        <v>0</v>
      </c>
      <c r="O527">
        <v>12</v>
      </c>
      <c r="P527" t="b">
        <v>1</v>
      </c>
      <c r="Q527" t="s">
        <v>8271</v>
      </c>
      <c r="R527" s="11">
        <f t="shared" si="546"/>
        <v>1</v>
      </c>
      <c r="S527" s="6">
        <f>AVERAGE(Kickstarter[[#This Row],[pledged]]/Kickstarter[[#This Row],[backers_count]])</f>
        <v>1000</v>
      </c>
      <c r="T527" t="str">
        <f t="shared" si="558"/>
        <v>theater</v>
      </c>
      <c r="U527" t="str">
        <f t="shared" si="559"/>
        <v>plays</v>
      </c>
      <c r="V527">
        <f>YEAR(Kickstarter[[#This Row],[Date Ended Conversion]])</f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s="5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2">
        <f t="shared" ref="L528" si="564">(((K528/60)/60)/24)+DATE(1970,1,1)</f>
        <v>42192.591944444444</v>
      </c>
      <c r="M528" s="12">
        <f t="shared" si="545"/>
        <v>42223.708333333328</v>
      </c>
      <c r="N528" t="b">
        <v>0</v>
      </c>
      <c r="O528">
        <v>23</v>
      </c>
      <c r="P528" t="b">
        <v>1</v>
      </c>
      <c r="Q528" t="s">
        <v>8271</v>
      </c>
      <c r="R528" s="11">
        <f t="shared" si="546"/>
        <v>1.1399999999999999</v>
      </c>
      <c r="S528" s="6">
        <f>AVERAGE(Kickstarter[[#This Row],[pledged]]/Kickstarter[[#This Row],[backers_count]])</f>
        <v>74.347826086956516</v>
      </c>
      <c r="T528" t="str">
        <f t="shared" si="558"/>
        <v>theater</v>
      </c>
      <c r="U528" t="str">
        <f t="shared" si="559"/>
        <v>plays</v>
      </c>
      <c r="V528">
        <f>YEAR(Kickstarter[[#This Row],[Date Ended Conversion]])</f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s="5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2">
        <f t="shared" ref="L529" si="565">(((K529/60)/60)/24)+DATE(1970,1,1)</f>
        <v>42753.205625000002</v>
      </c>
      <c r="M529" s="12">
        <f t="shared" si="545"/>
        <v>42783.670138888891</v>
      </c>
      <c r="N529" t="b">
        <v>0</v>
      </c>
      <c r="O529">
        <v>158</v>
      </c>
      <c r="P529" t="b">
        <v>1</v>
      </c>
      <c r="Q529" t="s">
        <v>8271</v>
      </c>
      <c r="R529" s="11">
        <f t="shared" si="546"/>
        <v>1.0085</v>
      </c>
      <c r="S529" s="6">
        <f>AVERAGE(Kickstarter[[#This Row],[pledged]]/Kickstarter[[#This Row],[backers_count]])</f>
        <v>63.829113924050631</v>
      </c>
      <c r="T529" t="str">
        <f t="shared" si="558"/>
        <v>theater</v>
      </c>
      <c r="U529" t="str">
        <f t="shared" si="559"/>
        <v>plays</v>
      </c>
      <c r="V529">
        <f>YEAR(Kickstarter[[#This Row],[Date Ended Conversion]])</f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s="5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2">
        <f t="shared" ref="L530" si="566">(((K530/60)/60)/24)+DATE(1970,1,1)</f>
        <v>42155.920219907406</v>
      </c>
      <c r="M530" s="12">
        <f t="shared" si="545"/>
        <v>42176.888888888891</v>
      </c>
      <c r="N530" t="b">
        <v>0</v>
      </c>
      <c r="O530">
        <v>30</v>
      </c>
      <c r="P530" t="b">
        <v>1</v>
      </c>
      <c r="Q530" t="s">
        <v>8271</v>
      </c>
      <c r="R530" s="11">
        <f t="shared" si="546"/>
        <v>1.1565217391304348</v>
      </c>
      <c r="S530" s="6">
        <f>AVERAGE(Kickstarter[[#This Row],[pledged]]/Kickstarter[[#This Row],[backers_count]])</f>
        <v>44.333333333333336</v>
      </c>
      <c r="T530" t="str">
        <f t="shared" si="558"/>
        <v>theater</v>
      </c>
      <c r="U530" t="str">
        <f t="shared" si="559"/>
        <v>plays</v>
      </c>
      <c r="V530">
        <f>YEAR(Kickstarter[[#This Row],[Date Ended Conversion]])</f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s="5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2">
        <f t="shared" ref="L531" si="567">(((K531/60)/60)/24)+DATE(1970,1,1)</f>
        <v>42725.031180555554</v>
      </c>
      <c r="M531" s="12">
        <f t="shared" si="545"/>
        <v>42746.208333333328</v>
      </c>
      <c r="N531" t="b">
        <v>0</v>
      </c>
      <c r="O531">
        <v>18</v>
      </c>
      <c r="P531" t="b">
        <v>1</v>
      </c>
      <c r="Q531" t="s">
        <v>8271</v>
      </c>
      <c r="R531" s="11">
        <f t="shared" si="546"/>
        <v>1.3041666666666667</v>
      </c>
      <c r="S531" s="6">
        <f>AVERAGE(Kickstarter[[#This Row],[pledged]]/Kickstarter[[#This Row],[backers_count]])</f>
        <v>86.944444444444443</v>
      </c>
      <c r="T531" t="str">
        <f t="shared" si="558"/>
        <v>theater</v>
      </c>
      <c r="U531" t="str">
        <f t="shared" si="559"/>
        <v>plays</v>
      </c>
      <c r="V531">
        <f>YEAR(Kickstarter[[#This Row],[Date Ended Conversion]])</f>
        <v>2017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s="5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2">
        <f t="shared" ref="L532" si="568">(((K532/60)/60)/24)+DATE(1970,1,1)</f>
        <v>42157.591064814813</v>
      </c>
      <c r="M532" s="12">
        <f t="shared" si="545"/>
        <v>42179.083333333328</v>
      </c>
      <c r="N532" t="b">
        <v>0</v>
      </c>
      <c r="O532">
        <v>29</v>
      </c>
      <c r="P532" t="b">
        <v>1</v>
      </c>
      <c r="Q532" t="s">
        <v>8271</v>
      </c>
      <c r="R532" s="11">
        <f t="shared" si="546"/>
        <v>1.0778267254038179</v>
      </c>
      <c r="S532" s="6">
        <f>AVERAGE(Kickstarter[[#This Row],[pledged]]/Kickstarter[[#This Row],[backers_count]])</f>
        <v>126.55172413793103</v>
      </c>
      <c r="T532" t="str">
        <f t="shared" si="558"/>
        <v>theater</v>
      </c>
      <c r="U532" t="str">
        <f t="shared" si="559"/>
        <v>plays</v>
      </c>
      <c r="V532">
        <f>YEAR(Kickstarter[[#This Row],[Date Ended Conversion]])</f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s="5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2">
        <f t="shared" ref="L533" si="569">(((K533/60)/60)/24)+DATE(1970,1,1)</f>
        <v>42676.065150462964</v>
      </c>
      <c r="M533" s="12">
        <f t="shared" si="545"/>
        <v>42721.290972222225</v>
      </c>
      <c r="N533" t="b">
        <v>0</v>
      </c>
      <c r="O533">
        <v>31</v>
      </c>
      <c r="P533" t="b">
        <v>1</v>
      </c>
      <c r="Q533" t="s">
        <v>8271</v>
      </c>
      <c r="R533" s="11">
        <f t="shared" si="546"/>
        <v>1</v>
      </c>
      <c r="S533" s="6">
        <f>AVERAGE(Kickstarter[[#This Row],[pledged]]/Kickstarter[[#This Row],[backers_count]])</f>
        <v>129.03225806451613</v>
      </c>
      <c r="T533" t="str">
        <f t="shared" si="558"/>
        <v>theater</v>
      </c>
      <c r="U533" t="str">
        <f t="shared" si="559"/>
        <v>plays</v>
      </c>
      <c r="V533">
        <f>YEAR(Kickstarter[[#This Row],[Date Ended Conversion]])</f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s="5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2">
        <f t="shared" ref="L534" si="570">(((K534/60)/60)/24)+DATE(1970,1,1)</f>
        <v>42473.007037037038</v>
      </c>
      <c r="M534" s="12">
        <f t="shared" si="545"/>
        <v>42503.007037037038</v>
      </c>
      <c r="N534" t="b">
        <v>0</v>
      </c>
      <c r="O534">
        <v>173</v>
      </c>
      <c r="P534" t="b">
        <v>1</v>
      </c>
      <c r="Q534" t="s">
        <v>8271</v>
      </c>
      <c r="R534" s="11">
        <f t="shared" si="546"/>
        <v>1.2324999999999999</v>
      </c>
      <c r="S534" s="6">
        <f>AVERAGE(Kickstarter[[#This Row],[pledged]]/Kickstarter[[#This Row],[backers_count]])</f>
        <v>71.242774566473983</v>
      </c>
      <c r="T534" t="str">
        <f t="shared" si="558"/>
        <v>theater</v>
      </c>
      <c r="U534" t="str">
        <f t="shared" si="559"/>
        <v>plays</v>
      </c>
      <c r="V534">
        <f>YEAR(Kickstarter[[#This Row],[Date Ended Conversion]])</f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s="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2">
        <f t="shared" ref="L535" si="571">(((K535/60)/60)/24)+DATE(1970,1,1)</f>
        <v>42482.43478009259</v>
      </c>
      <c r="M535" s="12">
        <f t="shared" si="545"/>
        <v>42506.43478009259</v>
      </c>
      <c r="N535" t="b">
        <v>0</v>
      </c>
      <c r="O535">
        <v>17</v>
      </c>
      <c r="P535" t="b">
        <v>1</v>
      </c>
      <c r="Q535" t="s">
        <v>8271</v>
      </c>
      <c r="R535" s="11">
        <f t="shared" si="546"/>
        <v>1.002</v>
      </c>
      <c r="S535" s="6">
        <f>AVERAGE(Kickstarter[[#This Row],[pledged]]/Kickstarter[[#This Row],[backers_count]])</f>
        <v>117.88235294117646</v>
      </c>
      <c r="T535" t="str">
        <f t="shared" si="558"/>
        <v>theater</v>
      </c>
      <c r="U535" t="str">
        <f t="shared" si="559"/>
        <v>plays</v>
      </c>
      <c r="V535">
        <f>YEAR(Kickstarter[[#This Row],[Date Ended Conversion]])</f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s="5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2">
        <f t="shared" ref="L536" si="572">(((K536/60)/60)/24)+DATE(1970,1,1)</f>
        <v>42270.810995370368</v>
      </c>
      <c r="M536" s="12">
        <f t="shared" si="545"/>
        <v>42309.958333333328</v>
      </c>
      <c r="N536" t="b">
        <v>0</v>
      </c>
      <c r="O536">
        <v>48</v>
      </c>
      <c r="P536" t="b">
        <v>1</v>
      </c>
      <c r="Q536" t="s">
        <v>8271</v>
      </c>
      <c r="R536" s="11">
        <f t="shared" si="546"/>
        <v>1.0466666666666666</v>
      </c>
      <c r="S536" s="6">
        <f>AVERAGE(Kickstarter[[#This Row],[pledged]]/Kickstarter[[#This Row],[backers_count]])</f>
        <v>327.08333333333331</v>
      </c>
      <c r="T536" t="str">
        <f t="shared" si="558"/>
        <v>theater</v>
      </c>
      <c r="U536" t="str">
        <f t="shared" si="559"/>
        <v>plays</v>
      </c>
      <c r="V536">
        <f>YEAR(Kickstarter[[#This Row],[Date Ended Conversion]])</f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s="5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2">
        <f t="shared" ref="L537" si="573">(((K537/60)/60)/24)+DATE(1970,1,1)</f>
        <v>42711.545196759253</v>
      </c>
      <c r="M537" s="12">
        <f t="shared" si="545"/>
        <v>42741.545196759253</v>
      </c>
      <c r="N537" t="b">
        <v>0</v>
      </c>
      <c r="O537">
        <v>59</v>
      </c>
      <c r="P537" t="b">
        <v>1</v>
      </c>
      <c r="Q537" t="s">
        <v>8271</v>
      </c>
      <c r="R537" s="11">
        <f t="shared" si="546"/>
        <v>1.0249999999999999</v>
      </c>
      <c r="S537" s="6">
        <f>AVERAGE(Kickstarter[[#This Row],[pledged]]/Kickstarter[[#This Row],[backers_count]])</f>
        <v>34.745762711864408</v>
      </c>
      <c r="T537" t="str">
        <f t="shared" si="558"/>
        <v>theater</v>
      </c>
      <c r="U537" t="str">
        <f t="shared" si="559"/>
        <v>plays</v>
      </c>
      <c r="V537">
        <f>YEAR(Kickstarter[[#This Row],[Date Ended Conversion]])</f>
        <v>2017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s="5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2">
        <f t="shared" ref="L538" si="574">(((K538/60)/60)/24)+DATE(1970,1,1)</f>
        <v>42179.344988425932</v>
      </c>
      <c r="M538" s="12">
        <f t="shared" si="545"/>
        <v>42219.75</v>
      </c>
      <c r="N538" t="b">
        <v>0</v>
      </c>
      <c r="O538">
        <v>39</v>
      </c>
      <c r="P538" t="b">
        <v>1</v>
      </c>
      <c r="Q538" t="s">
        <v>8271</v>
      </c>
      <c r="R538" s="11">
        <f t="shared" si="546"/>
        <v>1.1825757575757576</v>
      </c>
      <c r="S538" s="6">
        <f>AVERAGE(Kickstarter[[#This Row],[pledged]]/Kickstarter[[#This Row],[backers_count]])</f>
        <v>100.06410256410257</v>
      </c>
      <c r="T538" t="str">
        <f t="shared" si="558"/>
        <v>theater</v>
      </c>
      <c r="U538" t="str">
        <f t="shared" si="559"/>
        <v>plays</v>
      </c>
      <c r="V538">
        <f>YEAR(Kickstarter[[#This Row],[Date Ended Conversion]])</f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s="5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2">
        <f t="shared" ref="L539" si="575">(((K539/60)/60)/24)+DATE(1970,1,1)</f>
        <v>42282.768414351856</v>
      </c>
      <c r="M539" s="12">
        <f t="shared" si="545"/>
        <v>42312.810081018513</v>
      </c>
      <c r="N539" t="b">
        <v>0</v>
      </c>
      <c r="O539">
        <v>59</v>
      </c>
      <c r="P539" t="b">
        <v>1</v>
      </c>
      <c r="Q539" t="s">
        <v>8271</v>
      </c>
      <c r="R539" s="11">
        <f t="shared" si="546"/>
        <v>1.2050000000000001</v>
      </c>
      <c r="S539" s="6">
        <f>AVERAGE(Kickstarter[[#This Row],[pledged]]/Kickstarter[[#This Row],[backers_count]])</f>
        <v>40.847457627118644</v>
      </c>
      <c r="T539" t="str">
        <f t="shared" si="558"/>
        <v>theater</v>
      </c>
      <c r="U539" t="str">
        <f t="shared" si="559"/>
        <v>plays</v>
      </c>
      <c r="V539">
        <f>YEAR(Kickstarter[[#This Row],[Date Ended Conversion]])</f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s="5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2">
        <f t="shared" ref="L540" si="576">(((K540/60)/60)/24)+DATE(1970,1,1)</f>
        <v>42473.794710648144</v>
      </c>
      <c r="M540" s="12">
        <f t="shared" si="545"/>
        <v>42503.794710648144</v>
      </c>
      <c r="N540" t="b">
        <v>0</v>
      </c>
      <c r="O540">
        <v>60</v>
      </c>
      <c r="P540" t="b">
        <v>1</v>
      </c>
      <c r="Q540" t="s">
        <v>8271</v>
      </c>
      <c r="R540" s="11">
        <f t="shared" si="546"/>
        <v>3.0242</v>
      </c>
      <c r="S540" s="6">
        <f>AVERAGE(Kickstarter[[#This Row],[pledged]]/Kickstarter[[#This Row],[backers_count]])</f>
        <v>252.01666666666668</v>
      </c>
      <c r="T540" t="str">
        <f t="shared" si="558"/>
        <v>theater</v>
      </c>
      <c r="U540" t="str">
        <f t="shared" si="559"/>
        <v>plays</v>
      </c>
      <c r="V540">
        <f>YEAR(Kickstarter[[#This Row],[Date Ended Conversion]])</f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s="5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2">
        <f t="shared" ref="L541" si="577">(((K541/60)/60)/24)+DATE(1970,1,1)</f>
        <v>42535.049849537041</v>
      </c>
      <c r="M541" s="12">
        <f t="shared" si="545"/>
        <v>42556.049849537041</v>
      </c>
      <c r="N541" t="b">
        <v>0</v>
      </c>
      <c r="O541">
        <v>20</v>
      </c>
      <c r="P541" t="b">
        <v>1</v>
      </c>
      <c r="Q541" t="s">
        <v>8271</v>
      </c>
      <c r="R541" s="11">
        <f t="shared" si="546"/>
        <v>1.00644</v>
      </c>
      <c r="S541" s="6">
        <f>AVERAGE(Kickstarter[[#This Row],[pledged]]/Kickstarter[[#This Row],[backers_count]])</f>
        <v>25.161000000000001</v>
      </c>
      <c r="T541" t="str">
        <f t="shared" si="558"/>
        <v>theater</v>
      </c>
      <c r="U541" t="str">
        <f t="shared" si="559"/>
        <v>plays</v>
      </c>
      <c r="V541">
        <f>YEAR(Kickstarter[[#This Row],[Date Ended Conversion]])</f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s="5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2">
        <f t="shared" ref="L542" si="578">(((K542/60)/60)/24)+DATE(1970,1,1)</f>
        <v>42009.817199074074</v>
      </c>
      <c r="M542" s="12">
        <f t="shared" si="545"/>
        <v>42039.817199074074</v>
      </c>
      <c r="N542" t="b">
        <v>0</v>
      </c>
      <c r="O542">
        <v>1</v>
      </c>
      <c r="P542" t="b">
        <v>0</v>
      </c>
      <c r="Q542" t="s">
        <v>8272</v>
      </c>
      <c r="R542" s="11">
        <f t="shared" si="546"/>
        <v>6.666666666666667E-5</v>
      </c>
      <c r="S542" s="6">
        <f>AVERAGE(Kickstarter[[#This Row],[pledged]]/Kickstarter[[#This Row],[backers_count]])</f>
        <v>1</v>
      </c>
      <c r="T542" t="str">
        <f t="shared" si="558"/>
        <v>technology</v>
      </c>
      <c r="U542" t="str">
        <f t="shared" si="559"/>
        <v>web</v>
      </c>
      <c r="V542">
        <f>YEAR(Kickstarter[[#This Row],[Date Ended Conversion]])</f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s="5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2">
        <f t="shared" ref="L543" si="579">(((K543/60)/60)/24)+DATE(1970,1,1)</f>
        <v>42276.046689814815</v>
      </c>
      <c r="M543" s="12">
        <f t="shared" si="545"/>
        <v>42306.046689814815</v>
      </c>
      <c r="N543" t="b">
        <v>0</v>
      </c>
      <c r="O543">
        <v>1</v>
      </c>
      <c r="P543" t="b">
        <v>0</v>
      </c>
      <c r="Q543" t="s">
        <v>8272</v>
      </c>
      <c r="R543" s="11">
        <f t="shared" si="546"/>
        <v>5.5555555555555558E-3</v>
      </c>
      <c r="S543" s="6">
        <f>AVERAGE(Kickstarter[[#This Row],[pledged]]/Kickstarter[[#This Row],[backers_count]])</f>
        <v>25</v>
      </c>
      <c r="T543" t="str">
        <f t="shared" si="558"/>
        <v>technology</v>
      </c>
      <c r="U543" t="str">
        <f t="shared" si="559"/>
        <v>web</v>
      </c>
      <c r="V543">
        <f>YEAR(Kickstarter[[#This Row],[Date Ended Conversion]])</f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s="5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2">
        <f t="shared" ref="L544" si="580">(((K544/60)/60)/24)+DATE(1970,1,1)</f>
        <v>42433.737453703703</v>
      </c>
      <c r="M544" s="12">
        <f t="shared" si="545"/>
        <v>42493.695787037039</v>
      </c>
      <c r="N544" t="b">
        <v>0</v>
      </c>
      <c r="O544">
        <v>1</v>
      </c>
      <c r="P544" t="b">
        <v>0</v>
      </c>
      <c r="Q544" t="s">
        <v>8272</v>
      </c>
      <c r="R544" s="11">
        <f t="shared" si="546"/>
        <v>3.9999999999999998E-6</v>
      </c>
      <c r="S544" s="6">
        <f>AVERAGE(Kickstarter[[#This Row],[pledged]]/Kickstarter[[#This Row],[backers_count]])</f>
        <v>1</v>
      </c>
      <c r="T544" t="str">
        <f t="shared" si="558"/>
        <v>technology</v>
      </c>
      <c r="U544" t="str">
        <f t="shared" si="559"/>
        <v>web</v>
      </c>
      <c r="V544">
        <f>YEAR(Kickstarter[[#This Row],[Date Ended Conversion]])</f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s="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2">
        <f t="shared" ref="L545" si="581">(((K545/60)/60)/24)+DATE(1970,1,1)</f>
        <v>41914.092152777775</v>
      </c>
      <c r="M545" s="12">
        <f t="shared" si="545"/>
        <v>41944.092152777775</v>
      </c>
      <c r="N545" t="b">
        <v>0</v>
      </c>
      <c r="O545">
        <v>2</v>
      </c>
      <c r="P545" t="b">
        <v>0</v>
      </c>
      <c r="Q545" t="s">
        <v>8272</v>
      </c>
      <c r="R545" s="11">
        <f t="shared" si="546"/>
        <v>3.1818181818181819E-3</v>
      </c>
      <c r="S545" s="6">
        <f>AVERAGE(Kickstarter[[#This Row],[pledged]]/Kickstarter[[#This Row],[backers_count]])</f>
        <v>35</v>
      </c>
      <c r="T545" t="str">
        <f t="shared" si="558"/>
        <v>technology</v>
      </c>
      <c r="U545" t="str">
        <f t="shared" si="559"/>
        <v>web</v>
      </c>
      <c r="V545">
        <f>YEAR(Kickstarter[[#This Row],[Date Ended Conversion]])</f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s="5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2">
        <f t="shared" ref="L546" si="582">(((K546/60)/60)/24)+DATE(1970,1,1)</f>
        <v>42525.656944444447</v>
      </c>
      <c r="M546" s="12">
        <f t="shared" si="545"/>
        <v>42555.656944444447</v>
      </c>
      <c r="N546" t="b">
        <v>0</v>
      </c>
      <c r="O546">
        <v>2</v>
      </c>
      <c r="P546" t="b">
        <v>0</v>
      </c>
      <c r="Q546" t="s">
        <v>8272</v>
      </c>
      <c r="R546" s="11">
        <f t="shared" si="546"/>
        <v>1.2E-2</v>
      </c>
      <c r="S546" s="6">
        <f>AVERAGE(Kickstarter[[#This Row],[pledged]]/Kickstarter[[#This Row],[backers_count]])</f>
        <v>3</v>
      </c>
      <c r="T546" t="str">
        <f t="shared" si="558"/>
        <v>technology</v>
      </c>
      <c r="U546" t="str">
        <f t="shared" si="559"/>
        <v>web</v>
      </c>
      <c r="V546">
        <f>YEAR(Kickstarter[[#This Row],[Date Ended Conversion]])</f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s="5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2">
        <f t="shared" ref="L547" si="583">(((K547/60)/60)/24)+DATE(1970,1,1)</f>
        <v>42283.592465277776</v>
      </c>
      <c r="M547" s="12">
        <f t="shared" si="545"/>
        <v>42323.634131944447</v>
      </c>
      <c r="N547" t="b">
        <v>0</v>
      </c>
      <c r="O547">
        <v>34</v>
      </c>
      <c r="P547" t="b">
        <v>0</v>
      </c>
      <c r="Q547" t="s">
        <v>8272</v>
      </c>
      <c r="R547" s="11">
        <f t="shared" si="546"/>
        <v>0.27383999999999997</v>
      </c>
      <c r="S547" s="6">
        <f>AVERAGE(Kickstarter[[#This Row],[pledged]]/Kickstarter[[#This Row],[backers_count]])</f>
        <v>402.70588235294116</v>
      </c>
      <c r="T547" t="str">
        <f t="shared" si="558"/>
        <v>technology</v>
      </c>
      <c r="U547" t="str">
        <f t="shared" si="559"/>
        <v>web</v>
      </c>
      <c r="V547">
        <f>YEAR(Kickstarter[[#This Row],[Date Ended Conversion]])</f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s="5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2">
        <f t="shared" ref="L548" si="584">(((K548/60)/60)/24)+DATE(1970,1,1)</f>
        <v>42249.667997685188</v>
      </c>
      <c r="M548" s="12">
        <f t="shared" si="545"/>
        <v>42294.667997685188</v>
      </c>
      <c r="N548" t="b">
        <v>0</v>
      </c>
      <c r="O548">
        <v>2</v>
      </c>
      <c r="P548" t="b">
        <v>0</v>
      </c>
      <c r="Q548" t="s">
        <v>8272</v>
      </c>
      <c r="R548" s="11">
        <f t="shared" si="546"/>
        <v>8.6666666666666663E-4</v>
      </c>
      <c r="S548" s="6">
        <f>AVERAGE(Kickstarter[[#This Row],[pledged]]/Kickstarter[[#This Row],[backers_count]])</f>
        <v>26</v>
      </c>
      <c r="T548" t="str">
        <f t="shared" si="558"/>
        <v>technology</v>
      </c>
      <c r="U548" t="str">
        <f t="shared" si="559"/>
        <v>web</v>
      </c>
      <c r="V548">
        <f>YEAR(Kickstarter[[#This Row],[Date Ended Conversion]])</f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s="5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2">
        <f t="shared" ref="L549" si="585">(((K549/60)/60)/24)+DATE(1970,1,1)</f>
        <v>42380.696342592593</v>
      </c>
      <c r="M549" s="12">
        <f t="shared" si="545"/>
        <v>42410.696342592593</v>
      </c>
      <c r="N549" t="b">
        <v>0</v>
      </c>
      <c r="O549">
        <v>0</v>
      </c>
      <c r="P549" t="b">
        <v>0</v>
      </c>
      <c r="Q549" t="s">
        <v>8272</v>
      </c>
      <c r="R549" s="11">
        <f t="shared" si="546"/>
        <v>0</v>
      </c>
      <c r="S549" s="6" t="e">
        <f>AVERAGE(Kickstarter[[#This Row],[pledged]]/Kickstarter[[#This Row],[backers_count]])</f>
        <v>#DIV/0!</v>
      </c>
      <c r="T549" t="str">
        <f t="shared" si="558"/>
        <v>technology</v>
      </c>
      <c r="U549" t="str">
        <f t="shared" si="559"/>
        <v>web</v>
      </c>
      <c r="V549">
        <f>YEAR(Kickstarter[[#This Row],[Date Ended Conversion]])</f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s="5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2">
        <f t="shared" ref="L550" si="586">(((K550/60)/60)/24)+DATE(1970,1,1)</f>
        <v>42276.903333333335</v>
      </c>
      <c r="M550" s="12">
        <f t="shared" si="545"/>
        <v>42306.903333333335</v>
      </c>
      <c r="N550" t="b">
        <v>0</v>
      </c>
      <c r="O550">
        <v>1</v>
      </c>
      <c r="P550" t="b">
        <v>0</v>
      </c>
      <c r="Q550" t="s">
        <v>8272</v>
      </c>
      <c r="R550" s="11">
        <f t="shared" si="546"/>
        <v>8.9999999999999998E-4</v>
      </c>
      <c r="S550" s="6">
        <f>AVERAGE(Kickstarter[[#This Row],[pledged]]/Kickstarter[[#This Row],[backers_count]])</f>
        <v>9</v>
      </c>
      <c r="T550" t="str">
        <f t="shared" si="558"/>
        <v>technology</v>
      </c>
      <c r="U550" t="str">
        <f t="shared" si="559"/>
        <v>web</v>
      </c>
      <c r="V550">
        <f>YEAR(Kickstarter[[#This Row],[Date Ended Conversion]])</f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s="5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2">
        <f t="shared" ref="L551" si="587">(((K551/60)/60)/24)+DATE(1970,1,1)</f>
        <v>42163.636828703704</v>
      </c>
      <c r="M551" s="12">
        <f t="shared" si="545"/>
        <v>42193.636828703704</v>
      </c>
      <c r="N551" t="b">
        <v>0</v>
      </c>
      <c r="O551">
        <v>8</v>
      </c>
      <c r="P551" t="b">
        <v>0</v>
      </c>
      <c r="Q551" t="s">
        <v>8272</v>
      </c>
      <c r="R551" s="11">
        <f t="shared" si="546"/>
        <v>2.7199999999999998E-2</v>
      </c>
      <c r="S551" s="6">
        <f>AVERAGE(Kickstarter[[#This Row],[pledged]]/Kickstarter[[#This Row],[backers_count]])</f>
        <v>8.5</v>
      </c>
      <c r="T551" t="str">
        <f t="shared" si="558"/>
        <v>technology</v>
      </c>
      <c r="U551" t="str">
        <f t="shared" si="559"/>
        <v>web</v>
      </c>
      <c r="V551">
        <f>YEAR(Kickstarter[[#This Row],[Date Ended Conversion]])</f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s="5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2">
        <f t="shared" ref="L552" si="588">(((K552/60)/60)/24)+DATE(1970,1,1)</f>
        <v>42753.678761574076</v>
      </c>
      <c r="M552" s="12">
        <f t="shared" si="545"/>
        <v>42766.208333333328</v>
      </c>
      <c r="N552" t="b">
        <v>0</v>
      </c>
      <c r="O552">
        <v>4</v>
      </c>
      <c r="P552" t="b">
        <v>0</v>
      </c>
      <c r="Q552" t="s">
        <v>8272</v>
      </c>
      <c r="R552" s="11">
        <f t="shared" si="546"/>
        <v>7.0000000000000001E-3</v>
      </c>
      <c r="S552" s="6">
        <f>AVERAGE(Kickstarter[[#This Row],[pledged]]/Kickstarter[[#This Row],[backers_count]])</f>
        <v>8.75</v>
      </c>
      <c r="T552" t="str">
        <f t="shared" si="558"/>
        <v>technology</v>
      </c>
      <c r="U552" t="str">
        <f t="shared" si="559"/>
        <v>web</v>
      </c>
      <c r="V552">
        <f>YEAR(Kickstarter[[#This Row],[Date Ended Conversion]])</f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s="5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2">
        <f t="shared" ref="L553" si="589">(((K553/60)/60)/24)+DATE(1970,1,1)</f>
        <v>42173.275740740741</v>
      </c>
      <c r="M553" s="12">
        <f t="shared" si="545"/>
        <v>42217.745138888888</v>
      </c>
      <c r="N553" t="b">
        <v>0</v>
      </c>
      <c r="O553">
        <v>28</v>
      </c>
      <c r="P553" t="b">
        <v>0</v>
      </c>
      <c r="Q553" t="s">
        <v>8272</v>
      </c>
      <c r="R553" s="11">
        <f t="shared" si="546"/>
        <v>5.0413333333333331E-2</v>
      </c>
      <c r="S553" s="6">
        <f>AVERAGE(Kickstarter[[#This Row],[pledged]]/Kickstarter[[#This Row],[backers_count]])</f>
        <v>135.03571428571428</v>
      </c>
      <c r="T553" t="str">
        <f t="shared" si="558"/>
        <v>technology</v>
      </c>
      <c r="U553" t="str">
        <f t="shared" si="559"/>
        <v>web</v>
      </c>
      <c r="V553">
        <f>YEAR(Kickstarter[[#This Row],[Date Ended Conversion]])</f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s="5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2">
        <f t="shared" ref="L554" si="590">(((K554/60)/60)/24)+DATE(1970,1,1)</f>
        <v>42318.616851851853</v>
      </c>
      <c r="M554" s="12">
        <f t="shared" si="545"/>
        <v>42378.616851851853</v>
      </c>
      <c r="N554" t="b">
        <v>0</v>
      </c>
      <c r="O554">
        <v>0</v>
      </c>
      <c r="P554" t="b">
        <v>0</v>
      </c>
      <c r="Q554" t="s">
        <v>8272</v>
      </c>
      <c r="R554" s="11">
        <f t="shared" si="546"/>
        <v>0</v>
      </c>
      <c r="S554" s="6" t="e">
        <f>AVERAGE(Kickstarter[[#This Row],[pledged]]/Kickstarter[[#This Row],[backers_count]])</f>
        <v>#DIV/0!</v>
      </c>
      <c r="T554" t="str">
        <f t="shared" si="558"/>
        <v>technology</v>
      </c>
      <c r="U554" t="str">
        <f t="shared" si="559"/>
        <v>web</v>
      </c>
      <c r="V554">
        <f>YEAR(Kickstarter[[#This Row],[Date Ended Conversion]])</f>
        <v>2016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s="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2">
        <f t="shared" ref="L555" si="591">(((K555/60)/60)/24)+DATE(1970,1,1)</f>
        <v>41927.71980324074</v>
      </c>
      <c r="M555" s="12">
        <f t="shared" si="545"/>
        <v>41957.761469907404</v>
      </c>
      <c r="N555" t="b">
        <v>0</v>
      </c>
      <c r="O555">
        <v>6</v>
      </c>
      <c r="P555" t="b">
        <v>0</v>
      </c>
      <c r="Q555" t="s">
        <v>8272</v>
      </c>
      <c r="R555" s="11">
        <f t="shared" si="546"/>
        <v>4.9199999999999999E-3</v>
      </c>
      <c r="S555" s="6">
        <f>AVERAGE(Kickstarter[[#This Row],[pledged]]/Kickstarter[[#This Row],[backers_count]])</f>
        <v>20.5</v>
      </c>
      <c r="T555" t="str">
        <f t="shared" si="558"/>
        <v>technology</v>
      </c>
      <c r="U555" t="str">
        <f t="shared" si="559"/>
        <v>web</v>
      </c>
      <c r="V555">
        <f>YEAR(Kickstarter[[#This Row],[Date Ended Conversion]])</f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s="5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2">
        <f t="shared" ref="L556" si="592">(((K556/60)/60)/24)+DATE(1970,1,1)</f>
        <v>41901.684861111113</v>
      </c>
      <c r="M556" s="12">
        <f t="shared" si="545"/>
        <v>41931.684861111113</v>
      </c>
      <c r="N556" t="b">
        <v>0</v>
      </c>
      <c r="O556">
        <v>22</v>
      </c>
      <c r="P556" t="b">
        <v>0</v>
      </c>
      <c r="Q556" t="s">
        <v>8272</v>
      </c>
      <c r="R556" s="11">
        <f t="shared" si="546"/>
        <v>0.36589147286821705</v>
      </c>
      <c r="S556" s="6">
        <f>AVERAGE(Kickstarter[[#This Row],[pledged]]/Kickstarter[[#This Row],[backers_count]])</f>
        <v>64.36363636363636</v>
      </c>
      <c r="T556" t="str">
        <f t="shared" si="558"/>
        <v>technology</v>
      </c>
      <c r="U556" t="str">
        <f t="shared" si="559"/>
        <v>web</v>
      </c>
      <c r="V556">
        <f>YEAR(Kickstarter[[#This Row],[Date Ended Conversion]])</f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s="5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2">
        <f t="shared" ref="L557" si="593">(((K557/60)/60)/24)+DATE(1970,1,1)</f>
        <v>42503.353506944448</v>
      </c>
      <c r="M557" s="12">
        <f t="shared" si="545"/>
        <v>42533.353506944448</v>
      </c>
      <c r="N557" t="b">
        <v>0</v>
      </c>
      <c r="O557">
        <v>0</v>
      </c>
      <c r="P557" t="b">
        <v>0</v>
      </c>
      <c r="Q557" t="s">
        <v>8272</v>
      </c>
      <c r="R557" s="11">
        <f t="shared" si="546"/>
        <v>0</v>
      </c>
      <c r="S557" s="6" t="e">
        <f>AVERAGE(Kickstarter[[#This Row],[pledged]]/Kickstarter[[#This Row],[backers_count]])</f>
        <v>#DIV/0!</v>
      </c>
      <c r="T557" t="str">
        <f t="shared" si="558"/>
        <v>technology</v>
      </c>
      <c r="U557" t="str">
        <f t="shared" si="559"/>
        <v>web</v>
      </c>
      <c r="V557">
        <f>YEAR(Kickstarter[[#This Row],[Date Ended Conversion]])</f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s="5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2">
        <f t="shared" ref="L558" si="594">(((K558/60)/60)/24)+DATE(1970,1,1)</f>
        <v>42345.860150462962</v>
      </c>
      <c r="M558" s="12">
        <f t="shared" si="545"/>
        <v>42375.860150462962</v>
      </c>
      <c r="N558" t="b">
        <v>0</v>
      </c>
      <c r="O558">
        <v>1</v>
      </c>
      <c r="P558" t="b">
        <v>0</v>
      </c>
      <c r="Q558" t="s">
        <v>8272</v>
      </c>
      <c r="R558" s="11">
        <f t="shared" si="546"/>
        <v>2.5000000000000001E-2</v>
      </c>
      <c r="S558" s="6">
        <f>AVERAGE(Kickstarter[[#This Row],[pledged]]/Kickstarter[[#This Row],[backers_count]])</f>
        <v>200</v>
      </c>
      <c r="T558" t="str">
        <f t="shared" si="558"/>
        <v>technology</v>
      </c>
      <c r="U558" t="str">
        <f t="shared" si="559"/>
        <v>web</v>
      </c>
      <c r="V558">
        <f>YEAR(Kickstarter[[#This Row],[Date Ended Conversion]])</f>
        <v>2016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s="5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2">
        <f t="shared" ref="L559" si="595">(((K559/60)/60)/24)+DATE(1970,1,1)</f>
        <v>42676.942164351851</v>
      </c>
      <c r="M559" s="12">
        <f t="shared" si="545"/>
        <v>42706.983831018515</v>
      </c>
      <c r="N559" t="b">
        <v>0</v>
      </c>
      <c r="O559">
        <v>20</v>
      </c>
      <c r="P559" t="b">
        <v>0</v>
      </c>
      <c r="Q559" t="s">
        <v>8272</v>
      </c>
      <c r="R559" s="11">
        <f t="shared" si="546"/>
        <v>9.1066666666666674E-3</v>
      </c>
      <c r="S559" s="6">
        <f>AVERAGE(Kickstarter[[#This Row],[pledged]]/Kickstarter[[#This Row],[backers_count]])</f>
        <v>68.3</v>
      </c>
      <c r="T559" t="str">
        <f t="shared" si="558"/>
        <v>technology</v>
      </c>
      <c r="U559" t="str">
        <f t="shared" si="559"/>
        <v>web</v>
      </c>
      <c r="V559">
        <f>YEAR(Kickstarter[[#This Row],[Date Ended Conversion]])</f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s="5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2">
        <f t="shared" ref="L560" si="596">(((K560/60)/60)/24)+DATE(1970,1,1)</f>
        <v>42057.883159722223</v>
      </c>
      <c r="M560" s="12">
        <f t="shared" si="545"/>
        <v>42087.841493055559</v>
      </c>
      <c r="N560" t="b">
        <v>0</v>
      </c>
      <c r="O560">
        <v>0</v>
      </c>
      <c r="P560" t="b">
        <v>0</v>
      </c>
      <c r="Q560" t="s">
        <v>8272</v>
      </c>
      <c r="R560" s="11">
        <f t="shared" si="546"/>
        <v>0</v>
      </c>
      <c r="S560" s="6" t="e">
        <f>AVERAGE(Kickstarter[[#This Row],[pledged]]/Kickstarter[[#This Row],[backers_count]])</f>
        <v>#DIV/0!</v>
      </c>
      <c r="T560" t="str">
        <f t="shared" si="558"/>
        <v>technology</v>
      </c>
      <c r="U560" t="str">
        <f t="shared" si="559"/>
        <v>web</v>
      </c>
      <c r="V560">
        <f>YEAR(Kickstarter[[#This Row],[Date Ended Conversion]])</f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s="5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2">
        <f t="shared" ref="L561" si="597">(((K561/60)/60)/24)+DATE(1970,1,1)</f>
        <v>42321.283101851848</v>
      </c>
      <c r="M561" s="12">
        <f t="shared" si="545"/>
        <v>42351.283101851848</v>
      </c>
      <c r="N561" t="b">
        <v>0</v>
      </c>
      <c r="O561">
        <v>1</v>
      </c>
      <c r="P561" t="b">
        <v>0</v>
      </c>
      <c r="Q561" t="s">
        <v>8272</v>
      </c>
      <c r="R561" s="11">
        <f t="shared" si="546"/>
        <v>2.0833333333333335E-4</v>
      </c>
      <c r="S561" s="6">
        <f>AVERAGE(Kickstarter[[#This Row],[pledged]]/Kickstarter[[#This Row],[backers_count]])</f>
        <v>50</v>
      </c>
      <c r="T561" t="str">
        <f t="shared" si="558"/>
        <v>technology</v>
      </c>
      <c r="U561" t="str">
        <f t="shared" si="559"/>
        <v>web</v>
      </c>
      <c r="V561">
        <f>YEAR(Kickstarter[[#This Row],[Date Ended Conversion]])</f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s="5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2">
        <f t="shared" ref="L562" si="598">(((K562/60)/60)/24)+DATE(1970,1,1)</f>
        <v>41960.771354166667</v>
      </c>
      <c r="M562" s="12">
        <f t="shared" si="545"/>
        <v>41990.771354166667</v>
      </c>
      <c r="N562" t="b">
        <v>0</v>
      </c>
      <c r="O562">
        <v>3</v>
      </c>
      <c r="P562" t="b">
        <v>0</v>
      </c>
      <c r="Q562" t="s">
        <v>8272</v>
      </c>
      <c r="R562" s="11">
        <f t="shared" si="546"/>
        <v>1.2E-4</v>
      </c>
      <c r="S562" s="6">
        <f>AVERAGE(Kickstarter[[#This Row],[pledged]]/Kickstarter[[#This Row],[backers_count]])</f>
        <v>4</v>
      </c>
      <c r="T562" t="str">
        <f t="shared" si="558"/>
        <v>technology</v>
      </c>
      <c r="U562" t="str">
        <f t="shared" si="559"/>
        <v>web</v>
      </c>
      <c r="V562">
        <f>YEAR(Kickstarter[[#This Row],[Date Ended Conversion]])</f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s="5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2">
        <f t="shared" ref="L563" si="599">(((K563/60)/60)/24)+DATE(1970,1,1)</f>
        <v>42268.658715277779</v>
      </c>
      <c r="M563" s="12">
        <f t="shared" si="545"/>
        <v>42303.658715277779</v>
      </c>
      <c r="N563" t="b">
        <v>0</v>
      </c>
      <c r="O563">
        <v>2</v>
      </c>
      <c r="P563" t="b">
        <v>0</v>
      </c>
      <c r="Q563" t="s">
        <v>8272</v>
      </c>
      <c r="R563" s="11">
        <f t="shared" si="546"/>
        <v>3.6666666666666666E-3</v>
      </c>
      <c r="S563" s="6">
        <f>AVERAGE(Kickstarter[[#This Row],[pledged]]/Kickstarter[[#This Row],[backers_count]])</f>
        <v>27.5</v>
      </c>
      <c r="T563" t="str">
        <f t="shared" si="558"/>
        <v>technology</v>
      </c>
      <c r="U563" t="str">
        <f t="shared" si="559"/>
        <v>web</v>
      </c>
      <c r="V563">
        <f>YEAR(Kickstarter[[#This Row],[Date Ended Conversion]])</f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s="5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2">
        <f t="shared" ref="L564" si="600">(((K564/60)/60)/24)+DATE(1970,1,1)</f>
        <v>42692.389062500006</v>
      </c>
      <c r="M564" s="12">
        <f t="shared" si="545"/>
        <v>42722.389062500006</v>
      </c>
      <c r="N564" t="b">
        <v>0</v>
      </c>
      <c r="O564">
        <v>0</v>
      </c>
      <c r="P564" t="b">
        <v>0</v>
      </c>
      <c r="Q564" t="s">
        <v>8272</v>
      </c>
      <c r="R564" s="11">
        <f t="shared" si="546"/>
        <v>0</v>
      </c>
      <c r="S564" s="6" t="e">
        <f>AVERAGE(Kickstarter[[#This Row],[pledged]]/Kickstarter[[#This Row],[backers_count]])</f>
        <v>#DIV/0!</v>
      </c>
      <c r="T564" t="str">
        <f t="shared" si="558"/>
        <v>technology</v>
      </c>
      <c r="U564" t="str">
        <f t="shared" si="559"/>
        <v>web</v>
      </c>
      <c r="V564">
        <f>YEAR(Kickstarter[[#This Row],[Date Ended Conversion]])</f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s="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2">
        <f t="shared" ref="L565" si="601">(((K565/60)/60)/24)+DATE(1970,1,1)</f>
        <v>42022.069988425923</v>
      </c>
      <c r="M565" s="12">
        <f t="shared" si="545"/>
        <v>42052.069988425923</v>
      </c>
      <c r="N565" t="b">
        <v>0</v>
      </c>
      <c r="O565">
        <v>2</v>
      </c>
      <c r="P565" t="b">
        <v>0</v>
      </c>
      <c r="Q565" t="s">
        <v>8272</v>
      </c>
      <c r="R565" s="11">
        <f t="shared" si="546"/>
        <v>9.0666666666666662E-4</v>
      </c>
      <c r="S565" s="6">
        <f>AVERAGE(Kickstarter[[#This Row],[pledged]]/Kickstarter[[#This Row],[backers_count]])</f>
        <v>34</v>
      </c>
      <c r="T565" t="str">
        <f t="shared" si="558"/>
        <v>technology</v>
      </c>
      <c r="U565" t="str">
        <f t="shared" si="559"/>
        <v>web</v>
      </c>
      <c r="V565">
        <f>YEAR(Kickstarter[[#This Row],[Date Ended Conversion]])</f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s="5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2">
        <f t="shared" ref="L566" si="602">(((K566/60)/60)/24)+DATE(1970,1,1)</f>
        <v>42411.942997685182</v>
      </c>
      <c r="M566" s="12">
        <f t="shared" si="545"/>
        <v>42441.942997685182</v>
      </c>
      <c r="N566" t="b">
        <v>0</v>
      </c>
      <c r="O566">
        <v>1</v>
      </c>
      <c r="P566" t="b">
        <v>0</v>
      </c>
      <c r="Q566" t="s">
        <v>8272</v>
      </c>
      <c r="R566" s="11">
        <f t="shared" si="546"/>
        <v>5.5555555555555558E-5</v>
      </c>
      <c r="S566" s="6">
        <f>AVERAGE(Kickstarter[[#This Row],[pledged]]/Kickstarter[[#This Row],[backers_count]])</f>
        <v>1</v>
      </c>
      <c r="T566" t="str">
        <f t="shared" si="558"/>
        <v>technology</v>
      </c>
      <c r="U566" t="str">
        <f t="shared" si="559"/>
        <v>web</v>
      </c>
      <c r="V566">
        <f>YEAR(Kickstarter[[#This Row],[Date Ended Conversion]])</f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s="5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2">
        <f t="shared" ref="L567" si="603">(((K567/60)/60)/24)+DATE(1970,1,1)</f>
        <v>42165.785289351858</v>
      </c>
      <c r="M567" s="12">
        <f t="shared" si="545"/>
        <v>42195.785289351858</v>
      </c>
      <c r="N567" t="b">
        <v>0</v>
      </c>
      <c r="O567">
        <v>0</v>
      </c>
      <c r="P567" t="b">
        <v>0</v>
      </c>
      <c r="Q567" t="s">
        <v>8272</v>
      </c>
      <c r="R567" s="11">
        <f t="shared" si="546"/>
        <v>0</v>
      </c>
      <c r="S567" s="6" t="e">
        <f>AVERAGE(Kickstarter[[#This Row],[pledged]]/Kickstarter[[#This Row],[backers_count]])</f>
        <v>#DIV/0!</v>
      </c>
      <c r="T567" t="str">
        <f t="shared" si="558"/>
        <v>technology</v>
      </c>
      <c r="U567" t="str">
        <f t="shared" si="559"/>
        <v>web</v>
      </c>
      <c r="V567">
        <f>YEAR(Kickstarter[[#This Row],[Date Ended Conversion]])</f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s="5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2">
        <f t="shared" ref="L568" si="604">(((K568/60)/60)/24)+DATE(1970,1,1)</f>
        <v>42535.68440972222</v>
      </c>
      <c r="M568" s="12">
        <f t="shared" si="545"/>
        <v>42565.68440972222</v>
      </c>
      <c r="N568" t="b">
        <v>0</v>
      </c>
      <c r="O568">
        <v>1</v>
      </c>
      <c r="P568" t="b">
        <v>0</v>
      </c>
      <c r="Q568" t="s">
        <v>8272</v>
      </c>
      <c r="R568" s="11">
        <f t="shared" si="546"/>
        <v>2.0000000000000001E-4</v>
      </c>
      <c r="S568" s="6">
        <f>AVERAGE(Kickstarter[[#This Row],[pledged]]/Kickstarter[[#This Row],[backers_count]])</f>
        <v>1</v>
      </c>
      <c r="T568" t="str">
        <f t="shared" si="558"/>
        <v>technology</v>
      </c>
      <c r="U568" t="str">
        <f t="shared" si="559"/>
        <v>web</v>
      </c>
      <c r="V568">
        <f>YEAR(Kickstarter[[#This Row],[Date Ended Conversion]])</f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s="5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2">
        <f t="shared" ref="L569" si="605">(((K569/60)/60)/24)+DATE(1970,1,1)</f>
        <v>41975.842523148152</v>
      </c>
      <c r="M569" s="12">
        <f t="shared" si="545"/>
        <v>42005.842523148152</v>
      </c>
      <c r="N569" t="b">
        <v>0</v>
      </c>
      <c r="O569">
        <v>0</v>
      </c>
      <c r="P569" t="b">
        <v>0</v>
      </c>
      <c r="Q569" t="s">
        <v>8272</v>
      </c>
      <c r="R569" s="11">
        <f t="shared" si="546"/>
        <v>0</v>
      </c>
      <c r="S569" s="6" t="e">
        <f>AVERAGE(Kickstarter[[#This Row],[pledged]]/Kickstarter[[#This Row],[backers_count]])</f>
        <v>#DIV/0!</v>
      </c>
      <c r="T569" t="str">
        <f t="shared" si="558"/>
        <v>technology</v>
      </c>
      <c r="U569" t="str">
        <f t="shared" si="559"/>
        <v>web</v>
      </c>
      <c r="V569">
        <f>YEAR(Kickstarter[[#This Row],[Date Ended Conversion]])</f>
        <v>2015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s="5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2">
        <f t="shared" ref="L570" si="606">(((K570/60)/60)/24)+DATE(1970,1,1)</f>
        <v>42348.9215625</v>
      </c>
      <c r="M570" s="12">
        <f t="shared" si="545"/>
        <v>42385.458333333328</v>
      </c>
      <c r="N570" t="b">
        <v>0</v>
      </c>
      <c r="O570">
        <v>5</v>
      </c>
      <c r="P570" t="b">
        <v>0</v>
      </c>
      <c r="Q570" t="s">
        <v>8272</v>
      </c>
      <c r="R570" s="11">
        <f t="shared" si="546"/>
        <v>0.01</v>
      </c>
      <c r="S570" s="6">
        <f>AVERAGE(Kickstarter[[#This Row],[pledged]]/Kickstarter[[#This Row],[backers_count]])</f>
        <v>49</v>
      </c>
      <c r="T570" t="str">
        <f t="shared" si="558"/>
        <v>technology</v>
      </c>
      <c r="U570" t="str">
        <f t="shared" si="559"/>
        <v>web</v>
      </c>
      <c r="V570">
        <f>YEAR(Kickstarter[[#This Row],[Date Ended Conversion]])</f>
        <v>2016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s="5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2">
        <f t="shared" ref="L571" si="607">(((K571/60)/60)/24)+DATE(1970,1,1)</f>
        <v>42340.847361111111</v>
      </c>
      <c r="M571" s="12">
        <f t="shared" si="545"/>
        <v>42370.847361111111</v>
      </c>
      <c r="N571" t="b">
        <v>0</v>
      </c>
      <c r="O571">
        <v>1</v>
      </c>
      <c r="P571" t="b">
        <v>0</v>
      </c>
      <c r="Q571" t="s">
        <v>8272</v>
      </c>
      <c r="R571" s="11">
        <f t="shared" si="546"/>
        <v>8.0000000000000002E-3</v>
      </c>
      <c r="S571" s="6">
        <f>AVERAGE(Kickstarter[[#This Row],[pledged]]/Kickstarter[[#This Row],[backers_count]])</f>
        <v>20</v>
      </c>
      <c r="T571" t="str">
        <f t="shared" si="558"/>
        <v>technology</v>
      </c>
      <c r="U571" t="str">
        <f t="shared" si="559"/>
        <v>web</v>
      </c>
      <c r="V571">
        <f>YEAR(Kickstarter[[#This Row],[Date Ended Conversion]])</f>
        <v>2016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s="5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2">
        <f t="shared" ref="L572" si="608">(((K572/60)/60)/24)+DATE(1970,1,1)</f>
        <v>42388.798252314817</v>
      </c>
      <c r="M572" s="12">
        <f t="shared" si="545"/>
        <v>42418.798252314817</v>
      </c>
      <c r="N572" t="b">
        <v>0</v>
      </c>
      <c r="O572">
        <v>1</v>
      </c>
      <c r="P572" t="b">
        <v>0</v>
      </c>
      <c r="Q572" t="s">
        <v>8272</v>
      </c>
      <c r="R572" s="11">
        <f t="shared" si="546"/>
        <v>1.6705882352941177E-3</v>
      </c>
      <c r="S572" s="6">
        <f>AVERAGE(Kickstarter[[#This Row],[pledged]]/Kickstarter[[#This Row],[backers_count]])</f>
        <v>142</v>
      </c>
      <c r="T572" t="str">
        <f t="shared" si="558"/>
        <v>technology</v>
      </c>
      <c r="U572" t="str">
        <f t="shared" si="559"/>
        <v>web</v>
      </c>
      <c r="V572">
        <f>YEAR(Kickstarter[[#This Row],[Date Ended Conversion]])</f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s="5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2">
        <f t="shared" ref="L573" si="609">(((K573/60)/60)/24)+DATE(1970,1,1)</f>
        <v>42192.816238425927</v>
      </c>
      <c r="M573" s="12">
        <f t="shared" si="545"/>
        <v>42212.165972222225</v>
      </c>
      <c r="N573" t="b">
        <v>0</v>
      </c>
      <c r="O573">
        <v>2</v>
      </c>
      <c r="P573" t="b">
        <v>0</v>
      </c>
      <c r="Q573" t="s">
        <v>8272</v>
      </c>
      <c r="R573" s="11">
        <f t="shared" si="546"/>
        <v>4.2399999999999998E-3</v>
      </c>
      <c r="S573" s="6">
        <f>AVERAGE(Kickstarter[[#This Row],[pledged]]/Kickstarter[[#This Row],[backers_count]])</f>
        <v>53</v>
      </c>
      <c r="T573" t="str">
        <f t="shared" si="558"/>
        <v>technology</v>
      </c>
      <c r="U573" t="str">
        <f t="shared" si="559"/>
        <v>web</v>
      </c>
      <c r="V573">
        <f>YEAR(Kickstarter[[#This Row],[Date Ended Conversion]])</f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s="5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2">
        <f t="shared" ref="L574" si="610">(((K574/60)/60)/24)+DATE(1970,1,1)</f>
        <v>42282.71629629629</v>
      </c>
      <c r="M574" s="12">
        <f t="shared" si="545"/>
        <v>42312.757962962962</v>
      </c>
      <c r="N574" t="b">
        <v>0</v>
      </c>
      <c r="O574">
        <v>0</v>
      </c>
      <c r="P574" t="b">
        <v>0</v>
      </c>
      <c r="Q574" t="s">
        <v>8272</v>
      </c>
      <c r="R574" s="11">
        <f t="shared" si="546"/>
        <v>0</v>
      </c>
      <c r="S574" s="6" t="e">
        <f>AVERAGE(Kickstarter[[#This Row],[pledged]]/Kickstarter[[#This Row],[backers_count]])</f>
        <v>#DIV/0!</v>
      </c>
      <c r="T574" t="str">
        <f t="shared" si="558"/>
        <v>technology</v>
      </c>
      <c r="U574" t="str">
        <f t="shared" si="559"/>
        <v>web</v>
      </c>
      <c r="V574">
        <f>YEAR(Kickstarter[[#This Row],[Date Ended Conversion]])</f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s="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2">
        <f t="shared" ref="L575" si="611">(((K575/60)/60)/24)+DATE(1970,1,1)</f>
        <v>41963.050127314811</v>
      </c>
      <c r="M575" s="12">
        <f t="shared" si="545"/>
        <v>42022.05</v>
      </c>
      <c r="N575" t="b">
        <v>0</v>
      </c>
      <c r="O575">
        <v>9</v>
      </c>
      <c r="P575" t="b">
        <v>0</v>
      </c>
      <c r="Q575" t="s">
        <v>8272</v>
      </c>
      <c r="R575" s="11">
        <f t="shared" si="546"/>
        <v>3.892538925389254E-3</v>
      </c>
      <c r="S575" s="6">
        <f>AVERAGE(Kickstarter[[#This Row],[pledged]]/Kickstarter[[#This Row],[backers_count]])</f>
        <v>38.444444444444443</v>
      </c>
      <c r="T575" t="str">
        <f t="shared" si="558"/>
        <v>technology</v>
      </c>
      <c r="U575" t="str">
        <f t="shared" si="559"/>
        <v>web</v>
      </c>
      <c r="V575">
        <f>YEAR(Kickstarter[[#This Row],[Date Ended Conversion]])</f>
        <v>2015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s="5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2">
        <f t="shared" ref="L576" si="612">(((K576/60)/60)/24)+DATE(1970,1,1)</f>
        <v>42632.443368055552</v>
      </c>
      <c r="M576" s="12">
        <f t="shared" si="545"/>
        <v>42662.443368055552</v>
      </c>
      <c r="N576" t="b">
        <v>0</v>
      </c>
      <c r="O576">
        <v>4</v>
      </c>
      <c r="P576" t="b">
        <v>0</v>
      </c>
      <c r="Q576" t="s">
        <v>8272</v>
      </c>
      <c r="R576" s="11">
        <f t="shared" si="546"/>
        <v>7.1556350626118068E-3</v>
      </c>
      <c r="S576" s="6">
        <f>AVERAGE(Kickstarter[[#This Row],[pledged]]/Kickstarter[[#This Row],[backers_count]])</f>
        <v>20</v>
      </c>
      <c r="T576" t="str">
        <f t="shared" si="558"/>
        <v>technology</v>
      </c>
      <c r="U576" t="str">
        <f t="shared" si="559"/>
        <v>web</v>
      </c>
      <c r="V576">
        <f>YEAR(Kickstarter[[#This Row],[Date Ended Conversion]])</f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s="5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2">
        <f t="shared" ref="L577" si="613">(((K577/60)/60)/24)+DATE(1970,1,1)</f>
        <v>42138.692627314813</v>
      </c>
      <c r="M577" s="12">
        <f t="shared" si="545"/>
        <v>42168.692627314813</v>
      </c>
      <c r="N577" t="b">
        <v>0</v>
      </c>
      <c r="O577">
        <v>4</v>
      </c>
      <c r="P577" t="b">
        <v>0</v>
      </c>
      <c r="Q577" t="s">
        <v>8272</v>
      </c>
      <c r="R577" s="11">
        <f t="shared" si="546"/>
        <v>4.3166666666666666E-3</v>
      </c>
      <c r="S577" s="6">
        <f>AVERAGE(Kickstarter[[#This Row],[pledged]]/Kickstarter[[#This Row],[backers_count]])</f>
        <v>64.75</v>
      </c>
      <c r="T577" t="str">
        <f t="shared" si="558"/>
        <v>technology</v>
      </c>
      <c r="U577" t="str">
        <f t="shared" si="559"/>
        <v>web</v>
      </c>
      <c r="V577">
        <f>YEAR(Kickstarter[[#This Row],[Date Ended Conversion]])</f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s="5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2">
        <f t="shared" ref="L578" si="614">(((K578/60)/60)/24)+DATE(1970,1,1)</f>
        <v>42031.471666666665</v>
      </c>
      <c r="M578" s="12">
        <f t="shared" ref="M578:M641" si="615">(((J578/60)/60)/24)+DATE(1970,1,1)</f>
        <v>42091.43</v>
      </c>
      <c r="N578" t="b">
        <v>0</v>
      </c>
      <c r="O578">
        <v>1</v>
      </c>
      <c r="P578" t="b">
        <v>0</v>
      </c>
      <c r="Q578" t="s">
        <v>8272</v>
      </c>
      <c r="R578" s="11">
        <f t="shared" ref="R578:R641" si="616">(E578/D578)</f>
        <v>1.2500000000000001E-5</v>
      </c>
      <c r="S578" s="6">
        <f>AVERAGE(Kickstarter[[#This Row],[pledged]]/Kickstarter[[#This Row],[backers_count]])</f>
        <v>1</v>
      </c>
      <c r="T578" t="str">
        <f t="shared" si="558"/>
        <v>technology</v>
      </c>
      <c r="U578" t="str">
        <f t="shared" si="559"/>
        <v>web</v>
      </c>
      <c r="V578">
        <f>YEAR(Kickstarter[[#This Row],[Date Ended Conversion]])</f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s="5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2">
        <f t="shared" ref="L579" si="617">(((K579/60)/60)/24)+DATE(1970,1,1)</f>
        <v>42450.589143518519</v>
      </c>
      <c r="M579" s="12">
        <f t="shared" si="615"/>
        <v>42510.589143518519</v>
      </c>
      <c r="N579" t="b">
        <v>0</v>
      </c>
      <c r="O579">
        <v>1</v>
      </c>
      <c r="P579" t="b">
        <v>0</v>
      </c>
      <c r="Q579" t="s">
        <v>8272</v>
      </c>
      <c r="R579" s="11">
        <f t="shared" si="616"/>
        <v>2E-3</v>
      </c>
      <c r="S579" s="6">
        <f>AVERAGE(Kickstarter[[#This Row],[pledged]]/Kickstarter[[#This Row],[backers_count]])</f>
        <v>10</v>
      </c>
      <c r="T579" t="str">
        <f t="shared" si="558"/>
        <v>technology</v>
      </c>
      <c r="U579" t="str">
        <f t="shared" si="559"/>
        <v>web</v>
      </c>
      <c r="V579">
        <f>YEAR(Kickstarter[[#This Row],[Date Ended Conversion]])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s="5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2">
        <f t="shared" ref="L580" si="618">(((K580/60)/60)/24)+DATE(1970,1,1)</f>
        <v>42230.578622685185</v>
      </c>
      <c r="M580" s="12">
        <f t="shared" si="615"/>
        <v>42254.578622685185</v>
      </c>
      <c r="N580" t="b">
        <v>0</v>
      </c>
      <c r="O580">
        <v>7</v>
      </c>
      <c r="P580" t="b">
        <v>0</v>
      </c>
      <c r="Q580" t="s">
        <v>8272</v>
      </c>
      <c r="R580" s="11">
        <f t="shared" si="616"/>
        <v>1.12E-4</v>
      </c>
      <c r="S580" s="6">
        <f>AVERAGE(Kickstarter[[#This Row],[pledged]]/Kickstarter[[#This Row],[backers_count]])</f>
        <v>2</v>
      </c>
      <c r="T580" t="str">
        <f t="shared" si="558"/>
        <v>technology</v>
      </c>
      <c r="U580" t="str">
        <f t="shared" si="559"/>
        <v>web</v>
      </c>
      <c r="V580">
        <f>YEAR(Kickstarter[[#This Row],[Date Ended Conversion]])</f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s="5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2">
        <f t="shared" ref="L581" si="619">(((K581/60)/60)/24)+DATE(1970,1,1)</f>
        <v>41968.852118055554</v>
      </c>
      <c r="M581" s="12">
        <f t="shared" si="615"/>
        <v>41998.852118055554</v>
      </c>
      <c r="N581" t="b">
        <v>0</v>
      </c>
      <c r="O581">
        <v>5</v>
      </c>
      <c r="P581" t="b">
        <v>0</v>
      </c>
      <c r="Q581" t="s">
        <v>8272</v>
      </c>
      <c r="R581" s="11">
        <f t="shared" si="616"/>
        <v>1.4583333333333334E-2</v>
      </c>
      <c r="S581" s="6">
        <f>AVERAGE(Kickstarter[[#This Row],[pledged]]/Kickstarter[[#This Row],[backers_count]])</f>
        <v>35</v>
      </c>
      <c r="T581" t="str">
        <f t="shared" si="558"/>
        <v>technology</v>
      </c>
      <c r="U581" t="str">
        <f t="shared" si="559"/>
        <v>web</v>
      </c>
      <c r="V581">
        <f>YEAR(Kickstarter[[#This Row],[Date Ended Conversion]])</f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s="5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2">
        <f t="shared" ref="L582" si="620">(((K582/60)/60)/24)+DATE(1970,1,1)</f>
        <v>42605.908182870371</v>
      </c>
      <c r="M582" s="12">
        <f t="shared" si="615"/>
        <v>42635.908182870371</v>
      </c>
      <c r="N582" t="b">
        <v>0</v>
      </c>
      <c r="O582">
        <v>1</v>
      </c>
      <c r="P582" t="b">
        <v>0</v>
      </c>
      <c r="Q582" t="s">
        <v>8272</v>
      </c>
      <c r="R582" s="11">
        <f t="shared" si="616"/>
        <v>3.3333333333333332E-4</v>
      </c>
      <c r="S582" s="6">
        <f>AVERAGE(Kickstarter[[#This Row],[pledged]]/Kickstarter[[#This Row],[backers_count]])</f>
        <v>1</v>
      </c>
      <c r="T582" t="str">
        <f t="shared" si="558"/>
        <v>technology</v>
      </c>
      <c r="U582" t="str">
        <f t="shared" si="559"/>
        <v>web</v>
      </c>
      <c r="V582">
        <f>YEAR(Kickstarter[[#This Row],[Date Ended Conversion]])</f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s="5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2">
        <f t="shared" ref="L583" si="621">(((K583/60)/60)/24)+DATE(1970,1,1)</f>
        <v>42188.012777777782</v>
      </c>
      <c r="M583" s="12">
        <f t="shared" si="615"/>
        <v>42218.012777777782</v>
      </c>
      <c r="N583" t="b">
        <v>0</v>
      </c>
      <c r="O583">
        <v>0</v>
      </c>
      <c r="P583" t="b">
        <v>0</v>
      </c>
      <c r="Q583" t="s">
        <v>8272</v>
      </c>
      <c r="R583" s="11">
        <f t="shared" si="616"/>
        <v>0</v>
      </c>
      <c r="S583" s="6" t="e">
        <f>AVERAGE(Kickstarter[[#This Row],[pledged]]/Kickstarter[[#This Row],[backers_count]])</f>
        <v>#DIV/0!</v>
      </c>
      <c r="T583" t="str">
        <f t="shared" si="558"/>
        <v>technology</v>
      </c>
      <c r="U583" t="str">
        <f t="shared" si="559"/>
        <v>web</v>
      </c>
      <c r="V583">
        <f>YEAR(Kickstarter[[#This Row],[Date Ended Conversion]])</f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s="5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2">
        <f t="shared" ref="L584" si="622">(((K584/60)/60)/24)+DATE(1970,1,1)</f>
        <v>42055.739803240736</v>
      </c>
      <c r="M584" s="12">
        <f t="shared" si="615"/>
        <v>42078.75</v>
      </c>
      <c r="N584" t="b">
        <v>0</v>
      </c>
      <c r="O584">
        <v>0</v>
      </c>
      <c r="P584" t="b">
        <v>0</v>
      </c>
      <c r="Q584" t="s">
        <v>8272</v>
      </c>
      <c r="R584" s="11">
        <f t="shared" si="616"/>
        <v>0</v>
      </c>
      <c r="S584" s="6" t="e">
        <f>AVERAGE(Kickstarter[[#This Row],[pledged]]/Kickstarter[[#This Row],[backers_count]])</f>
        <v>#DIV/0!</v>
      </c>
      <c r="T584" t="str">
        <f t="shared" si="558"/>
        <v>technology</v>
      </c>
      <c r="U584" t="str">
        <f t="shared" si="559"/>
        <v>web</v>
      </c>
      <c r="V584">
        <f>YEAR(Kickstarter[[#This Row],[Date Ended Conversion]])</f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s="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2">
        <f t="shared" ref="L585" si="623">(((K585/60)/60)/24)+DATE(1970,1,1)</f>
        <v>42052.93850694444</v>
      </c>
      <c r="M585" s="12">
        <f t="shared" si="615"/>
        <v>42082.896840277783</v>
      </c>
      <c r="N585" t="b">
        <v>0</v>
      </c>
      <c r="O585">
        <v>1</v>
      </c>
      <c r="P585" t="b">
        <v>0</v>
      </c>
      <c r="Q585" t="s">
        <v>8272</v>
      </c>
      <c r="R585" s="11">
        <f t="shared" si="616"/>
        <v>1.1111111111111112E-4</v>
      </c>
      <c r="S585" s="6">
        <f>AVERAGE(Kickstarter[[#This Row],[pledged]]/Kickstarter[[#This Row],[backers_count]])</f>
        <v>1</v>
      </c>
      <c r="T585" t="str">
        <f t="shared" si="558"/>
        <v>technology</v>
      </c>
      <c r="U585" t="str">
        <f t="shared" si="559"/>
        <v>web</v>
      </c>
      <c r="V585">
        <f>YEAR(Kickstarter[[#This Row],[Date Ended Conversion]])</f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s="5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2">
        <f t="shared" ref="L586" si="624">(((K586/60)/60)/24)+DATE(1970,1,1)</f>
        <v>42049.716620370367</v>
      </c>
      <c r="M586" s="12">
        <f t="shared" si="615"/>
        <v>42079.674953703703</v>
      </c>
      <c r="N586" t="b">
        <v>0</v>
      </c>
      <c r="O586">
        <v>2</v>
      </c>
      <c r="P586" t="b">
        <v>0</v>
      </c>
      <c r="Q586" t="s">
        <v>8272</v>
      </c>
      <c r="R586" s="11">
        <f t="shared" si="616"/>
        <v>0.01</v>
      </c>
      <c r="S586" s="6">
        <f>AVERAGE(Kickstarter[[#This Row],[pledged]]/Kickstarter[[#This Row],[backers_count]])</f>
        <v>5</v>
      </c>
      <c r="T586" t="str">
        <f t="shared" si="558"/>
        <v>technology</v>
      </c>
      <c r="U586" t="str">
        <f t="shared" si="559"/>
        <v>web</v>
      </c>
      <c r="V586">
        <f>YEAR(Kickstarter[[#This Row],[Date Ended Conversion]])</f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s="5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2">
        <f t="shared" ref="L587" si="625">(((K587/60)/60)/24)+DATE(1970,1,1)</f>
        <v>42283.3909375</v>
      </c>
      <c r="M587" s="12">
        <f t="shared" si="615"/>
        <v>42339</v>
      </c>
      <c r="N587" t="b">
        <v>0</v>
      </c>
      <c r="O587">
        <v>0</v>
      </c>
      <c r="P587" t="b">
        <v>0</v>
      </c>
      <c r="Q587" t="s">
        <v>8272</v>
      </c>
      <c r="R587" s="11">
        <f t="shared" si="616"/>
        <v>0</v>
      </c>
      <c r="S587" s="6" t="e">
        <f>AVERAGE(Kickstarter[[#This Row],[pledged]]/Kickstarter[[#This Row],[backers_count]])</f>
        <v>#DIV/0!</v>
      </c>
      <c r="T587" t="str">
        <f t="shared" ref="T587:T650" si="626">LEFT(Q587,FIND("/",Q587)-1)</f>
        <v>technology</v>
      </c>
      <c r="U587" t="str">
        <f t="shared" ref="U587:U650" si="627">RIGHT(Q587,LEN(Q587)-FIND("/",Q587))</f>
        <v>web</v>
      </c>
      <c r="V587">
        <f>YEAR(Kickstarter[[#This Row],[Date Ended Conversion]])</f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s="5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2">
        <f t="shared" ref="L588" si="628">(((K588/60)/60)/24)+DATE(1970,1,1)</f>
        <v>42020.854247685187</v>
      </c>
      <c r="M588" s="12">
        <f t="shared" si="615"/>
        <v>42050.854247685187</v>
      </c>
      <c r="N588" t="b">
        <v>0</v>
      </c>
      <c r="O588">
        <v>4</v>
      </c>
      <c r="P588" t="b">
        <v>0</v>
      </c>
      <c r="Q588" t="s">
        <v>8272</v>
      </c>
      <c r="R588" s="11">
        <f t="shared" si="616"/>
        <v>5.5999999999999999E-3</v>
      </c>
      <c r="S588" s="6">
        <f>AVERAGE(Kickstarter[[#This Row],[pledged]]/Kickstarter[[#This Row],[backers_count]])</f>
        <v>14</v>
      </c>
      <c r="T588" t="str">
        <f t="shared" si="626"/>
        <v>technology</v>
      </c>
      <c r="U588" t="str">
        <f t="shared" si="627"/>
        <v>web</v>
      </c>
      <c r="V588">
        <f>YEAR(Kickstarter[[#This Row],[Date Ended Conversion]])</f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s="5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2">
        <f t="shared" ref="L589" si="629">(((K589/60)/60)/24)+DATE(1970,1,1)</f>
        <v>42080.757326388892</v>
      </c>
      <c r="M589" s="12">
        <f t="shared" si="615"/>
        <v>42110.757326388892</v>
      </c>
      <c r="N589" t="b">
        <v>0</v>
      </c>
      <c r="O589">
        <v>7</v>
      </c>
      <c r="P589" t="b">
        <v>0</v>
      </c>
      <c r="Q589" t="s">
        <v>8272</v>
      </c>
      <c r="R589" s="11">
        <f t="shared" si="616"/>
        <v>9.0833333333333335E-2</v>
      </c>
      <c r="S589" s="6">
        <f>AVERAGE(Kickstarter[[#This Row],[pledged]]/Kickstarter[[#This Row],[backers_count]])</f>
        <v>389.28571428571428</v>
      </c>
      <c r="T589" t="str">
        <f t="shared" si="626"/>
        <v>technology</v>
      </c>
      <c r="U589" t="str">
        <f t="shared" si="627"/>
        <v>web</v>
      </c>
      <c r="V589">
        <f>YEAR(Kickstarter[[#This Row],[Date Ended Conversion]])</f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s="5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2">
        <f t="shared" ref="L590" si="630">(((K590/60)/60)/24)+DATE(1970,1,1)</f>
        <v>42631.769513888896</v>
      </c>
      <c r="M590" s="12">
        <f t="shared" si="615"/>
        <v>42691.811180555553</v>
      </c>
      <c r="N590" t="b">
        <v>0</v>
      </c>
      <c r="O590">
        <v>2</v>
      </c>
      <c r="P590" t="b">
        <v>0</v>
      </c>
      <c r="Q590" t="s">
        <v>8272</v>
      </c>
      <c r="R590" s="11">
        <f t="shared" si="616"/>
        <v>3.3444444444444443E-2</v>
      </c>
      <c r="S590" s="6">
        <f>AVERAGE(Kickstarter[[#This Row],[pledged]]/Kickstarter[[#This Row],[backers_count]])</f>
        <v>150.5</v>
      </c>
      <c r="T590" t="str">
        <f t="shared" si="626"/>
        <v>technology</v>
      </c>
      <c r="U590" t="str">
        <f t="shared" si="627"/>
        <v>web</v>
      </c>
      <c r="V590">
        <f>YEAR(Kickstarter[[#This Row],[Date Ended Conversion]])</f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s="5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2">
        <f t="shared" ref="L591" si="631">(((K591/60)/60)/24)+DATE(1970,1,1)</f>
        <v>42178.614571759259</v>
      </c>
      <c r="M591" s="12">
        <f t="shared" si="615"/>
        <v>42193.614571759259</v>
      </c>
      <c r="N591" t="b">
        <v>0</v>
      </c>
      <c r="O591">
        <v>1</v>
      </c>
      <c r="P591" t="b">
        <v>0</v>
      </c>
      <c r="Q591" t="s">
        <v>8272</v>
      </c>
      <c r="R591" s="11">
        <f t="shared" si="616"/>
        <v>1.3333333333333334E-4</v>
      </c>
      <c r="S591" s="6">
        <f>AVERAGE(Kickstarter[[#This Row],[pledged]]/Kickstarter[[#This Row],[backers_count]])</f>
        <v>1</v>
      </c>
      <c r="T591" t="str">
        <f t="shared" si="626"/>
        <v>technology</v>
      </c>
      <c r="U591" t="str">
        <f t="shared" si="627"/>
        <v>web</v>
      </c>
      <c r="V591">
        <f>YEAR(Kickstarter[[#This Row],[Date Ended Conversion]])</f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s="5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2">
        <f t="shared" ref="L592" si="632">(((K592/60)/60)/24)+DATE(1970,1,1)</f>
        <v>42377.554756944446</v>
      </c>
      <c r="M592" s="12">
        <f t="shared" si="615"/>
        <v>42408.542361111111</v>
      </c>
      <c r="N592" t="b">
        <v>0</v>
      </c>
      <c r="O592">
        <v>9</v>
      </c>
      <c r="P592" t="b">
        <v>0</v>
      </c>
      <c r="Q592" t="s">
        <v>8272</v>
      </c>
      <c r="R592" s="11">
        <f t="shared" si="616"/>
        <v>4.4600000000000001E-2</v>
      </c>
      <c r="S592" s="6">
        <f>AVERAGE(Kickstarter[[#This Row],[pledged]]/Kickstarter[[#This Row],[backers_count]])</f>
        <v>24.777777777777779</v>
      </c>
      <c r="T592" t="str">
        <f t="shared" si="626"/>
        <v>technology</v>
      </c>
      <c r="U592" t="str">
        <f t="shared" si="627"/>
        <v>web</v>
      </c>
      <c r="V592">
        <f>YEAR(Kickstarter[[#This Row],[Date Ended Conversion]])</f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s="5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2">
        <f t="shared" ref="L593" si="633">(((K593/60)/60)/24)+DATE(1970,1,1)</f>
        <v>42177.543171296296</v>
      </c>
      <c r="M593" s="12">
        <f t="shared" si="615"/>
        <v>42207.543171296296</v>
      </c>
      <c r="N593" t="b">
        <v>0</v>
      </c>
      <c r="O593">
        <v>2</v>
      </c>
      <c r="P593" t="b">
        <v>0</v>
      </c>
      <c r="Q593" t="s">
        <v>8272</v>
      </c>
      <c r="R593" s="11">
        <f t="shared" si="616"/>
        <v>6.0999999999999997E-4</v>
      </c>
      <c r="S593" s="6">
        <f>AVERAGE(Kickstarter[[#This Row],[pledged]]/Kickstarter[[#This Row],[backers_count]])</f>
        <v>30.5</v>
      </c>
      <c r="T593" t="str">
        <f t="shared" si="626"/>
        <v>technology</v>
      </c>
      <c r="U593" t="str">
        <f t="shared" si="627"/>
        <v>web</v>
      </c>
      <c r="V593">
        <f>YEAR(Kickstarter[[#This Row],[Date Ended Conversion]])</f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s="5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2">
        <f t="shared" ref="L594" si="634">(((K594/60)/60)/24)+DATE(1970,1,1)</f>
        <v>41946.232175925928</v>
      </c>
      <c r="M594" s="12">
        <f t="shared" si="615"/>
        <v>41976.232175925921</v>
      </c>
      <c r="N594" t="b">
        <v>0</v>
      </c>
      <c r="O594">
        <v>1</v>
      </c>
      <c r="P594" t="b">
        <v>0</v>
      </c>
      <c r="Q594" t="s">
        <v>8272</v>
      </c>
      <c r="R594" s="11">
        <f t="shared" si="616"/>
        <v>3.3333333333333333E-2</v>
      </c>
      <c r="S594" s="6">
        <f>AVERAGE(Kickstarter[[#This Row],[pledged]]/Kickstarter[[#This Row],[backers_count]])</f>
        <v>250</v>
      </c>
      <c r="T594" t="str">
        <f t="shared" si="626"/>
        <v>technology</v>
      </c>
      <c r="U594" t="str">
        <f t="shared" si="627"/>
        <v>web</v>
      </c>
      <c r="V594">
        <f>YEAR(Kickstarter[[#This Row],[Date Ended Conversion]])</f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s="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2">
        <f t="shared" ref="L595" si="635">(((K595/60)/60)/24)+DATE(1970,1,1)</f>
        <v>42070.677604166667</v>
      </c>
      <c r="M595" s="12">
        <f t="shared" si="615"/>
        <v>42100.635937500003</v>
      </c>
      <c r="N595" t="b">
        <v>0</v>
      </c>
      <c r="O595">
        <v>7</v>
      </c>
      <c r="P595" t="b">
        <v>0</v>
      </c>
      <c r="Q595" t="s">
        <v>8272</v>
      </c>
      <c r="R595" s="11">
        <f t="shared" si="616"/>
        <v>0.23</v>
      </c>
      <c r="S595" s="6">
        <f>AVERAGE(Kickstarter[[#This Row],[pledged]]/Kickstarter[[#This Row],[backers_count]])</f>
        <v>16.428571428571427</v>
      </c>
      <c r="T595" t="str">
        <f t="shared" si="626"/>
        <v>technology</v>
      </c>
      <c r="U595" t="str">
        <f t="shared" si="627"/>
        <v>web</v>
      </c>
      <c r="V595">
        <f>YEAR(Kickstarter[[#This Row],[Date Ended Conversion]])</f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s="5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2">
        <f t="shared" ref="L596" si="636">(((K596/60)/60)/24)+DATE(1970,1,1)</f>
        <v>42446.780162037037</v>
      </c>
      <c r="M596" s="12">
        <f t="shared" si="615"/>
        <v>42476.780162037037</v>
      </c>
      <c r="N596" t="b">
        <v>0</v>
      </c>
      <c r="O596">
        <v>2</v>
      </c>
      <c r="P596" t="b">
        <v>0</v>
      </c>
      <c r="Q596" t="s">
        <v>8272</v>
      </c>
      <c r="R596" s="11">
        <f t="shared" si="616"/>
        <v>1.0399999999999999E-3</v>
      </c>
      <c r="S596" s="6">
        <f>AVERAGE(Kickstarter[[#This Row],[pledged]]/Kickstarter[[#This Row],[backers_count]])</f>
        <v>13</v>
      </c>
      <c r="T596" t="str">
        <f t="shared" si="626"/>
        <v>technology</v>
      </c>
      <c r="U596" t="str">
        <f t="shared" si="627"/>
        <v>web</v>
      </c>
      <c r="V596">
        <f>YEAR(Kickstarter[[#This Row],[Date Ended Conversion]])</f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s="5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2">
        <f t="shared" ref="L597" si="637">(((K597/60)/60)/24)+DATE(1970,1,1)</f>
        <v>42083.069884259254</v>
      </c>
      <c r="M597" s="12">
        <f t="shared" si="615"/>
        <v>42128.069884259254</v>
      </c>
      <c r="N597" t="b">
        <v>0</v>
      </c>
      <c r="O597">
        <v>8</v>
      </c>
      <c r="P597" t="b">
        <v>0</v>
      </c>
      <c r="Q597" t="s">
        <v>8272</v>
      </c>
      <c r="R597" s="11">
        <f t="shared" si="616"/>
        <v>4.2599999999999999E-3</v>
      </c>
      <c r="S597" s="6">
        <f>AVERAGE(Kickstarter[[#This Row],[pledged]]/Kickstarter[[#This Row],[backers_count]])</f>
        <v>53.25</v>
      </c>
      <c r="T597" t="str">
        <f t="shared" si="626"/>
        <v>technology</v>
      </c>
      <c r="U597" t="str">
        <f t="shared" si="627"/>
        <v>web</v>
      </c>
      <c r="V597">
        <f>YEAR(Kickstarter[[#This Row],[Date Ended Conversion]])</f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s="5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2">
        <f t="shared" ref="L598" si="638">(((K598/60)/60)/24)+DATE(1970,1,1)</f>
        <v>42646.896898148145</v>
      </c>
      <c r="M598" s="12">
        <f t="shared" si="615"/>
        <v>42676.896898148145</v>
      </c>
      <c r="N598" t="b">
        <v>0</v>
      </c>
      <c r="O598">
        <v>2</v>
      </c>
      <c r="P598" t="b">
        <v>0</v>
      </c>
      <c r="Q598" t="s">
        <v>8272</v>
      </c>
      <c r="R598" s="11">
        <f t="shared" si="616"/>
        <v>2.9999999999999997E-4</v>
      </c>
      <c r="S598" s="6">
        <f>AVERAGE(Kickstarter[[#This Row],[pledged]]/Kickstarter[[#This Row],[backers_count]])</f>
        <v>3</v>
      </c>
      <c r="T598" t="str">
        <f t="shared" si="626"/>
        <v>technology</v>
      </c>
      <c r="U598" t="str">
        <f t="shared" si="627"/>
        <v>web</v>
      </c>
      <c r="V598">
        <f>YEAR(Kickstarter[[#This Row],[Date Ended Conversion]])</f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s="5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2">
        <f t="shared" ref="L599" si="639">(((K599/60)/60)/24)+DATE(1970,1,1)</f>
        <v>42545.705266203702</v>
      </c>
      <c r="M599" s="12">
        <f t="shared" si="615"/>
        <v>42582.666666666672</v>
      </c>
      <c r="N599" t="b">
        <v>0</v>
      </c>
      <c r="O599">
        <v>2</v>
      </c>
      <c r="P599" t="b">
        <v>0</v>
      </c>
      <c r="Q599" t="s">
        <v>8272</v>
      </c>
      <c r="R599" s="11">
        <f t="shared" si="616"/>
        <v>2.6666666666666666E-3</v>
      </c>
      <c r="S599" s="6">
        <f>AVERAGE(Kickstarter[[#This Row],[pledged]]/Kickstarter[[#This Row],[backers_count]])</f>
        <v>10</v>
      </c>
      <c r="T599" t="str">
        <f t="shared" si="626"/>
        <v>technology</v>
      </c>
      <c r="U599" t="str">
        <f t="shared" si="627"/>
        <v>web</v>
      </c>
      <c r="V599">
        <f>YEAR(Kickstarter[[#This Row],[Date Ended Conversion]])</f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s="5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2">
        <f t="shared" ref="L600" si="640">(((K600/60)/60)/24)+DATE(1970,1,1)</f>
        <v>41948.00209490741</v>
      </c>
      <c r="M600" s="12">
        <f t="shared" si="615"/>
        <v>41978.00209490741</v>
      </c>
      <c r="N600" t="b">
        <v>0</v>
      </c>
      <c r="O600">
        <v>7</v>
      </c>
      <c r="P600" t="b">
        <v>0</v>
      </c>
      <c r="Q600" t="s">
        <v>8272</v>
      </c>
      <c r="R600" s="11">
        <f t="shared" si="616"/>
        <v>0.34</v>
      </c>
      <c r="S600" s="6">
        <f>AVERAGE(Kickstarter[[#This Row],[pledged]]/Kickstarter[[#This Row],[backers_count]])</f>
        <v>121.42857142857143</v>
      </c>
      <c r="T600" t="str">
        <f t="shared" si="626"/>
        <v>technology</v>
      </c>
      <c r="U600" t="str">
        <f t="shared" si="627"/>
        <v>web</v>
      </c>
      <c r="V600">
        <f>YEAR(Kickstarter[[#This Row],[Date Ended Conversion]])</f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s="5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2">
        <f t="shared" ref="L601" si="641">(((K601/60)/60)/24)+DATE(1970,1,1)</f>
        <v>42047.812523148154</v>
      </c>
      <c r="M601" s="12">
        <f t="shared" si="615"/>
        <v>42071.636111111111</v>
      </c>
      <c r="N601" t="b">
        <v>0</v>
      </c>
      <c r="O601">
        <v>2</v>
      </c>
      <c r="P601" t="b">
        <v>0</v>
      </c>
      <c r="Q601" t="s">
        <v>8272</v>
      </c>
      <c r="R601" s="11">
        <f t="shared" si="616"/>
        <v>6.2E-4</v>
      </c>
      <c r="S601" s="6">
        <f>AVERAGE(Kickstarter[[#This Row],[pledged]]/Kickstarter[[#This Row],[backers_count]])</f>
        <v>15.5</v>
      </c>
      <c r="T601" t="str">
        <f t="shared" si="626"/>
        <v>technology</v>
      </c>
      <c r="U601" t="str">
        <f t="shared" si="627"/>
        <v>web</v>
      </c>
      <c r="V601">
        <f>YEAR(Kickstarter[[#This Row],[Date Ended Conversion]])</f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s="5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2">
        <f t="shared" ref="L602" si="642">(((K602/60)/60)/24)+DATE(1970,1,1)</f>
        <v>42073.798171296294</v>
      </c>
      <c r="M602" s="12">
        <f t="shared" si="615"/>
        <v>42133.798171296294</v>
      </c>
      <c r="N602" t="b">
        <v>0</v>
      </c>
      <c r="O602">
        <v>1</v>
      </c>
      <c r="P602" t="b">
        <v>0</v>
      </c>
      <c r="Q602" t="s">
        <v>8272</v>
      </c>
      <c r="R602" s="11">
        <f t="shared" si="616"/>
        <v>0.02</v>
      </c>
      <c r="S602" s="6">
        <f>AVERAGE(Kickstarter[[#This Row],[pledged]]/Kickstarter[[#This Row],[backers_count]])</f>
        <v>100</v>
      </c>
      <c r="T602" t="str">
        <f t="shared" si="626"/>
        <v>technology</v>
      </c>
      <c r="U602" t="str">
        <f t="shared" si="627"/>
        <v>web</v>
      </c>
      <c r="V602">
        <f>YEAR(Kickstarter[[#This Row],[Date Ended Conversion]])</f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s="5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2">
        <f t="shared" ref="L603" si="643">(((K603/60)/60)/24)+DATE(1970,1,1)</f>
        <v>41969.858090277776</v>
      </c>
      <c r="M603" s="12">
        <f t="shared" si="615"/>
        <v>41999.858090277776</v>
      </c>
      <c r="N603" t="b">
        <v>0</v>
      </c>
      <c r="O603">
        <v>6</v>
      </c>
      <c r="P603" t="b">
        <v>0</v>
      </c>
      <c r="Q603" t="s">
        <v>8272</v>
      </c>
      <c r="R603" s="11">
        <f t="shared" si="616"/>
        <v>1.4E-2</v>
      </c>
      <c r="S603" s="6">
        <f>AVERAGE(Kickstarter[[#This Row],[pledged]]/Kickstarter[[#This Row],[backers_count]])</f>
        <v>23.333333333333332</v>
      </c>
      <c r="T603" t="str">
        <f t="shared" si="626"/>
        <v>technology</v>
      </c>
      <c r="U603" t="str">
        <f t="shared" si="627"/>
        <v>web</v>
      </c>
      <c r="V603">
        <f>YEAR(Kickstarter[[#This Row],[Date Ended Conversion]])</f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s="5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2">
        <f t="shared" ref="L604" si="644">(((K604/60)/60)/24)+DATE(1970,1,1)</f>
        <v>42143.79415509259</v>
      </c>
      <c r="M604" s="12">
        <f t="shared" si="615"/>
        <v>42173.79415509259</v>
      </c>
      <c r="N604" t="b">
        <v>0</v>
      </c>
      <c r="O604">
        <v>0</v>
      </c>
      <c r="P604" t="b">
        <v>0</v>
      </c>
      <c r="Q604" t="s">
        <v>8272</v>
      </c>
      <c r="R604" s="11">
        <f t="shared" si="616"/>
        <v>0</v>
      </c>
      <c r="S604" s="6" t="e">
        <f>AVERAGE(Kickstarter[[#This Row],[pledged]]/Kickstarter[[#This Row],[backers_count]])</f>
        <v>#DIV/0!</v>
      </c>
      <c r="T604" t="str">
        <f t="shared" si="626"/>
        <v>technology</v>
      </c>
      <c r="U604" t="str">
        <f t="shared" si="627"/>
        <v>web</v>
      </c>
      <c r="V604">
        <f>YEAR(Kickstarter[[#This Row],[Date Ended Conversion]])</f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s="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2">
        <f t="shared" ref="L605" si="645">(((K605/60)/60)/24)+DATE(1970,1,1)</f>
        <v>41835.639155092591</v>
      </c>
      <c r="M605" s="12">
        <f t="shared" si="615"/>
        <v>41865.639155092591</v>
      </c>
      <c r="N605" t="b">
        <v>0</v>
      </c>
      <c r="O605">
        <v>13</v>
      </c>
      <c r="P605" t="b">
        <v>0</v>
      </c>
      <c r="Q605" t="s">
        <v>8272</v>
      </c>
      <c r="R605" s="11">
        <f t="shared" si="616"/>
        <v>3.9334666666666664E-2</v>
      </c>
      <c r="S605" s="6">
        <f>AVERAGE(Kickstarter[[#This Row],[pledged]]/Kickstarter[[#This Row],[backers_count]])</f>
        <v>45.386153846153846</v>
      </c>
      <c r="T605" t="str">
        <f t="shared" si="626"/>
        <v>technology</v>
      </c>
      <c r="U605" t="str">
        <f t="shared" si="627"/>
        <v>web</v>
      </c>
      <c r="V605">
        <f>YEAR(Kickstarter[[#This Row],[Date Ended Conversion]])</f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s="5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2">
        <f t="shared" ref="L606" si="646">(((K606/60)/60)/24)+DATE(1970,1,1)</f>
        <v>41849.035370370373</v>
      </c>
      <c r="M606" s="12">
        <f t="shared" si="615"/>
        <v>41879.035370370373</v>
      </c>
      <c r="N606" t="b">
        <v>0</v>
      </c>
      <c r="O606">
        <v>0</v>
      </c>
      <c r="P606" t="b">
        <v>0</v>
      </c>
      <c r="Q606" t="s">
        <v>8272</v>
      </c>
      <c r="R606" s="11">
        <f t="shared" si="616"/>
        <v>0</v>
      </c>
      <c r="S606" s="6" t="e">
        <f>AVERAGE(Kickstarter[[#This Row],[pledged]]/Kickstarter[[#This Row],[backers_count]])</f>
        <v>#DIV/0!</v>
      </c>
      <c r="T606" t="str">
        <f t="shared" si="626"/>
        <v>technology</v>
      </c>
      <c r="U606" t="str">
        <f t="shared" si="627"/>
        <v>web</v>
      </c>
      <c r="V606">
        <f>YEAR(Kickstarter[[#This Row],[Date Ended Conversion]])</f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s="5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2">
        <f t="shared" ref="L607" si="647">(((K607/60)/60)/24)+DATE(1970,1,1)</f>
        <v>42194.357731481476</v>
      </c>
      <c r="M607" s="12">
        <f t="shared" si="615"/>
        <v>42239.357731481476</v>
      </c>
      <c r="N607" t="b">
        <v>0</v>
      </c>
      <c r="O607">
        <v>8</v>
      </c>
      <c r="P607" t="b">
        <v>0</v>
      </c>
      <c r="Q607" t="s">
        <v>8272</v>
      </c>
      <c r="R607" s="11">
        <f t="shared" si="616"/>
        <v>2.6200000000000001E-2</v>
      </c>
      <c r="S607" s="6">
        <f>AVERAGE(Kickstarter[[#This Row],[pledged]]/Kickstarter[[#This Row],[backers_count]])</f>
        <v>16.375</v>
      </c>
      <c r="T607" t="str">
        <f t="shared" si="626"/>
        <v>technology</v>
      </c>
      <c r="U607" t="str">
        <f t="shared" si="627"/>
        <v>web</v>
      </c>
      <c r="V607">
        <f>YEAR(Kickstarter[[#This Row],[Date Ended Conversion]])</f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s="5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2">
        <f t="shared" ref="L608" si="648">(((K608/60)/60)/24)+DATE(1970,1,1)</f>
        <v>42102.650567129633</v>
      </c>
      <c r="M608" s="12">
        <f t="shared" si="615"/>
        <v>42148.625</v>
      </c>
      <c r="N608" t="b">
        <v>0</v>
      </c>
      <c r="O608">
        <v>1</v>
      </c>
      <c r="P608" t="b">
        <v>0</v>
      </c>
      <c r="Q608" t="s">
        <v>8272</v>
      </c>
      <c r="R608" s="11">
        <f t="shared" si="616"/>
        <v>2E-3</v>
      </c>
      <c r="S608" s="6">
        <f>AVERAGE(Kickstarter[[#This Row],[pledged]]/Kickstarter[[#This Row],[backers_count]])</f>
        <v>10</v>
      </c>
      <c r="T608" t="str">
        <f t="shared" si="626"/>
        <v>technology</v>
      </c>
      <c r="U608" t="str">
        <f t="shared" si="627"/>
        <v>web</v>
      </c>
      <c r="V608">
        <f>YEAR(Kickstarter[[#This Row],[Date Ended Conversion]])</f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s="5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2">
        <f t="shared" ref="L609" si="649">(((K609/60)/60)/24)+DATE(1970,1,1)</f>
        <v>42300.825648148151</v>
      </c>
      <c r="M609" s="12">
        <f t="shared" si="615"/>
        <v>42330.867314814815</v>
      </c>
      <c r="N609" t="b">
        <v>0</v>
      </c>
      <c r="O609">
        <v>0</v>
      </c>
      <c r="P609" t="b">
        <v>0</v>
      </c>
      <c r="Q609" t="s">
        <v>8272</v>
      </c>
      <c r="R609" s="11">
        <f t="shared" si="616"/>
        <v>0</v>
      </c>
      <c r="S609" s="6" t="e">
        <f>AVERAGE(Kickstarter[[#This Row],[pledged]]/Kickstarter[[#This Row],[backers_count]])</f>
        <v>#DIV/0!</v>
      </c>
      <c r="T609" t="str">
        <f t="shared" si="626"/>
        <v>technology</v>
      </c>
      <c r="U609" t="str">
        <f t="shared" si="627"/>
        <v>web</v>
      </c>
      <c r="V609">
        <f>YEAR(Kickstarter[[#This Row],[Date Ended Conversion]])</f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s="5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2">
        <f t="shared" ref="L610" si="650">(((K610/60)/60)/24)+DATE(1970,1,1)</f>
        <v>42140.921064814815</v>
      </c>
      <c r="M610" s="12">
        <f t="shared" si="615"/>
        <v>42170.921064814815</v>
      </c>
      <c r="N610" t="b">
        <v>0</v>
      </c>
      <c r="O610">
        <v>5</v>
      </c>
      <c r="P610" t="b">
        <v>0</v>
      </c>
      <c r="Q610" t="s">
        <v>8272</v>
      </c>
      <c r="R610" s="11">
        <f t="shared" si="616"/>
        <v>9.7400000000000004E-3</v>
      </c>
      <c r="S610" s="6">
        <f>AVERAGE(Kickstarter[[#This Row],[pledged]]/Kickstarter[[#This Row],[backers_count]])</f>
        <v>292.2</v>
      </c>
      <c r="T610" t="str">
        <f t="shared" si="626"/>
        <v>technology</v>
      </c>
      <c r="U610" t="str">
        <f t="shared" si="627"/>
        <v>web</v>
      </c>
      <c r="V610">
        <f>YEAR(Kickstarter[[#This Row],[Date Ended Conversion]])</f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s="5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2">
        <f t="shared" ref="L611" si="651">(((K611/60)/60)/24)+DATE(1970,1,1)</f>
        <v>42307.034074074079</v>
      </c>
      <c r="M611" s="12">
        <f t="shared" si="615"/>
        <v>42337.075740740736</v>
      </c>
      <c r="N611" t="b">
        <v>0</v>
      </c>
      <c r="O611">
        <v>1</v>
      </c>
      <c r="P611" t="b">
        <v>0</v>
      </c>
      <c r="Q611" t="s">
        <v>8272</v>
      </c>
      <c r="R611" s="11">
        <f t="shared" si="616"/>
        <v>6.41025641025641E-3</v>
      </c>
      <c r="S611" s="6">
        <f>AVERAGE(Kickstarter[[#This Row],[pledged]]/Kickstarter[[#This Row],[backers_count]])</f>
        <v>5</v>
      </c>
      <c r="T611" t="str">
        <f t="shared" si="626"/>
        <v>technology</v>
      </c>
      <c r="U611" t="str">
        <f t="shared" si="627"/>
        <v>web</v>
      </c>
      <c r="V611">
        <f>YEAR(Kickstarter[[#This Row],[Date Ended Conversion]])</f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s="5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2">
        <f t="shared" ref="L612" si="652">(((K612/60)/60)/24)+DATE(1970,1,1)</f>
        <v>42086.83085648148</v>
      </c>
      <c r="M612" s="12">
        <f t="shared" si="615"/>
        <v>42116.83085648148</v>
      </c>
      <c r="N612" t="b">
        <v>0</v>
      </c>
      <c r="O612">
        <v>0</v>
      </c>
      <c r="P612" t="b">
        <v>0</v>
      </c>
      <c r="Q612" t="s">
        <v>8272</v>
      </c>
      <c r="R612" s="11">
        <f t="shared" si="616"/>
        <v>0</v>
      </c>
      <c r="S612" s="6" t="e">
        <f>AVERAGE(Kickstarter[[#This Row],[pledged]]/Kickstarter[[#This Row],[backers_count]])</f>
        <v>#DIV/0!</v>
      </c>
      <c r="T612" t="str">
        <f t="shared" si="626"/>
        <v>technology</v>
      </c>
      <c r="U612" t="str">
        <f t="shared" si="627"/>
        <v>web</v>
      </c>
      <c r="V612">
        <f>YEAR(Kickstarter[[#This Row],[Date Ended Conversion]])</f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s="5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2">
        <f t="shared" ref="L613" si="653">(((K613/60)/60)/24)+DATE(1970,1,1)</f>
        <v>42328.560613425929</v>
      </c>
      <c r="M613" s="12">
        <f t="shared" si="615"/>
        <v>42388.560613425929</v>
      </c>
      <c r="N613" t="b">
        <v>0</v>
      </c>
      <c r="O613">
        <v>0</v>
      </c>
      <c r="P613" t="b">
        <v>0</v>
      </c>
      <c r="Q613" t="s">
        <v>8272</v>
      </c>
      <c r="R613" s="11">
        <f t="shared" si="616"/>
        <v>0</v>
      </c>
      <c r="S613" s="6" t="e">
        <f>AVERAGE(Kickstarter[[#This Row],[pledged]]/Kickstarter[[#This Row],[backers_count]])</f>
        <v>#DIV/0!</v>
      </c>
      <c r="T613" t="str">
        <f t="shared" si="626"/>
        <v>technology</v>
      </c>
      <c r="U613" t="str">
        <f t="shared" si="627"/>
        <v>web</v>
      </c>
      <c r="V613">
        <f>YEAR(Kickstarter[[#This Row],[Date Ended Conversion]])</f>
        <v>2016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s="5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2">
        <f t="shared" ref="L614" si="654">(((K614/60)/60)/24)+DATE(1970,1,1)</f>
        <v>42585.031782407401</v>
      </c>
      <c r="M614" s="12">
        <f t="shared" si="615"/>
        <v>42615.031782407401</v>
      </c>
      <c r="N614" t="b">
        <v>0</v>
      </c>
      <c r="O614">
        <v>0</v>
      </c>
      <c r="P614" t="b">
        <v>0</v>
      </c>
      <c r="Q614" t="s">
        <v>8272</v>
      </c>
      <c r="R614" s="11">
        <f t="shared" si="616"/>
        <v>0</v>
      </c>
      <c r="S614" s="6" t="e">
        <f>AVERAGE(Kickstarter[[#This Row],[pledged]]/Kickstarter[[#This Row],[backers_count]])</f>
        <v>#DIV/0!</v>
      </c>
      <c r="T614" t="str">
        <f t="shared" si="626"/>
        <v>technology</v>
      </c>
      <c r="U614" t="str">
        <f t="shared" si="627"/>
        <v>web</v>
      </c>
      <c r="V614">
        <f>YEAR(Kickstarter[[#This Row],[Date Ended Conversion]])</f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s="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2">
        <f t="shared" ref="L615" si="655">(((K615/60)/60)/24)+DATE(1970,1,1)</f>
        <v>42247.496759259258</v>
      </c>
      <c r="M615" s="12">
        <f t="shared" si="615"/>
        <v>42278.207638888889</v>
      </c>
      <c r="N615" t="b">
        <v>0</v>
      </c>
      <c r="O615">
        <v>121</v>
      </c>
      <c r="P615" t="b">
        <v>0</v>
      </c>
      <c r="Q615" t="s">
        <v>8272</v>
      </c>
      <c r="R615" s="11">
        <f t="shared" si="616"/>
        <v>0.21363333333333334</v>
      </c>
      <c r="S615" s="6">
        <f>AVERAGE(Kickstarter[[#This Row],[pledged]]/Kickstarter[[#This Row],[backers_count]])</f>
        <v>105.93388429752066</v>
      </c>
      <c r="T615" t="str">
        <f t="shared" si="626"/>
        <v>technology</v>
      </c>
      <c r="U615" t="str">
        <f t="shared" si="627"/>
        <v>web</v>
      </c>
      <c r="V615">
        <f>YEAR(Kickstarter[[#This Row],[Date Ended Conversion]])</f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s="5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2">
        <f t="shared" ref="L616" si="656">(((K616/60)/60)/24)+DATE(1970,1,1)</f>
        <v>42515.061805555553</v>
      </c>
      <c r="M616" s="12">
        <f t="shared" si="615"/>
        <v>42545.061805555553</v>
      </c>
      <c r="N616" t="b">
        <v>0</v>
      </c>
      <c r="O616">
        <v>0</v>
      </c>
      <c r="P616" t="b">
        <v>0</v>
      </c>
      <c r="Q616" t="s">
        <v>8272</v>
      </c>
      <c r="R616" s="11">
        <f t="shared" si="616"/>
        <v>0</v>
      </c>
      <c r="S616" s="6" t="e">
        <f>AVERAGE(Kickstarter[[#This Row],[pledged]]/Kickstarter[[#This Row],[backers_count]])</f>
        <v>#DIV/0!</v>
      </c>
      <c r="T616" t="str">
        <f t="shared" si="626"/>
        <v>technology</v>
      </c>
      <c r="U616" t="str">
        <f t="shared" si="627"/>
        <v>web</v>
      </c>
      <c r="V616">
        <f>YEAR(Kickstarter[[#This Row],[Date Ended Conversion]])</f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s="5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2">
        <f t="shared" ref="L617" si="657">(((K617/60)/60)/24)+DATE(1970,1,1)</f>
        <v>42242.122210648144</v>
      </c>
      <c r="M617" s="12">
        <f t="shared" si="615"/>
        <v>42272.122210648144</v>
      </c>
      <c r="N617" t="b">
        <v>0</v>
      </c>
      <c r="O617">
        <v>0</v>
      </c>
      <c r="P617" t="b">
        <v>0</v>
      </c>
      <c r="Q617" t="s">
        <v>8272</v>
      </c>
      <c r="R617" s="11">
        <f t="shared" si="616"/>
        <v>0</v>
      </c>
      <c r="S617" s="6" t="e">
        <f>AVERAGE(Kickstarter[[#This Row],[pledged]]/Kickstarter[[#This Row],[backers_count]])</f>
        <v>#DIV/0!</v>
      </c>
      <c r="T617" t="str">
        <f t="shared" si="626"/>
        <v>technology</v>
      </c>
      <c r="U617" t="str">
        <f t="shared" si="627"/>
        <v>web</v>
      </c>
      <c r="V617">
        <f>YEAR(Kickstarter[[#This Row],[Date Ended Conversion]])</f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s="5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2">
        <f t="shared" ref="L618" si="658">(((K618/60)/60)/24)+DATE(1970,1,1)</f>
        <v>42761.376238425932</v>
      </c>
      <c r="M618" s="12">
        <f t="shared" si="615"/>
        <v>42791.376238425932</v>
      </c>
      <c r="N618" t="b">
        <v>0</v>
      </c>
      <c r="O618">
        <v>0</v>
      </c>
      <c r="P618" t="b">
        <v>0</v>
      </c>
      <c r="Q618" t="s">
        <v>8272</v>
      </c>
      <c r="R618" s="11">
        <f t="shared" si="616"/>
        <v>0</v>
      </c>
      <c r="S618" s="6" t="e">
        <f>AVERAGE(Kickstarter[[#This Row],[pledged]]/Kickstarter[[#This Row],[backers_count]])</f>
        <v>#DIV/0!</v>
      </c>
      <c r="T618" t="str">
        <f t="shared" si="626"/>
        <v>technology</v>
      </c>
      <c r="U618" t="str">
        <f t="shared" si="627"/>
        <v>web</v>
      </c>
      <c r="V618">
        <f>YEAR(Kickstarter[[#This Row],[Date Ended Conversion]])</f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s="5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2">
        <f t="shared" ref="L619" si="659">(((K619/60)/60)/24)+DATE(1970,1,1)</f>
        <v>42087.343090277776</v>
      </c>
      <c r="M619" s="12">
        <f t="shared" si="615"/>
        <v>42132.343090277776</v>
      </c>
      <c r="N619" t="b">
        <v>0</v>
      </c>
      <c r="O619">
        <v>3</v>
      </c>
      <c r="P619" t="b">
        <v>0</v>
      </c>
      <c r="Q619" t="s">
        <v>8272</v>
      </c>
      <c r="R619" s="11">
        <f t="shared" si="616"/>
        <v>0.03</v>
      </c>
      <c r="S619" s="6">
        <f>AVERAGE(Kickstarter[[#This Row],[pledged]]/Kickstarter[[#This Row],[backers_count]])</f>
        <v>20</v>
      </c>
      <c r="T619" t="str">
        <f t="shared" si="626"/>
        <v>technology</v>
      </c>
      <c r="U619" t="str">
        <f t="shared" si="627"/>
        <v>web</v>
      </c>
      <c r="V619">
        <f>YEAR(Kickstarter[[#This Row],[Date Ended Conversion]])</f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s="5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2">
        <f t="shared" ref="L620" si="660">(((K620/60)/60)/24)+DATE(1970,1,1)</f>
        <v>42317.810219907406</v>
      </c>
      <c r="M620" s="12">
        <f t="shared" si="615"/>
        <v>42347.810219907406</v>
      </c>
      <c r="N620" t="b">
        <v>0</v>
      </c>
      <c r="O620">
        <v>0</v>
      </c>
      <c r="P620" t="b">
        <v>0</v>
      </c>
      <c r="Q620" t="s">
        <v>8272</v>
      </c>
      <c r="R620" s="11">
        <f t="shared" si="616"/>
        <v>0</v>
      </c>
      <c r="S620" s="6" t="e">
        <f>AVERAGE(Kickstarter[[#This Row],[pledged]]/Kickstarter[[#This Row],[backers_count]])</f>
        <v>#DIV/0!</v>
      </c>
      <c r="T620" t="str">
        <f t="shared" si="626"/>
        <v>technology</v>
      </c>
      <c r="U620" t="str">
        <f t="shared" si="627"/>
        <v>web</v>
      </c>
      <c r="V620">
        <f>YEAR(Kickstarter[[#This Row],[Date Ended Conversion]])</f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s="5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2">
        <f t="shared" ref="L621" si="661">(((K621/60)/60)/24)+DATE(1970,1,1)</f>
        <v>41908.650347222225</v>
      </c>
      <c r="M621" s="12">
        <f t="shared" si="615"/>
        <v>41968.692013888889</v>
      </c>
      <c r="N621" t="b">
        <v>0</v>
      </c>
      <c r="O621">
        <v>1</v>
      </c>
      <c r="P621" t="b">
        <v>0</v>
      </c>
      <c r="Q621" t="s">
        <v>8272</v>
      </c>
      <c r="R621" s="11">
        <f t="shared" si="616"/>
        <v>3.9999999999999998E-7</v>
      </c>
      <c r="S621" s="6">
        <f>AVERAGE(Kickstarter[[#This Row],[pledged]]/Kickstarter[[#This Row],[backers_count]])</f>
        <v>1</v>
      </c>
      <c r="T621" t="str">
        <f t="shared" si="626"/>
        <v>technology</v>
      </c>
      <c r="U621" t="str">
        <f t="shared" si="627"/>
        <v>web</v>
      </c>
      <c r="V621">
        <f>YEAR(Kickstarter[[#This Row],[Date Ended Conversion]])</f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s="5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2">
        <f t="shared" ref="L622" si="662">(((K622/60)/60)/24)+DATE(1970,1,1)</f>
        <v>41831.716874999998</v>
      </c>
      <c r="M622" s="12">
        <f t="shared" si="615"/>
        <v>41876.716874999998</v>
      </c>
      <c r="N622" t="b">
        <v>0</v>
      </c>
      <c r="O622">
        <v>1</v>
      </c>
      <c r="P622" t="b">
        <v>0</v>
      </c>
      <c r="Q622" t="s">
        <v>8272</v>
      </c>
      <c r="R622" s="11">
        <f t="shared" si="616"/>
        <v>0.01</v>
      </c>
      <c r="S622" s="6">
        <f>AVERAGE(Kickstarter[[#This Row],[pledged]]/Kickstarter[[#This Row],[backers_count]])</f>
        <v>300</v>
      </c>
      <c r="T622" t="str">
        <f t="shared" si="626"/>
        <v>technology</v>
      </c>
      <c r="U622" t="str">
        <f t="shared" si="627"/>
        <v>web</v>
      </c>
      <c r="V622">
        <f>YEAR(Kickstarter[[#This Row],[Date Ended Conversion]])</f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s="5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2">
        <f t="shared" ref="L623" si="663">(((K623/60)/60)/24)+DATE(1970,1,1)</f>
        <v>42528.987696759257</v>
      </c>
      <c r="M623" s="12">
        <f t="shared" si="615"/>
        <v>42558.987696759257</v>
      </c>
      <c r="N623" t="b">
        <v>0</v>
      </c>
      <c r="O623">
        <v>3</v>
      </c>
      <c r="P623" t="b">
        <v>0</v>
      </c>
      <c r="Q623" t="s">
        <v>8272</v>
      </c>
      <c r="R623" s="11">
        <f t="shared" si="616"/>
        <v>1.044E-2</v>
      </c>
      <c r="S623" s="6">
        <f>AVERAGE(Kickstarter[[#This Row],[pledged]]/Kickstarter[[#This Row],[backers_count]])</f>
        <v>87</v>
      </c>
      <c r="T623" t="str">
        <f t="shared" si="626"/>
        <v>technology</v>
      </c>
      <c r="U623" t="str">
        <f t="shared" si="627"/>
        <v>web</v>
      </c>
      <c r="V623">
        <f>YEAR(Kickstarter[[#This Row],[Date Ended Conversion]])</f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s="5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2">
        <f t="shared" ref="L624" si="664">(((K624/60)/60)/24)+DATE(1970,1,1)</f>
        <v>42532.774745370371</v>
      </c>
      <c r="M624" s="12">
        <f t="shared" si="615"/>
        <v>42552.774745370371</v>
      </c>
      <c r="N624" t="b">
        <v>0</v>
      </c>
      <c r="O624">
        <v>9</v>
      </c>
      <c r="P624" t="b">
        <v>0</v>
      </c>
      <c r="Q624" t="s">
        <v>8272</v>
      </c>
      <c r="R624" s="11">
        <f t="shared" si="616"/>
        <v>5.6833333333333333E-2</v>
      </c>
      <c r="S624" s="6">
        <f>AVERAGE(Kickstarter[[#This Row],[pledged]]/Kickstarter[[#This Row],[backers_count]])</f>
        <v>37.888888888888886</v>
      </c>
      <c r="T624" t="str">
        <f t="shared" si="626"/>
        <v>technology</v>
      </c>
      <c r="U624" t="str">
        <f t="shared" si="627"/>
        <v>web</v>
      </c>
      <c r="V624">
        <f>YEAR(Kickstarter[[#This Row],[Date Ended Conversion]])</f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s="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2">
        <f t="shared" ref="L625" si="665">(((K625/60)/60)/24)+DATE(1970,1,1)</f>
        <v>42122.009224537032</v>
      </c>
      <c r="M625" s="12">
        <f t="shared" si="615"/>
        <v>42152.009224537032</v>
      </c>
      <c r="N625" t="b">
        <v>0</v>
      </c>
      <c r="O625">
        <v>0</v>
      </c>
      <c r="P625" t="b">
        <v>0</v>
      </c>
      <c r="Q625" t="s">
        <v>8272</v>
      </c>
      <c r="R625" s="11">
        <f t="shared" si="616"/>
        <v>0</v>
      </c>
      <c r="S625" s="6" t="e">
        <f>AVERAGE(Kickstarter[[#This Row],[pledged]]/Kickstarter[[#This Row],[backers_count]])</f>
        <v>#DIV/0!</v>
      </c>
      <c r="T625" t="str">
        <f t="shared" si="626"/>
        <v>technology</v>
      </c>
      <c r="U625" t="str">
        <f t="shared" si="627"/>
        <v>web</v>
      </c>
      <c r="V625">
        <f>YEAR(Kickstarter[[#This Row],[Date Ended Conversion]])</f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s="5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2">
        <f t="shared" ref="L626" si="666">(((K626/60)/60)/24)+DATE(1970,1,1)</f>
        <v>42108.988900462966</v>
      </c>
      <c r="M626" s="12">
        <f t="shared" si="615"/>
        <v>42138.988900462966</v>
      </c>
      <c r="N626" t="b">
        <v>0</v>
      </c>
      <c r="O626">
        <v>0</v>
      </c>
      <c r="P626" t="b">
        <v>0</v>
      </c>
      <c r="Q626" t="s">
        <v>8272</v>
      </c>
      <c r="R626" s="11">
        <f t="shared" si="616"/>
        <v>0</v>
      </c>
      <c r="S626" s="6" t="e">
        <f>AVERAGE(Kickstarter[[#This Row],[pledged]]/Kickstarter[[#This Row],[backers_count]])</f>
        <v>#DIV/0!</v>
      </c>
      <c r="T626" t="str">
        <f t="shared" si="626"/>
        <v>technology</v>
      </c>
      <c r="U626" t="str">
        <f t="shared" si="627"/>
        <v>web</v>
      </c>
      <c r="V626">
        <f>YEAR(Kickstarter[[#This Row],[Date Ended Conversion]])</f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s="5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2">
        <f t="shared" ref="L627" si="667">(((K627/60)/60)/24)+DATE(1970,1,1)</f>
        <v>42790.895567129628</v>
      </c>
      <c r="M627" s="12">
        <f t="shared" si="615"/>
        <v>42820.853900462964</v>
      </c>
      <c r="N627" t="b">
        <v>0</v>
      </c>
      <c r="O627">
        <v>0</v>
      </c>
      <c r="P627" t="b">
        <v>0</v>
      </c>
      <c r="Q627" t="s">
        <v>8272</v>
      </c>
      <c r="R627" s="11">
        <f t="shared" si="616"/>
        <v>0</v>
      </c>
      <c r="S627" s="6" t="e">
        <f>AVERAGE(Kickstarter[[#This Row],[pledged]]/Kickstarter[[#This Row],[backers_count]])</f>
        <v>#DIV/0!</v>
      </c>
      <c r="T627" t="str">
        <f t="shared" si="626"/>
        <v>technology</v>
      </c>
      <c r="U627" t="str">
        <f t="shared" si="627"/>
        <v>web</v>
      </c>
      <c r="V627">
        <f>YEAR(Kickstarter[[#This Row],[Date Ended Conversion]])</f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s="5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2">
        <f t="shared" ref="L628" si="668">(((K628/60)/60)/24)+DATE(1970,1,1)</f>
        <v>42198.559479166666</v>
      </c>
      <c r="M628" s="12">
        <f t="shared" si="615"/>
        <v>42231.556944444441</v>
      </c>
      <c r="N628" t="b">
        <v>0</v>
      </c>
      <c r="O628">
        <v>39</v>
      </c>
      <c r="P628" t="b">
        <v>0</v>
      </c>
      <c r="Q628" t="s">
        <v>8272</v>
      </c>
      <c r="R628" s="11">
        <f t="shared" si="616"/>
        <v>0.17380000000000001</v>
      </c>
      <c r="S628" s="6">
        <f>AVERAGE(Kickstarter[[#This Row],[pledged]]/Kickstarter[[#This Row],[backers_count]])</f>
        <v>111.41025641025641</v>
      </c>
      <c r="T628" t="str">
        <f t="shared" si="626"/>
        <v>technology</v>
      </c>
      <c r="U628" t="str">
        <f t="shared" si="627"/>
        <v>web</v>
      </c>
      <c r="V628">
        <f>YEAR(Kickstarter[[#This Row],[Date Ended Conversion]])</f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s="5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2">
        <f t="shared" ref="L629" si="669">(((K629/60)/60)/24)+DATE(1970,1,1)</f>
        <v>42384.306840277779</v>
      </c>
      <c r="M629" s="12">
        <f t="shared" si="615"/>
        <v>42443.958333333328</v>
      </c>
      <c r="N629" t="b">
        <v>0</v>
      </c>
      <c r="O629">
        <v>1</v>
      </c>
      <c r="P629" t="b">
        <v>0</v>
      </c>
      <c r="Q629" t="s">
        <v>8272</v>
      </c>
      <c r="R629" s="11">
        <f t="shared" si="616"/>
        <v>2.0000000000000001E-4</v>
      </c>
      <c r="S629" s="6">
        <f>AVERAGE(Kickstarter[[#This Row],[pledged]]/Kickstarter[[#This Row],[backers_count]])</f>
        <v>90</v>
      </c>
      <c r="T629" t="str">
        <f t="shared" si="626"/>
        <v>technology</v>
      </c>
      <c r="U629" t="str">
        <f t="shared" si="627"/>
        <v>web</v>
      </c>
      <c r="V629">
        <f>YEAR(Kickstarter[[#This Row],[Date Ended Conversion]])</f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s="5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2">
        <f t="shared" ref="L630" si="670">(((K630/60)/60)/24)+DATE(1970,1,1)</f>
        <v>41803.692789351851</v>
      </c>
      <c r="M630" s="12">
        <f t="shared" si="615"/>
        <v>41833.692789351851</v>
      </c>
      <c r="N630" t="b">
        <v>0</v>
      </c>
      <c r="O630">
        <v>0</v>
      </c>
      <c r="P630" t="b">
        <v>0</v>
      </c>
      <c r="Q630" t="s">
        <v>8272</v>
      </c>
      <c r="R630" s="11">
        <f t="shared" si="616"/>
        <v>0</v>
      </c>
      <c r="S630" s="6" t="e">
        <f>AVERAGE(Kickstarter[[#This Row],[pledged]]/Kickstarter[[#This Row],[backers_count]])</f>
        <v>#DIV/0!</v>
      </c>
      <c r="T630" t="str">
        <f t="shared" si="626"/>
        <v>technology</v>
      </c>
      <c r="U630" t="str">
        <f t="shared" si="627"/>
        <v>web</v>
      </c>
      <c r="V630">
        <f>YEAR(Kickstarter[[#This Row],[Date Ended Conversion]])</f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s="5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2">
        <f t="shared" ref="L631" si="671">(((K631/60)/60)/24)+DATE(1970,1,1)</f>
        <v>42474.637824074074</v>
      </c>
      <c r="M631" s="12">
        <f t="shared" si="615"/>
        <v>42504.637824074074</v>
      </c>
      <c r="N631" t="b">
        <v>0</v>
      </c>
      <c r="O631">
        <v>3</v>
      </c>
      <c r="P631" t="b">
        <v>0</v>
      </c>
      <c r="Q631" t="s">
        <v>8272</v>
      </c>
      <c r="R631" s="11">
        <f t="shared" si="616"/>
        <v>1.75E-3</v>
      </c>
      <c r="S631" s="6">
        <f>AVERAGE(Kickstarter[[#This Row],[pledged]]/Kickstarter[[#This Row],[backers_count]])</f>
        <v>116.66666666666667</v>
      </c>
      <c r="T631" t="str">
        <f t="shared" si="626"/>
        <v>technology</v>
      </c>
      <c r="U631" t="str">
        <f t="shared" si="627"/>
        <v>web</v>
      </c>
      <c r="V631">
        <f>YEAR(Kickstarter[[#This Row],[Date Ended Conversion]])</f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s="5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2">
        <f t="shared" ref="L632" si="672">(((K632/60)/60)/24)+DATE(1970,1,1)</f>
        <v>42223.619456018518</v>
      </c>
      <c r="M632" s="12">
        <f t="shared" si="615"/>
        <v>42253.215277777781</v>
      </c>
      <c r="N632" t="b">
        <v>0</v>
      </c>
      <c r="O632">
        <v>1</v>
      </c>
      <c r="P632" t="b">
        <v>0</v>
      </c>
      <c r="Q632" t="s">
        <v>8272</v>
      </c>
      <c r="R632" s="11">
        <f t="shared" si="616"/>
        <v>8.3340278356529708E-4</v>
      </c>
      <c r="S632" s="6">
        <f>AVERAGE(Kickstarter[[#This Row],[pledged]]/Kickstarter[[#This Row],[backers_count]])</f>
        <v>10</v>
      </c>
      <c r="T632" t="str">
        <f t="shared" si="626"/>
        <v>technology</v>
      </c>
      <c r="U632" t="str">
        <f t="shared" si="627"/>
        <v>web</v>
      </c>
      <c r="V632">
        <f>YEAR(Kickstarter[[#This Row],[Date Ended Conversion]])</f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s="5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2">
        <f t="shared" ref="L633" si="673">(((K633/60)/60)/24)+DATE(1970,1,1)</f>
        <v>42489.772326388891</v>
      </c>
      <c r="M633" s="12">
        <f t="shared" si="615"/>
        <v>42518.772326388891</v>
      </c>
      <c r="N633" t="b">
        <v>0</v>
      </c>
      <c r="O633">
        <v>9</v>
      </c>
      <c r="P633" t="b">
        <v>0</v>
      </c>
      <c r="Q633" t="s">
        <v>8272</v>
      </c>
      <c r="R633" s="11">
        <f t="shared" si="616"/>
        <v>1.38E-2</v>
      </c>
      <c r="S633" s="6">
        <f>AVERAGE(Kickstarter[[#This Row],[pledged]]/Kickstarter[[#This Row],[backers_count]])</f>
        <v>76.666666666666671</v>
      </c>
      <c r="T633" t="str">
        <f t="shared" si="626"/>
        <v>technology</v>
      </c>
      <c r="U633" t="str">
        <f t="shared" si="627"/>
        <v>web</v>
      </c>
      <c r="V633">
        <f>YEAR(Kickstarter[[#This Row],[Date Ended Conversion]])</f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s="5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2">
        <f t="shared" ref="L634" si="674">(((K634/60)/60)/24)+DATE(1970,1,1)</f>
        <v>42303.659317129626</v>
      </c>
      <c r="M634" s="12">
        <f t="shared" si="615"/>
        <v>42333.700983796298</v>
      </c>
      <c r="N634" t="b">
        <v>0</v>
      </c>
      <c r="O634">
        <v>0</v>
      </c>
      <c r="P634" t="b">
        <v>0</v>
      </c>
      <c r="Q634" t="s">
        <v>8272</v>
      </c>
      <c r="R634" s="11">
        <f t="shared" si="616"/>
        <v>0</v>
      </c>
      <c r="S634" s="6" t="e">
        <f>AVERAGE(Kickstarter[[#This Row],[pledged]]/Kickstarter[[#This Row],[backers_count]])</f>
        <v>#DIV/0!</v>
      </c>
      <c r="T634" t="str">
        <f t="shared" si="626"/>
        <v>technology</v>
      </c>
      <c r="U634" t="str">
        <f t="shared" si="627"/>
        <v>web</v>
      </c>
      <c r="V634">
        <f>YEAR(Kickstarter[[#This Row],[Date Ended Conversion]])</f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s="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2">
        <f t="shared" ref="L635" si="675">(((K635/60)/60)/24)+DATE(1970,1,1)</f>
        <v>42507.29932870371</v>
      </c>
      <c r="M635" s="12">
        <f t="shared" si="615"/>
        <v>42538.958333333328</v>
      </c>
      <c r="N635" t="b">
        <v>0</v>
      </c>
      <c r="O635">
        <v>25</v>
      </c>
      <c r="P635" t="b">
        <v>0</v>
      </c>
      <c r="Q635" t="s">
        <v>8272</v>
      </c>
      <c r="R635" s="11">
        <f t="shared" si="616"/>
        <v>0.1245</v>
      </c>
      <c r="S635" s="6">
        <f>AVERAGE(Kickstarter[[#This Row],[pledged]]/Kickstarter[[#This Row],[backers_count]])</f>
        <v>49.8</v>
      </c>
      <c r="T635" t="str">
        <f t="shared" si="626"/>
        <v>technology</v>
      </c>
      <c r="U635" t="str">
        <f t="shared" si="627"/>
        <v>web</v>
      </c>
      <c r="V635">
        <f>YEAR(Kickstarter[[#This Row],[Date Ended Conversion]])</f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s="5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2">
        <f t="shared" ref="L636" si="676">(((K636/60)/60)/24)+DATE(1970,1,1)</f>
        <v>42031.928576388891</v>
      </c>
      <c r="M636" s="12">
        <f t="shared" si="615"/>
        <v>42061.928576388891</v>
      </c>
      <c r="N636" t="b">
        <v>0</v>
      </c>
      <c r="O636">
        <v>1</v>
      </c>
      <c r="P636" t="b">
        <v>0</v>
      </c>
      <c r="Q636" t="s">
        <v>8272</v>
      </c>
      <c r="R636" s="11">
        <f t="shared" si="616"/>
        <v>2.0000000000000001E-4</v>
      </c>
      <c r="S636" s="6">
        <f>AVERAGE(Kickstarter[[#This Row],[pledged]]/Kickstarter[[#This Row],[backers_count]])</f>
        <v>1</v>
      </c>
      <c r="T636" t="str">
        <f t="shared" si="626"/>
        <v>technology</v>
      </c>
      <c r="U636" t="str">
        <f t="shared" si="627"/>
        <v>web</v>
      </c>
      <c r="V636">
        <f>YEAR(Kickstarter[[#This Row],[Date Ended Conversion]])</f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s="5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2">
        <f t="shared" ref="L637" si="677">(((K637/60)/60)/24)+DATE(1970,1,1)</f>
        <v>42076.092152777783</v>
      </c>
      <c r="M637" s="12">
        <f t="shared" si="615"/>
        <v>42106.092152777783</v>
      </c>
      <c r="N637" t="b">
        <v>0</v>
      </c>
      <c r="O637">
        <v>1</v>
      </c>
      <c r="P637" t="b">
        <v>0</v>
      </c>
      <c r="Q637" t="s">
        <v>8272</v>
      </c>
      <c r="R637" s="11">
        <f t="shared" si="616"/>
        <v>8.0000000000000007E-5</v>
      </c>
      <c r="S637" s="6">
        <f>AVERAGE(Kickstarter[[#This Row],[pledged]]/Kickstarter[[#This Row],[backers_count]])</f>
        <v>2</v>
      </c>
      <c r="T637" t="str">
        <f t="shared" si="626"/>
        <v>technology</v>
      </c>
      <c r="U637" t="str">
        <f t="shared" si="627"/>
        <v>web</v>
      </c>
      <c r="V637">
        <f>YEAR(Kickstarter[[#This Row],[Date Ended Conversion]])</f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s="5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2">
        <f t="shared" ref="L638" si="678">(((K638/60)/60)/24)+DATE(1970,1,1)</f>
        <v>42131.455439814818</v>
      </c>
      <c r="M638" s="12">
        <f t="shared" si="615"/>
        <v>42161.44930555555</v>
      </c>
      <c r="N638" t="b">
        <v>0</v>
      </c>
      <c r="O638">
        <v>1</v>
      </c>
      <c r="P638" t="b">
        <v>0</v>
      </c>
      <c r="Q638" t="s">
        <v>8272</v>
      </c>
      <c r="R638" s="11">
        <f t="shared" si="616"/>
        <v>2E-3</v>
      </c>
      <c r="S638" s="6">
        <f>AVERAGE(Kickstarter[[#This Row],[pledged]]/Kickstarter[[#This Row],[backers_count]])</f>
        <v>4</v>
      </c>
      <c r="T638" t="str">
        <f t="shared" si="626"/>
        <v>technology</v>
      </c>
      <c r="U638" t="str">
        <f t="shared" si="627"/>
        <v>web</v>
      </c>
      <c r="V638">
        <f>YEAR(Kickstarter[[#This Row],[Date Ended Conversion]])</f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s="5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2">
        <f t="shared" ref="L639" si="679">(((K639/60)/60)/24)+DATE(1970,1,1)</f>
        <v>42762.962013888886</v>
      </c>
      <c r="M639" s="12">
        <f t="shared" si="615"/>
        <v>42791.961111111115</v>
      </c>
      <c r="N639" t="b">
        <v>0</v>
      </c>
      <c r="O639">
        <v>0</v>
      </c>
      <c r="P639" t="b">
        <v>0</v>
      </c>
      <c r="Q639" t="s">
        <v>8272</v>
      </c>
      <c r="R639" s="11">
        <f t="shared" si="616"/>
        <v>0</v>
      </c>
      <c r="S639" s="6" t="e">
        <f>AVERAGE(Kickstarter[[#This Row],[pledged]]/Kickstarter[[#This Row],[backers_count]])</f>
        <v>#DIV/0!</v>
      </c>
      <c r="T639" t="str">
        <f t="shared" si="626"/>
        <v>technology</v>
      </c>
      <c r="U639" t="str">
        <f t="shared" si="627"/>
        <v>web</v>
      </c>
      <c r="V639">
        <f>YEAR(Kickstarter[[#This Row],[Date Ended Conversion]])</f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s="5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2">
        <f t="shared" ref="L640" si="680">(((K640/60)/60)/24)+DATE(1970,1,1)</f>
        <v>42759.593310185184</v>
      </c>
      <c r="M640" s="12">
        <f t="shared" si="615"/>
        <v>42819.55164351852</v>
      </c>
      <c r="N640" t="b">
        <v>0</v>
      </c>
      <c r="O640">
        <v>6</v>
      </c>
      <c r="P640" t="b">
        <v>0</v>
      </c>
      <c r="Q640" t="s">
        <v>8272</v>
      </c>
      <c r="R640" s="11">
        <f t="shared" si="616"/>
        <v>9.0000000000000006E-5</v>
      </c>
      <c r="S640" s="6">
        <f>AVERAGE(Kickstarter[[#This Row],[pledged]]/Kickstarter[[#This Row],[backers_count]])</f>
        <v>3</v>
      </c>
      <c r="T640" t="str">
        <f t="shared" si="626"/>
        <v>technology</v>
      </c>
      <c r="U640" t="str">
        <f t="shared" si="627"/>
        <v>web</v>
      </c>
      <c r="V640">
        <f>YEAR(Kickstarter[[#This Row],[Date Ended Conversion]])</f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s="5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2">
        <f t="shared" ref="L641" si="681">(((K641/60)/60)/24)+DATE(1970,1,1)</f>
        <v>41865.583275462966</v>
      </c>
      <c r="M641" s="12">
        <f t="shared" si="615"/>
        <v>41925.583275462966</v>
      </c>
      <c r="N641" t="b">
        <v>0</v>
      </c>
      <c r="O641">
        <v>1</v>
      </c>
      <c r="P641" t="b">
        <v>0</v>
      </c>
      <c r="Q641" t="s">
        <v>8272</v>
      </c>
      <c r="R641" s="11">
        <f t="shared" si="616"/>
        <v>9.9999999999999995E-7</v>
      </c>
      <c r="S641" s="6">
        <f>AVERAGE(Kickstarter[[#This Row],[pledged]]/Kickstarter[[#This Row],[backers_count]])</f>
        <v>1</v>
      </c>
      <c r="T641" t="str">
        <f t="shared" si="626"/>
        <v>technology</v>
      </c>
      <c r="U641" t="str">
        <f t="shared" si="627"/>
        <v>web</v>
      </c>
      <c r="V641">
        <f>YEAR(Kickstarter[[#This Row],[Date Ended Conversion]])</f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s="5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2">
        <f t="shared" ref="L642" si="682">(((K642/60)/60)/24)+DATE(1970,1,1)</f>
        <v>42683.420312500006</v>
      </c>
      <c r="M642" s="12">
        <f t="shared" ref="M642:M705" si="683">(((J642/60)/60)/24)+DATE(1970,1,1)</f>
        <v>42698.958333333328</v>
      </c>
      <c r="N642" t="b">
        <v>0</v>
      </c>
      <c r="O642">
        <v>2</v>
      </c>
      <c r="P642" t="b">
        <v>1</v>
      </c>
      <c r="Q642" t="s">
        <v>8273</v>
      </c>
      <c r="R642" s="11">
        <f t="shared" ref="R642:R705" si="684">(E642/D642)</f>
        <v>1.4428571428571428</v>
      </c>
      <c r="S642" s="6">
        <f>AVERAGE(Kickstarter[[#This Row],[pledged]]/Kickstarter[[#This Row],[backers_count]])</f>
        <v>50.5</v>
      </c>
      <c r="T642" t="str">
        <f t="shared" si="626"/>
        <v>technology</v>
      </c>
      <c r="U642" t="str">
        <f t="shared" si="627"/>
        <v>wearables</v>
      </c>
      <c r="V642">
        <f>YEAR(Kickstarter[[#This Row],[Date Ended Conversion]])</f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s="5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2">
        <f t="shared" ref="L643" si="685">(((K643/60)/60)/24)+DATE(1970,1,1)</f>
        <v>42199.57</v>
      </c>
      <c r="M643" s="12">
        <f t="shared" si="683"/>
        <v>42229.57</v>
      </c>
      <c r="N643" t="b">
        <v>0</v>
      </c>
      <c r="O643">
        <v>315</v>
      </c>
      <c r="P643" t="b">
        <v>1</v>
      </c>
      <c r="Q643" t="s">
        <v>8273</v>
      </c>
      <c r="R643" s="11">
        <f t="shared" si="684"/>
        <v>1.1916249999999999</v>
      </c>
      <c r="S643" s="6">
        <f>AVERAGE(Kickstarter[[#This Row],[pledged]]/Kickstarter[[#This Row],[backers_count]])</f>
        <v>151.31746031746033</v>
      </c>
      <c r="T643" t="str">
        <f t="shared" si="626"/>
        <v>technology</v>
      </c>
      <c r="U643" t="str">
        <f t="shared" si="627"/>
        <v>wearables</v>
      </c>
      <c r="V643">
        <f>YEAR(Kickstarter[[#This Row],[Date Ended Conversion]])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s="5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2">
        <f t="shared" ref="L644" si="686">(((K644/60)/60)/24)+DATE(1970,1,1)</f>
        <v>42199.651319444441</v>
      </c>
      <c r="M644" s="12">
        <f t="shared" si="683"/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11">
        <f t="shared" si="684"/>
        <v>14.604850000000001</v>
      </c>
      <c r="S644" s="6">
        <f>AVERAGE(Kickstarter[[#This Row],[pledged]]/Kickstarter[[#This Row],[backers_count]])</f>
        <v>134.3592456301748</v>
      </c>
      <c r="T644" t="str">
        <f t="shared" si="626"/>
        <v>technology</v>
      </c>
      <c r="U644" t="str">
        <f t="shared" si="627"/>
        <v>wearables</v>
      </c>
      <c r="V644">
        <f>YEAR(Kickstarter[[#This Row],[Date Ended Conversion]])</f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s="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2">
        <f t="shared" ref="L645" si="687">(((K645/60)/60)/24)+DATE(1970,1,1)</f>
        <v>42100.642071759255</v>
      </c>
      <c r="M645" s="12">
        <f t="shared" si="683"/>
        <v>42155.642071759255</v>
      </c>
      <c r="N645" t="b">
        <v>0</v>
      </c>
      <c r="O645">
        <v>152</v>
      </c>
      <c r="P645" t="b">
        <v>1</v>
      </c>
      <c r="Q645" t="s">
        <v>8273</v>
      </c>
      <c r="R645" s="11">
        <f t="shared" si="684"/>
        <v>1.0580799999999999</v>
      </c>
      <c r="S645" s="6">
        <f>AVERAGE(Kickstarter[[#This Row],[pledged]]/Kickstarter[[#This Row],[backers_count]])</f>
        <v>174.02631578947367</v>
      </c>
      <c r="T645" t="str">
        <f t="shared" si="626"/>
        <v>technology</v>
      </c>
      <c r="U645" t="str">
        <f t="shared" si="627"/>
        <v>wearables</v>
      </c>
      <c r="V645">
        <f>YEAR(Kickstarter[[#This Row],[Date Ended Conversion]])</f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s="5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2">
        <f t="shared" ref="L646" si="688">(((K646/60)/60)/24)+DATE(1970,1,1)</f>
        <v>41898.665960648148</v>
      </c>
      <c r="M646" s="12">
        <f t="shared" si="683"/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11">
        <f t="shared" si="684"/>
        <v>3.0011791999999997</v>
      </c>
      <c r="S646" s="6">
        <f>AVERAGE(Kickstarter[[#This Row],[pledged]]/Kickstarter[[#This Row],[backers_count]])</f>
        <v>73.486268364348675</v>
      </c>
      <c r="T646" t="str">
        <f t="shared" si="626"/>
        <v>technology</v>
      </c>
      <c r="U646" t="str">
        <f t="shared" si="627"/>
        <v>wearables</v>
      </c>
      <c r="V646">
        <f>YEAR(Kickstarter[[#This Row],[Date Ended Conversion]])</f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s="5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2">
        <f t="shared" ref="L647" si="689">(((K647/60)/60)/24)+DATE(1970,1,1)</f>
        <v>42564.026319444441</v>
      </c>
      <c r="M647" s="12">
        <f t="shared" si="683"/>
        <v>42594.026319444441</v>
      </c>
      <c r="N647" t="b">
        <v>0</v>
      </c>
      <c r="O647">
        <v>237</v>
      </c>
      <c r="P647" t="b">
        <v>1</v>
      </c>
      <c r="Q647" t="s">
        <v>8273</v>
      </c>
      <c r="R647" s="11">
        <f t="shared" si="684"/>
        <v>2.7869999999999999</v>
      </c>
      <c r="S647" s="6">
        <f>AVERAGE(Kickstarter[[#This Row],[pledged]]/Kickstarter[[#This Row],[backers_count]])</f>
        <v>23.518987341772153</v>
      </c>
      <c r="T647" t="str">
        <f t="shared" si="626"/>
        <v>technology</v>
      </c>
      <c r="U647" t="str">
        <f t="shared" si="627"/>
        <v>wearables</v>
      </c>
      <c r="V647">
        <f>YEAR(Kickstarter[[#This Row],[Date Ended Conversion]])</f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s="5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2">
        <f t="shared" ref="L648" si="690">(((K648/60)/60)/24)+DATE(1970,1,1)</f>
        <v>41832.852627314816</v>
      </c>
      <c r="M648" s="12">
        <f t="shared" si="683"/>
        <v>41862.852627314816</v>
      </c>
      <c r="N648" t="b">
        <v>0</v>
      </c>
      <c r="O648">
        <v>27</v>
      </c>
      <c r="P648" t="b">
        <v>1</v>
      </c>
      <c r="Q648" t="s">
        <v>8273</v>
      </c>
      <c r="R648" s="11">
        <f t="shared" si="684"/>
        <v>1.3187625000000001</v>
      </c>
      <c r="S648" s="6">
        <f>AVERAGE(Kickstarter[[#This Row],[pledged]]/Kickstarter[[#This Row],[backers_count]])</f>
        <v>39.074444444444445</v>
      </c>
      <c r="T648" t="str">
        <f t="shared" si="626"/>
        <v>technology</v>
      </c>
      <c r="U648" t="str">
        <f t="shared" si="627"/>
        <v>wearables</v>
      </c>
      <c r="V648">
        <f>YEAR(Kickstarter[[#This Row],[Date Ended Conversion]])</f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s="5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2">
        <f t="shared" ref="L649" si="691">(((K649/60)/60)/24)+DATE(1970,1,1)</f>
        <v>42416.767928240741</v>
      </c>
      <c r="M649" s="12">
        <f t="shared" si="683"/>
        <v>42446.726261574076</v>
      </c>
      <c r="N649" t="b">
        <v>0</v>
      </c>
      <c r="O649">
        <v>17</v>
      </c>
      <c r="P649" t="b">
        <v>1</v>
      </c>
      <c r="Q649" t="s">
        <v>8273</v>
      </c>
      <c r="R649" s="11">
        <f t="shared" si="684"/>
        <v>1.0705</v>
      </c>
      <c r="S649" s="6">
        <f>AVERAGE(Kickstarter[[#This Row],[pledged]]/Kickstarter[[#This Row],[backers_count]])</f>
        <v>125.94117647058823</v>
      </c>
      <c r="T649" t="str">
        <f t="shared" si="626"/>
        <v>technology</v>
      </c>
      <c r="U649" t="str">
        <f t="shared" si="627"/>
        <v>wearables</v>
      </c>
      <c r="V649">
        <f>YEAR(Kickstarter[[#This Row],[Date Ended Conversion]])</f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s="5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2">
        <f t="shared" ref="L650" si="692">(((K650/60)/60)/24)+DATE(1970,1,1)</f>
        <v>41891.693379629629</v>
      </c>
      <c r="M650" s="12">
        <f t="shared" si="683"/>
        <v>41926.693379629629</v>
      </c>
      <c r="N650" t="b">
        <v>0</v>
      </c>
      <c r="O650">
        <v>27</v>
      </c>
      <c r="P650" t="b">
        <v>1</v>
      </c>
      <c r="Q650" t="s">
        <v>8273</v>
      </c>
      <c r="R650" s="11">
        <f t="shared" si="684"/>
        <v>1.2682285714285715</v>
      </c>
      <c r="S650" s="6">
        <f>AVERAGE(Kickstarter[[#This Row],[pledged]]/Kickstarter[[#This Row],[backers_count]])</f>
        <v>1644</v>
      </c>
      <c r="T650" t="str">
        <f t="shared" si="626"/>
        <v>technology</v>
      </c>
      <c r="U650" t="str">
        <f t="shared" si="627"/>
        <v>wearables</v>
      </c>
      <c r="V650">
        <f>YEAR(Kickstarter[[#This Row],[Date Ended Conversion]])</f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s="5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2">
        <f t="shared" ref="L651" si="693">(((K651/60)/60)/24)+DATE(1970,1,1)</f>
        <v>41877.912187499998</v>
      </c>
      <c r="M651" s="12">
        <f t="shared" si="683"/>
        <v>41898.912187499998</v>
      </c>
      <c r="N651" t="b">
        <v>0</v>
      </c>
      <c r="O651">
        <v>82</v>
      </c>
      <c r="P651" t="b">
        <v>1</v>
      </c>
      <c r="Q651" t="s">
        <v>8273</v>
      </c>
      <c r="R651" s="11">
        <f t="shared" si="684"/>
        <v>1.3996</v>
      </c>
      <c r="S651" s="6">
        <f>AVERAGE(Kickstarter[[#This Row],[pledged]]/Kickstarter[[#This Row],[backers_count]])</f>
        <v>42.670731707317074</v>
      </c>
      <c r="T651" t="str">
        <f t="shared" ref="T651:T714" si="694">LEFT(Q651,FIND("/",Q651)-1)</f>
        <v>technology</v>
      </c>
      <c r="U651" t="str">
        <f t="shared" ref="U651:U714" si="695">RIGHT(Q651,LEN(Q651)-FIND("/",Q651))</f>
        <v>wearables</v>
      </c>
      <c r="V651">
        <f>YEAR(Kickstarter[[#This Row],[Date Ended Conversion]])</f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s="5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2">
        <f t="shared" ref="L652" si="696">(((K652/60)/60)/24)+DATE(1970,1,1)</f>
        <v>41932.036851851852</v>
      </c>
      <c r="M652" s="12">
        <f t="shared" si="683"/>
        <v>41992.078518518523</v>
      </c>
      <c r="N652" t="b">
        <v>0</v>
      </c>
      <c r="O652">
        <v>48</v>
      </c>
      <c r="P652" t="b">
        <v>1</v>
      </c>
      <c r="Q652" t="s">
        <v>8273</v>
      </c>
      <c r="R652" s="11">
        <f t="shared" si="684"/>
        <v>1.1240000000000001</v>
      </c>
      <c r="S652" s="6">
        <f>AVERAGE(Kickstarter[[#This Row],[pledged]]/Kickstarter[[#This Row],[backers_count]])</f>
        <v>35.125</v>
      </c>
      <c r="T652" t="str">
        <f t="shared" si="694"/>
        <v>technology</v>
      </c>
      <c r="U652" t="str">
        <f t="shared" si="695"/>
        <v>wearables</v>
      </c>
      <c r="V652">
        <f>YEAR(Kickstarter[[#This Row],[Date Ended Conversion]])</f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s="5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2">
        <f t="shared" ref="L653" si="697">(((K653/60)/60)/24)+DATE(1970,1,1)</f>
        <v>41956.017488425925</v>
      </c>
      <c r="M653" s="12">
        <f t="shared" si="683"/>
        <v>41986.017488425925</v>
      </c>
      <c r="N653" t="b">
        <v>0</v>
      </c>
      <c r="O653">
        <v>105</v>
      </c>
      <c r="P653" t="b">
        <v>1</v>
      </c>
      <c r="Q653" t="s">
        <v>8273</v>
      </c>
      <c r="R653" s="11">
        <f t="shared" si="684"/>
        <v>1.00528</v>
      </c>
      <c r="S653" s="6">
        <f>AVERAGE(Kickstarter[[#This Row],[pledged]]/Kickstarter[[#This Row],[backers_count]])</f>
        <v>239.35238095238094</v>
      </c>
      <c r="T653" t="str">
        <f t="shared" si="694"/>
        <v>technology</v>
      </c>
      <c r="U653" t="str">
        <f t="shared" si="695"/>
        <v>wearables</v>
      </c>
      <c r="V653">
        <f>YEAR(Kickstarter[[#This Row],[Date Ended Conversion]])</f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s="5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2">
        <f t="shared" ref="L654" si="698">(((K654/60)/60)/24)+DATE(1970,1,1)</f>
        <v>42675.690393518518</v>
      </c>
      <c r="M654" s="12">
        <f t="shared" si="683"/>
        <v>42705.732060185182</v>
      </c>
      <c r="N654" t="b">
        <v>0</v>
      </c>
      <c r="O654">
        <v>28</v>
      </c>
      <c r="P654" t="b">
        <v>1</v>
      </c>
      <c r="Q654" t="s">
        <v>8273</v>
      </c>
      <c r="R654" s="11">
        <f t="shared" si="684"/>
        <v>1.0046666666666666</v>
      </c>
      <c r="S654" s="6">
        <f>AVERAGE(Kickstarter[[#This Row],[pledged]]/Kickstarter[[#This Row],[backers_count]])</f>
        <v>107.64285714285714</v>
      </c>
      <c r="T654" t="str">
        <f t="shared" si="694"/>
        <v>technology</v>
      </c>
      <c r="U654" t="str">
        <f t="shared" si="695"/>
        <v>wearables</v>
      </c>
      <c r="V654">
        <f>YEAR(Kickstarter[[#This Row],[Date Ended Conversion]])</f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s="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2">
        <f t="shared" ref="L655" si="699">(((K655/60)/60)/24)+DATE(1970,1,1)</f>
        <v>42199.618518518517</v>
      </c>
      <c r="M655" s="12">
        <f t="shared" si="683"/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11">
        <f t="shared" si="684"/>
        <v>1.4144600000000001</v>
      </c>
      <c r="S655" s="6">
        <f>AVERAGE(Kickstarter[[#This Row],[pledged]]/Kickstarter[[#This Row],[backers_count]])</f>
        <v>95.830623306233065</v>
      </c>
      <c r="T655" t="str">
        <f t="shared" si="694"/>
        <v>technology</v>
      </c>
      <c r="U655" t="str">
        <f t="shared" si="695"/>
        <v>wearables</v>
      </c>
      <c r="V655">
        <f>YEAR(Kickstarter[[#This Row],[Date Ended Conversion]])</f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s="5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2">
        <f t="shared" ref="L656" si="700">(((K656/60)/60)/24)+DATE(1970,1,1)</f>
        <v>42163.957326388889</v>
      </c>
      <c r="M656" s="12">
        <f t="shared" si="683"/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11">
        <f t="shared" si="684"/>
        <v>2.6729166666666666</v>
      </c>
      <c r="S656" s="6">
        <f>AVERAGE(Kickstarter[[#This Row],[pledged]]/Kickstarter[[#This Row],[backers_count]])</f>
        <v>31.663376110562684</v>
      </c>
      <c r="T656" t="str">
        <f t="shared" si="694"/>
        <v>technology</v>
      </c>
      <c r="U656" t="str">
        <f t="shared" si="695"/>
        <v>wearables</v>
      </c>
      <c r="V656">
        <f>YEAR(Kickstarter[[#This Row],[Date Ended Conversion]])</f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s="5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2">
        <f t="shared" ref="L657" si="701">(((K657/60)/60)/24)+DATE(1970,1,1)</f>
        <v>42045.957314814819</v>
      </c>
      <c r="M657" s="12">
        <f t="shared" si="683"/>
        <v>42075.915648148148</v>
      </c>
      <c r="N657" t="b">
        <v>0</v>
      </c>
      <c r="O657">
        <v>274</v>
      </c>
      <c r="P657" t="b">
        <v>1</v>
      </c>
      <c r="Q657" t="s">
        <v>8273</v>
      </c>
      <c r="R657" s="11">
        <f t="shared" si="684"/>
        <v>1.4688749999999999</v>
      </c>
      <c r="S657" s="6">
        <f>AVERAGE(Kickstarter[[#This Row],[pledged]]/Kickstarter[[#This Row],[backers_count]])</f>
        <v>42.886861313868614</v>
      </c>
      <c r="T657" t="str">
        <f t="shared" si="694"/>
        <v>technology</v>
      </c>
      <c r="U657" t="str">
        <f t="shared" si="695"/>
        <v>wearables</v>
      </c>
      <c r="V657">
        <f>YEAR(Kickstarter[[#This Row],[Date Ended Conversion]])</f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s="5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2">
        <f t="shared" ref="L658" si="702">(((K658/60)/60)/24)+DATE(1970,1,1)</f>
        <v>42417.804618055554</v>
      </c>
      <c r="M658" s="12">
        <f t="shared" si="683"/>
        <v>42477.762951388882</v>
      </c>
      <c r="N658" t="b">
        <v>0</v>
      </c>
      <c r="O658">
        <v>87</v>
      </c>
      <c r="P658" t="b">
        <v>1</v>
      </c>
      <c r="Q658" t="s">
        <v>8273</v>
      </c>
      <c r="R658" s="11">
        <f t="shared" si="684"/>
        <v>2.1356000000000002</v>
      </c>
      <c r="S658" s="6">
        <f>AVERAGE(Kickstarter[[#This Row],[pledged]]/Kickstarter[[#This Row],[backers_count]])</f>
        <v>122.73563218390805</v>
      </c>
      <c r="T658" t="str">
        <f t="shared" si="694"/>
        <v>technology</v>
      </c>
      <c r="U658" t="str">
        <f t="shared" si="695"/>
        <v>wearables</v>
      </c>
      <c r="V658">
        <f>YEAR(Kickstarter[[#This Row],[Date Ended Conversion]])</f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s="5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2">
        <f t="shared" ref="L659" si="703">(((K659/60)/60)/24)+DATE(1970,1,1)</f>
        <v>42331.84574074074</v>
      </c>
      <c r="M659" s="12">
        <f t="shared" si="683"/>
        <v>42361.84574074074</v>
      </c>
      <c r="N659" t="b">
        <v>0</v>
      </c>
      <c r="O659">
        <v>99</v>
      </c>
      <c r="P659" t="b">
        <v>1</v>
      </c>
      <c r="Q659" t="s">
        <v>8273</v>
      </c>
      <c r="R659" s="11">
        <f t="shared" si="684"/>
        <v>1.2569999999999999</v>
      </c>
      <c r="S659" s="6">
        <f>AVERAGE(Kickstarter[[#This Row],[pledged]]/Kickstarter[[#This Row],[backers_count]])</f>
        <v>190.45454545454547</v>
      </c>
      <c r="T659" t="str">
        <f t="shared" si="694"/>
        <v>technology</v>
      </c>
      <c r="U659" t="str">
        <f t="shared" si="695"/>
        <v>wearables</v>
      </c>
      <c r="V659">
        <f>YEAR(Kickstarter[[#This Row],[Date Ended Conversion]])</f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s="5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2">
        <f t="shared" ref="L660" si="704">(((K660/60)/60)/24)+DATE(1970,1,1)</f>
        <v>42179.160752314812</v>
      </c>
      <c r="M660" s="12">
        <f t="shared" si="683"/>
        <v>42211.75</v>
      </c>
      <c r="N660" t="b">
        <v>0</v>
      </c>
      <c r="O660">
        <v>276</v>
      </c>
      <c r="P660" t="b">
        <v>1</v>
      </c>
      <c r="Q660" t="s">
        <v>8273</v>
      </c>
      <c r="R660" s="11">
        <f t="shared" si="684"/>
        <v>1.0446206037108834</v>
      </c>
      <c r="S660" s="6">
        <f>AVERAGE(Kickstarter[[#This Row],[pledged]]/Kickstarter[[#This Row],[backers_count]])</f>
        <v>109.33695652173913</v>
      </c>
      <c r="T660" t="str">
        <f t="shared" si="694"/>
        <v>technology</v>
      </c>
      <c r="U660" t="str">
        <f t="shared" si="695"/>
        <v>wearables</v>
      </c>
      <c r="V660">
        <f>YEAR(Kickstarter[[#This Row],[Date Ended Conversion]])</f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s="5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2">
        <f t="shared" ref="L661" si="705">(((K661/60)/60)/24)+DATE(1970,1,1)</f>
        <v>42209.593692129631</v>
      </c>
      <c r="M661" s="12">
        <f t="shared" si="683"/>
        <v>42239.593692129631</v>
      </c>
      <c r="N661" t="b">
        <v>0</v>
      </c>
      <c r="O661">
        <v>21</v>
      </c>
      <c r="P661" t="b">
        <v>1</v>
      </c>
      <c r="Q661" t="s">
        <v>8273</v>
      </c>
      <c r="R661" s="11">
        <f t="shared" si="684"/>
        <v>1.0056666666666667</v>
      </c>
      <c r="S661" s="6">
        <f>AVERAGE(Kickstarter[[#This Row],[pledged]]/Kickstarter[[#This Row],[backers_count]])</f>
        <v>143.66666666666666</v>
      </c>
      <c r="T661" t="str">
        <f t="shared" si="694"/>
        <v>technology</v>
      </c>
      <c r="U661" t="str">
        <f t="shared" si="695"/>
        <v>wearables</v>
      </c>
      <c r="V661">
        <f>YEAR(Kickstarter[[#This Row],[Date Ended Conversion]])</f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s="5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2">
        <f t="shared" ref="L662" si="706">(((K662/60)/60)/24)+DATE(1970,1,1)</f>
        <v>41922.741655092592</v>
      </c>
      <c r="M662" s="12">
        <f t="shared" si="683"/>
        <v>41952.783321759263</v>
      </c>
      <c r="N662" t="b">
        <v>0</v>
      </c>
      <c r="O662">
        <v>18</v>
      </c>
      <c r="P662" t="b">
        <v>0</v>
      </c>
      <c r="Q662" t="s">
        <v>8273</v>
      </c>
      <c r="R662" s="11">
        <f t="shared" si="684"/>
        <v>3.058E-2</v>
      </c>
      <c r="S662" s="6">
        <f>AVERAGE(Kickstarter[[#This Row],[pledged]]/Kickstarter[[#This Row],[backers_count]])</f>
        <v>84.944444444444443</v>
      </c>
      <c r="T662" t="str">
        <f t="shared" si="694"/>
        <v>technology</v>
      </c>
      <c r="U662" t="str">
        <f t="shared" si="695"/>
        <v>wearables</v>
      </c>
      <c r="V662">
        <f>YEAR(Kickstarter[[#This Row],[Date Ended Conversion]])</f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s="5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2">
        <f t="shared" ref="L663" si="707">(((K663/60)/60)/24)+DATE(1970,1,1)</f>
        <v>42636.645358796297</v>
      </c>
      <c r="M663" s="12">
        <f t="shared" si="683"/>
        <v>42666.645358796297</v>
      </c>
      <c r="N663" t="b">
        <v>0</v>
      </c>
      <c r="O663">
        <v>9</v>
      </c>
      <c r="P663" t="b">
        <v>0</v>
      </c>
      <c r="Q663" t="s">
        <v>8273</v>
      </c>
      <c r="R663" s="11">
        <f t="shared" si="684"/>
        <v>9.4999999999999998E-3</v>
      </c>
      <c r="S663" s="6">
        <f>AVERAGE(Kickstarter[[#This Row],[pledged]]/Kickstarter[[#This Row],[backers_count]])</f>
        <v>10.555555555555555</v>
      </c>
      <c r="T663" t="str">
        <f t="shared" si="694"/>
        <v>technology</v>
      </c>
      <c r="U663" t="str">
        <f t="shared" si="695"/>
        <v>wearables</v>
      </c>
      <c r="V663">
        <f>YEAR(Kickstarter[[#This Row],[Date Ended Conversion]])</f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s="5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2">
        <f t="shared" ref="L664" si="708">(((K664/60)/60)/24)+DATE(1970,1,1)</f>
        <v>41990.438043981485</v>
      </c>
      <c r="M664" s="12">
        <f t="shared" si="683"/>
        <v>42020.438043981485</v>
      </c>
      <c r="N664" t="b">
        <v>0</v>
      </c>
      <c r="O664">
        <v>4</v>
      </c>
      <c r="P664" t="b">
        <v>0</v>
      </c>
      <c r="Q664" t="s">
        <v>8273</v>
      </c>
      <c r="R664" s="11">
        <f t="shared" si="684"/>
        <v>4.0000000000000001E-3</v>
      </c>
      <c r="S664" s="6">
        <f>AVERAGE(Kickstarter[[#This Row],[pledged]]/Kickstarter[[#This Row],[backers_count]])</f>
        <v>39</v>
      </c>
      <c r="T664" t="str">
        <f t="shared" si="694"/>
        <v>technology</v>
      </c>
      <c r="U664" t="str">
        <f t="shared" si="695"/>
        <v>wearables</v>
      </c>
      <c r="V664">
        <f>YEAR(Kickstarter[[#This Row],[Date Ended Conversion]])</f>
        <v>2015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s="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2">
        <f t="shared" ref="L665" si="709">(((K665/60)/60)/24)+DATE(1970,1,1)</f>
        <v>42173.843240740738</v>
      </c>
      <c r="M665" s="12">
        <f t="shared" si="683"/>
        <v>42203.843240740738</v>
      </c>
      <c r="N665" t="b">
        <v>0</v>
      </c>
      <c r="O665">
        <v>7</v>
      </c>
      <c r="P665" t="b">
        <v>0</v>
      </c>
      <c r="Q665" t="s">
        <v>8273</v>
      </c>
      <c r="R665" s="11">
        <f t="shared" si="684"/>
        <v>3.5000000000000001E-3</v>
      </c>
      <c r="S665" s="6">
        <f>AVERAGE(Kickstarter[[#This Row],[pledged]]/Kickstarter[[#This Row],[backers_count]])</f>
        <v>100</v>
      </c>
      <c r="T665" t="str">
        <f t="shared" si="694"/>
        <v>technology</v>
      </c>
      <c r="U665" t="str">
        <f t="shared" si="695"/>
        <v>wearables</v>
      </c>
      <c r="V665">
        <f>YEAR(Kickstarter[[#This Row],[Date Ended Conversion]])</f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s="5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2">
        <f t="shared" ref="L666" si="710">(((K666/60)/60)/24)+DATE(1970,1,1)</f>
        <v>42077.666377314818</v>
      </c>
      <c r="M666" s="12">
        <f t="shared" si="683"/>
        <v>42107.666377314818</v>
      </c>
      <c r="N666" t="b">
        <v>0</v>
      </c>
      <c r="O666">
        <v>29</v>
      </c>
      <c r="P666" t="b">
        <v>0</v>
      </c>
      <c r="Q666" t="s">
        <v>8273</v>
      </c>
      <c r="R666" s="11">
        <f t="shared" si="684"/>
        <v>7.5333333333333335E-2</v>
      </c>
      <c r="S666" s="6">
        <f>AVERAGE(Kickstarter[[#This Row],[pledged]]/Kickstarter[[#This Row],[backers_count]])</f>
        <v>31.172413793103448</v>
      </c>
      <c r="T666" t="str">
        <f t="shared" si="694"/>
        <v>technology</v>
      </c>
      <c r="U666" t="str">
        <f t="shared" si="695"/>
        <v>wearables</v>
      </c>
      <c r="V666">
        <f>YEAR(Kickstarter[[#This Row],[Date Ended Conversion]])</f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s="5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2">
        <f t="shared" ref="L667" si="711">(((K667/60)/60)/24)+DATE(1970,1,1)</f>
        <v>42688.711354166662</v>
      </c>
      <c r="M667" s="12">
        <f t="shared" si="683"/>
        <v>42748.711354166662</v>
      </c>
      <c r="N667" t="b">
        <v>0</v>
      </c>
      <c r="O667">
        <v>12</v>
      </c>
      <c r="P667" t="b">
        <v>0</v>
      </c>
      <c r="Q667" t="s">
        <v>8273</v>
      </c>
      <c r="R667" s="11">
        <f t="shared" si="684"/>
        <v>0.18640000000000001</v>
      </c>
      <c r="S667" s="6">
        <f>AVERAGE(Kickstarter[[#This Row],[pledged]]/Kickstarter[[#This Row],[backers_count]])</f>
        <v>155.33333333333334</v>
      </c>
      <c r="T667" t="str">
        <f t="shared" si="694"/>
        <v>technology</v>
      </c>
      <c r="U667" t="str">
        <f t="shared" si="695"/>
        <v>wearables</v>
      </c>
      <c r="V667">
        <f>YEAR(Kickstarter[[#This Row],[Date Ended Conversion]])</f>
        <v>2017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s="5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2">
        <f t="shared" ref="L668" si="712">(((K668/60)/60)/24)+DATE(1970,1,1)</f>
        <v>41838.832152777781</v>
      </c>
      <c r="M668" s="12">
        <f t="shared" si="683"/>
        <v>41868.832152777781</v>
      </c>
      <c r="N668" t="b">
        <v>0</v>
      </c>
      <c r="O668">
        <v>4</v>
      </c>
      <c r="P668" t="b">
        <v>0</v>
      </c>
      <c r="Q668" t="s">
        <v>8273</v>
      </c>
      <c r="R668" s="11">
        <f t="shared" si="684"/>
        <v>4.0000000000000003E-5</v>
      </c>
      <c r="S668" s="6">
        <f>AVERAGE(Kickstarter[[#This Row],[pledged]]/Kickstarter[[#This Row],[backers_count]])</f>
        <v>2</v>
      </c>
      <c r="T668" t="str">
        <f t="shared" si="694"/>
        <v>technology</v>
      </c>
      <c r="U668" t="str">
        <f t="shared" si="695"/>
        <v>wearables</v>
      </c>
      <c r="V668">
        <f>YEAR(Kickstarter[[#This Row],[Date Ended Conversion]])</f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s="5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2">
        <f t="shared" ref="L669" si="713">(((K669/60)/60)/24)+DATE(1970,1,1)</f>
        <v>42632.373414351852</v>
      </c>
      <c r="M669" s="12">
        <f t="shared" si="683"/>
        <v>42672.373414351852</v>
      </c>
      <c r="N669" t="b">
        <v>0</v>
      </c>
      <c r="O669">
        <v>28</v>
      </c>
      <c r="P669" t="b">
        <v>0</v>
      </c>
      <c r="Q669" t="s">
        <v>8273</v>
      </c>
      <c r="R669" s="11">
        <f t="shared" si="684"/>
        <v>0.1002</v>
      </c>
      <c r="S669" s="6">
        <f>AVERAGE(Kickstarter[[#This Row],[pledged]]/Kickstarter[[#This Row],[backers_count]])</f>
        <v>178.92857142857142</v>
      </c>
      <c r="T669" t="str">
        <f t="shared" si="694"/>
        <v>technology</v>
      </c>
      <c r="U669" t="str">
        <f t="shared" si="695"/>
        <v>wearables</v>
      </c>
      <c r="V669">
        <f>YEAR(Kickstarter[[#This Row],[Date Ended Conversion]])</f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s="5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2">
        <f t="shared" ref="L670" si="714">(((K670/60)/60)/24)+DATE(1970,1,1)</f>
        <v>42090.831273148149</v>
      </c>
      <c r="M670" s="12">
        <f t="shared" si="683"/>
        <v>42135.831273148149</v>
      </c>
      <c r="N670" t="b">
        <v>0</v>
      </c>
      <c r="O670">
        <v>25</v>
      </c>
      <c r="P670" t="b">
        <v>0</v>
      </c>
      <c r="Q670" t="s">
        <v>8273</v>
      </c>
      <c r="R670" s="11">
        <f t="shared" si="684"/>
        <v>4.5600000000000002E-2</v>
      </c>
      <c r="S670" s="6">
        <f>AVERAGE(Kickstarter[[#This Row],[pledged]]/Kickstarter[[#This Row],[backers_count]])</f>
        <v>27.36</v>
      </c>
      <c r="T670" t="str">
        <f t="shared" si="694"/>
        <v>technology</v>
      </c>
      <c r="U670" t="str">
        <f t="shared" si="695"/>
        <v>wearables</v>
      </c>
      <c r="V670">
        <f>YEAR(Kickstarter[[#This Row],[Date Ended Conversion]])</f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s="5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2">
        <f t="shared" ref="L671" si="715">(((K671/60)/60)/24)+DATE(1970,1,1)</f>
        <v>42527.625671296293</v>
      </c>
      <c r="M671" s="12">
        <f t="shared" si="683"/>
        <v>42557.625671296293</v>
      </c>
      <c r="N671" t="b">
        <v>0</v>
      </c>
      <c r="O671">
        <v>28</v>
      </c>
      <c r="P671" t="b">
        <v>0</v>
      </c>
      <c r="Q671" t="s">
        <v>8273</v>
      </c>
      <c r="R671" s="11">
        <f t="shared" si="684"/>
        <v>0.21507499999999999</v>
      </c>
      <c r="S671" s="6">
        <f>AVERAGE(Kickstarter[[#This Row],[pledged]]/Kickstarter[[#This Row],[backers_count]])</f>
        <v>1536.25</v>
      </c>
      <c r="T671" t="str">
        <f t="shared" si="694"/>
        <v>technology</v>
      </c>
      <c r="U671" t="str">
        <f t="shared" si="695"/>
        <v>wearables</v>
      </c>
      <c r="V671">
        <f>YEAR(Kickstarter[[#This Row],[Date Ended Conversion]])</f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s="5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2">
        <f t="shared" ref="L672" si="716">(((K672/60)/60)/24)+DATE(1970,1,1)</f>
        <v>42506.709722222222</v>
      </c>
      <c r="M672" s="12">
        <f t="shared" si="683"/>
        <v>42540.340277777781</v>
      </c>
      <c r="N672" t="b">
        <v>0</v>
      </c>
      <c r="O672">
        <v>310</v>
      </c>
      <c r="P672" t="b">
        <v>0</v>
      </c>
      <c r="Q672" t="s">
        <v>8273</v>
      </c>
      <c r="R672" s="11">
        <f t="shared" si="684"/>
        <v>0.29276666666666668</v>
      </c>
      <c r="S672" s="6">
        <f>AVERAGE(Kickstarter[[#This Row],[pledged]]/Kickstarter[[#This Row],[backers_count]])</f>
        <v>84.99677419354839</v>
      </c>
      <c r="T672" t="str">
        <f t="shared" si="694"/>
        <v>technology</v>
      </c>
      <c r="U672" t="str">
        <f t="shared" si="695"/>
        <v>wearables</v>
      </c>
      <c r="V672">
        <f>YEAR(Kickstarter[[#This Row],[Date Ended Conversion]])</f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s="5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2">
        <f t="shared" ref="L673" si="717">(((K673/60)/60)/24)+DATE(1970,1,1)</f>
        <v>41984.692731481482</v>
      </c>
      <c r="M673" s="12">
        <f t="shared" si="683"/>
        <v>42018.166666666672</v>
      </c>
      <c r="N673" t="b">
        <v>0</v>
      </c>
      <c r="O673">
        <v>15</v>
      </c>
      <c r="P673" t="b">
        <v>0</v>
      </c>
      <c r="Q673" t="s">
        <v>8273</v>
      </c>
      <c r="R673" s="11">
        <f t="shared" si="684"/>
        <v>0.39426666666666665</v>
      </c>
      <c r="S673" s="6">
        <f>AVERAGE(Kickstarter[[#This Row],[pledged]]/Kickstarter[[#This Row],[backers_count]])</f>
        <v>788.5333333333333</v>
      </c>
      <c r="T673" t="str">
        <f t="shared" si="694"/>
        <v>technology</v>
      </c>
      <c r="U673" t="str">
        <f t="shared" si="695"/>
        <v>wearables</v>
      </c>
      <c r="V673">
        <f>YEAR(Kickstarter[[#This Row],[Date Ended Conversion]])</f>
        <v>2015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s="5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2">
        <f t="shared" ref="L674" si="718">(((K674/60)/60)/24)+DATE(1970,1,1)</f>
        <v>41974.219490740739</v>
      </c>
      <c r="M674" s="12">
        <f t="shared" si="683"/>
        <v>42005.207638888889</v>
      </c>
      <c r="N674" t="b">
        <v>0</v>
      </c>
      <c r="O674">
        <v>215</v>
      </c>
      <c r="P674" t="b">
        <v>0</v>
      </c>
      <c r="Q674" t="s">
        <v>8273</v>
      </c>
      <c r="R674" s="11">
        <f t="shared" si="684"/>
        <v>0.21628</v>
      </c>
      <c r="S674" s="6">
        <f>AVERAGE(Kickstarter[[#This Row],[pledged]]/Kickstarter[[#This Row],[backers_count]])</f>
        <v>50.29767441860465</v>
      </c>
      <c r="T674" t="str">
        <f t="shared" si="694"/>
        <v>technology</v>
      </c>
      <c r="U674" t="str">
        <f t="shared" si="695"/>
        <v>wearables</v>
      </c>
      <c r="V674">
        <f>YEAR(Kickstarter[[#This Row],[Date Ended Conversion]])</f>
        <v>2015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s="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2">
        <f t="shared" ref="L675" si="719">(((K675/60)/60)/24)+DATE(1970,1,1)</f>
        <v>41838.840474537035</v>
      </c>
      <c r="M675" s="12">
        <f t="shared" si="683"/>
        <v>41883.840474537035</v>
      </c>
      <c r="N675" t="b">
        <v>0</v>
      </c>
      <c r="O675">
        <v>3</v>
      </c>
      <c r="P675" t="b">
        <v>0</v>
      </c>
      <c r="Q675" t="s">
        <v>8273</v>
      </c>
      <c r="R675" s="11">
        <f t="shared" si="684"/>
        <v>2.0500000000000002E-3</v>
      </c>
      <c r="S675" s="6">
        <f>AVERAGE(Kickstarter[[#This Row],[pledged]]/Kickstarter[[#This Row],[backers_count]])</f>
        <v>68.333333333333329</v>
      </c>
      <c r="T675" t="str">
        <f t="shared" si="694"/>
        <v>technology</v>
      </c>
      <c r="U675" t="str">
        <f t="shared" si="695"/>
        <v>wearables</v>
      </c>
      <c r="V675">
        <f>YEAR(Kickstarter[[#This Row],[Date Ended Conversion]])</f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s="5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2">
        <f t="shared" ref="L676" si="720">(((K676/60)/60)/24)+DATE(1970,1,1)</f>
        <v>41803.116053240738</v>
      </c>
      <c r="M676" s="12">
        <f t="shared" si="683"/>
        <v>41863.116053240738</v>
      </c>
      <c r="N676" t="b">
        <v>0</v>
      </c>
      <c r="O676">
        <v>2</v>
      </c>
      <c r="P676" t="b">
        <v>0</v>
      </c>
      <c r="Q676" t="s">
        <v>8273</v>
      </c>
      <c r="R676" s="11">
        <f t="shared" si="684"/>
        <v>2.9999999999999997E-4</v>
      </c>
      <c r="S676" s="6">
        <f>AVERAGE(Kickstarter[[#This Row],[pledged]]/Kickstarter[[#This Row],[backers_count]])</f>
        <v>7.5</v>
      </c>
      <c r="T676" t="str">
        <f t="shared" si="694"/>
        <v>technology</v>
      </c>
      <c r="U676" t="str">
        <f t="shared" si="695"/>
        <v>wearables</v>
      </c>
      <c r="V676">
        <f>YEAR(Kickstarter[[#This Row],[Date Ended Conversion]])</f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s="5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2">
        <f t="shared" ref="L677" si="721">(((K677/60)/60)/24)+DATE(1970,1,1)</f>
        <v>41975.930601851855</v>
      </c>
      <c r="M677" s="12">
        <f t="shared" si="683"/>
        <v>42005.290972222225</v>
      </c>
      <c r="N677" t="b">
        <v>0</v>
      </c>
      <c r="O677">
        <v>26</v>
      </c>
      <c r="P677" t="b">
        <v>0</v>
      </c>
      <c r="Q677" t="s">
        <v>8273</v>
      </c>
      <c r="R677" s="11">
        <f t="shared" si="684"/>
        <v>0.14849999999999999</v>
      </c>
      <c r="S677" s="6">
        <f>AVERAGE(Kickstarter[[#This Row],[pledged]]/Kickstarter[[#This Row],[backers_count]])</f>
        <v>34.269230769230766</v>
      </c>
      <c r="T677" t="str">
        <f t="shared" si="694"/>
        <v>technology</v>
      </c>
      <c r="U677" t="str">
        <f t="shared" si="695"/>
        <v>wearables</v>
      </c>
      <c r="V677">
        <f>YEAR(Kickstarter[[#This Row],[Date Ended Conversion]])</f>
        <v>2015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s="5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2">
        <f t="shared" ref="L678" si="722">(((K678/60)/60)/24)+DATE(1970,1,1)</f>
        <v>42012.768298611118</v>
      </c>
      <c r="M678" s="12">
        <f t="shared" si="683"/>
        <v>42042.768298611118</v>
      </c>
      <c r="N678" t="b">
        <v>0</v>
      </c>
      <c r="O678">
        <v>24</v>
      </c>
      <c r="P678" t="b">
        <v>0</v>
      </c>
      <c r="Q678" t="s">
        <v>8273</v>
      </c>
      <c r="R678" s="11">
        <f t="shared" si="684"/>
        <v>1.4710000000000001E-2</v>
      </c>
      <c r="S678" s="6">
        <f>AVERAGE(Kickstarter[[#This Row],[pledged]]/Kickstarter[[#This Row],[backers_count]])</f>
        <v>61.291666666666664</v>
      </c>
      <c r="T678" t="str">
        <f t="shared" si="694"/>
        <v>technology</v>
      </c>
      <c r="U678" t="str">
        <f t="shared" si="695"/>
        <v>wearables</v>
      </c>
      <c r="V678">
        <f>YEAR(Kickstarter[[#This Row],[Date Ended Conversion]])</f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s="5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2">
        <f t="shared" ref="L679" si="723">(((K679/60)/60)/24)+DATE(1970,1,1)</f>
        <v>42504.403877314813</v>
      </c>
      <c r="M679" s="12">
        <f t="shared" si="683"/>
        <v>42549.403877314813</v>
      </c>
      <c r="N679" t="b">
        <v>0</v>
      </c>
      <c r="O679">
        <v>96</v>
      </c>
      <c r="P679" t="b">
        <v>0</v>
      </c>
      <c r="Q679" t="s">
        <v>8273</v>
      </c>
      <c r="R679" s="11">
        <f t="shared" si="684"/>
        <v>0.25584000000000001</v>
      </c>
      <c r="S679" s="6">
        <f>AVERAGE(Kickstarter[[#This Row],[pledged]]/Kickstarter[[#This Row],[backers_count]])</f>
        <v>133.25</v>
      </c>
      <c r="T679" t="str">
        <f t="shared" si="694"/>
        <v>technology</v>
      </c>
      <c r="U679" t="str">
        <f t="shared" si="695"/>
        <v>wearables</v>
      </c>
      <c r="V679">
        <f>YEAR(Kickstarter[[#This Row],[Date Ended Conversion]])</f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s="5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2">
        <f t="shared" ref="L680" si="724">(((K680/60)/60)/24)+DATE(1970,1,1)</f>
        <v>42481.376597222217</v>
      </c>
      <c r="M680" s="12">
        <f t="shared" si="683"/>
        <v>42511.376597222217</v>
      </c>
      <c r="N680" t="b">
        <v>0</v>
      </c>
      <c r="O680">
        <v>17</v>
      </c>
      <c r="P680" t="b">
        <v>0</v>
      </c>
      <c r="Q680" t="s">
        <v>8273</v>
      </c>
      <c r="R680" s="11">
        <f t="shared" si="684"/>
        <v>3.8206896551724136E-2</v>
      </c>
      <c r="S680" s="6">
        <f>AVERAGE(Kickstarter[[#This Row],[pledged]]/Kickstarter[[#This Row],[backers_count]])</f>
        <v>65.17647058823529</v>
      </c>
      <c r="T680" t="str">
        <f t="shared" si="694"/>
        <v>technology</v>
      </c>
      <c r="U680" t="str">
        <f t="shared" si="695"/>
        <v>wearables</v>
      </c>
      <c r="V680">
        <f>YEAR(Kickstarter[[#This Row],[Date Ended Conversion]])</f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s="5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2">
        <f t="shared" ref="L681" si="725">(((K681/60)/60)/24)+DATE(1970,1,1)</f>
        <v>42556.695706018523</v>
      </c>
      <c r="M681" s="12">
        <f t="shared" si="683"/>
        <v>42616.695706018523</v>
      </c>
      <c r="N681" t="b">
        <v>0</v>
      </c>
      <c r="O681">
        <v>94</v>
      </c>
      <c r="P681" t="b">
        <v>0</v>
      </c>
      <c r="Q681" t="s">
        <v>8273</v>
      </c>
      <c r="R681" s="11">
        <f t="shared" si="684"/>
        <v>0.15485964912280703</v>
      </c>
      <c r="S681" s="6">
        <f>AVERAGE(Kickstarter[[#This Row],[pledged]]/Kickstarter[[#This Row],[backers_count]])</f>
        <v>93.90425531914893</v>
      </c>
      <c r="T681" t="str">
        <f t="shared" si="694"/>
        <v>technology</v>
      </c>
      <c r="U681" t="str">
        <f t="shared" si="695"/>
        <v>wearables</v>
      </c>
      <c r="V681">
        <f>YEAR(Kickstarter[[#This Row],[Date Ended Conversion]])</f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s="5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2">
        <f t="shared" ref="L682" si="726">(((K682/60)/60)/24)+DATE(1970,1,1)</f>
        <v>41864.501516203702</v>
      </c>
      <c r="M682" s="12">
        <f t="shared" si="683"/>
        <v>41899.501516203702</v>
      </c>
      <c r="N682" t="b">
        <v>0</v>
      </c>
      <c r="O682">
        <v>129</v>
      </c>
      <c r="P682" t="b">
        <v>0</v>
      </c>
      <c r="Q682" t="s">
        <v>8273</v>
      </c>
      <c r="R682" s="11">
        <f t="shared" si="684"/>
        <v>0.25912000000000002</v>
      </c>
      <c r="S682" s="6">
        <f>AVERAGE(Kickstarter[[#This Row],[pledged]]/Kickstarter[[#This Row],[backers_count]])</f>
        <v>150.65116279069767</v>
      </c>
      <c r="T682" t="str">
        <f t="shared" si="694"/>
        <v>technology</v>
      </c>
      <c r="U682" t="str">
        <f t="shared" si="695"/>
        <v>wearables</v>
      </c>
      <c r="V682">
        <f>YEAR(Kickstarter[[#This Row],[Date Ended Conversion]])</f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s="5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2">
        <f t="shared" ref="L683" si="727">(((K683/60)/60)/24)+DATE(1970,1,1)</f>
        <v>42639.805601851855</v>
      </c>
      <c r="M683" s="12">
        <f t="shared" si="683"/>
        <v>42669.805601851855</v>
      </c>
      <c r="N683" t="b">
        <v>0</v>
      </c>
      <c r="O683">
        <v>1</v>
      </c>
      <c r="P683" t="b">
        <v>0</v>
      </c>
      <c r="Q683" t="s">
        <v>8273</v>
      </c>
      <c r="R683" s="11">
        <f t="shared" si="684"/>
        <v>4.0000000000000002E-4</v>
      </c>
      <c r="S683" s="6">
        <f>AVERAGE(Kickstarter[[#This Row],[pledged]]/Kickstarter[[#This Row],[backers_count]])</f>
        <v>1</v>
      </c>
      <c r="T683" t="str">
        <f t="shared" si="694"/>
        <v>technology</v>
      </c>
      <c r="U683" t="str">
        <f t="shared" si="695"/>
        <v>wearables</v>
      </c>
      <c r="V683">
        <f>YEAR(Kickstarter[[#This Row],[Date Ended Conversion]])</f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s="5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2">
        <f t="shared" ref="L684" si="728">(((K684/60)/60)/24)+DATE(1970,1,1)</f>
        <v>42778.765300925923</v>
      </c>
      <c r="M684" s="12">
        <f t="shared" si="683"/>
        <v>42808.723634259266</v>
      </c>
      <c r="N684" t="b">
        <v>0</v>
      </c>
      <c r="O684">
        <v>4</v>
      </c>
      <c r="P684" t="b">
        <v>0</v>
      </c>
      <c r="Q684" t="s">
        <v>8273</v>
      </c>
      <c r="R684" s="11">
        <f t="shared" si="684"/>
        <v>1.06E-3</v>
      </c>
      <c r="S684" s="6">
        <f>AVERAGE(Kickstarter[[#This Row],[pledged]]/Kickstarter[[#This Row],[backers_count]])</f>
        <v>13.25</v>
      </c>
      <c r="T684" t="str">
        <f t="shared" si="694"/>
        <v>technology</v>
      </c>
      <c r="U684" t="str">
        <f t="shared" si="695"/>
        <v>wearables</v>
      </c>
      <c r="V684">
        <f>YEAR(Kickstarter[[#This Row],[Date Ended Conversion]])</f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s="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2">
        <f t="shared" ref="L685" si="729">(((K685/60)/60)/24)+DATE(1970,1,1)</f>
        <v>42634.900046296301</v>
      </c>
      <c r="M685" s="12">
        <f t="shared" si="683"/>
        <v>42674.900046296301</v>
      </c>
      <c r="N685" t="b">
        <v>0</v>
      </c>
      <c r="O685">
        <v>3</v>
      </c>
      <c r="P685" t="b">
        <v>0</v>
      </c>
      <c r="Q685" t="s">
        <v>8273</v>
      </c>
      <c r="R685" s="11">
        <f t="shared" si="684"/>
        <v>8.5142857142857138E-3</v>
      </c>
      <c r="S685" s="6">
        <f>AVERAGE(Kickstarter[[#This Row],[pledged]]/Kickstarter[[#This Row],[backers_count]])</f>
        <v>99.333333333333329</v>
      </c>
      <c r="T685" t="str">
        <f t="shared" si="694"/>
        <v>technology</v>
      </c>
      <c r="U685" t="str">
        <f t="shared" si="695"/>
        <v>wearables</v>
      </c>
      <c r="V685">
        <f>YEAR(Kickstarter[[#This Row],[Date Ended Conversion]])</f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s="5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2">
        <f t="shared" ref="L686" si="730">(((K686/60)/60)/24)+DATE(1970,1,1)</f>
        <v>41809.473275462966</v>
      </c>
      <c r="M686" s="12">
        <f t="shared" si="683"/>
        <v>41845.125</v>
      </c>
      <c r="N686" t="b">
        <v>0</v>
      </c>
      <c r="O686">
        <v>135</v>
      </c>
      <c r="P686" t="b">
        <v>0</v>
      </c>
      <c r="Q686" t="s">
        <v>8273</v>
      </c>
      <c r="R686" s="11">
        <f t="shared" si="684"/>
        <v>7.4837500000000001E-2</v>
      </c>
      <c r="S686" s="6">
        <f>AVERAGE(Kickstarter[[#This Row],[pledged]]/Kickstarter[[#This Row],[backers_count]])</f>
        <v>177.39259259259259</v>
      </c>
      <c r="T686" t="str">
        <f t="shared" si="694"/>
        <v>technology</v>
      </c>
      <c r="U686" t="str">
        <f t="shared" si="695"/>
        <v>wearables</v>
      </c>
      <c r="V686">
        <f>YEAR(Kickstarter[[#This Row],[Date Ended Conversion]])</f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s="5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2">
        <f t="shared" ref="L687" si="731">(((K687/60)/60)/24)+DATE(1970,1,1)</f>
        <v>41971.866574074069</v>
      </c>
      <c r="M687" s="12">
        <f t="shared" si="683"/>
        <v>42016.866574074069</v>
      </c>
      <c r="N687" t="b">
        <v>0</v>
      </c>
      <c r="O687">
        <v>10</v>
      </c>
      <c r="P687" t="b">
        <v>0</v>
      </c>
      <c r="Q687" t="s">
        <v>8273</v>
      </c>
      <c r="R687" s="11">
        <f t="shared" si="684"/>
        <v>0.27650000000000002</v>
      </c>
      <c r="S687" s="6">
        <f>AVERAGE(Kickstarter[[#This Row],[pledged]]/Kickstarter[[#This Row],[backers_count]])</f>
        <v>55.3</v>
      </c>
      <c r="T687" t="str">
        <f t="shared" si="694"/>
        <v>technology</v>
      </c>
      <c r="U687" t="str">
        <f t="shared" si="695"/>
        <v>wearables</v>
      </c>
      <c r="V687">
        <f>YEAR(Kickstarter[[#This Row],[Date Ended Conversion]])</f>
        <v>2015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s="5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2">
        <f t="shared" ref="L688" si="732">(((K688/60)/60)/24)+DATE(1970,1,1)</f>
        <v>42189.673263888893</v>
      </c>
      <c r="M688" s="12">
        <f t="shared" si="683"/>
        <v>42219.673263888893</v>
      </c>
      <c r="N688" t="b">
        <v>0</v>
      </c>
      <c r="O688">
        <v>0</v>
      </c>
      <c r="P688" t="b">
        <v>0</v>
      </c>
      <c r="Q688" t="s">
        <v>8273</v>
      </c>
      <c r="R688" s="11">
        <f t="shared" si="684"/>
        <v>0</v>
      </c>
      <c r="S688" s="6" t="e">
        <f>AVERAGE(Kickstarter[[#This Row],[pledged]]/Kickstarter[[#This Row],[backers_count]])</f>
        <v>#DIV/0!</v>
      </c>
      <c r="T688" t="str">
        <f t="shared" si="694"/>
        <v>technology</v>
      </c>
      <c r="U688" t="str">
        <f t="shared" si="695"/>
        <v>wearables</v>
      </c>
      <c r="V688">
        <f>YEAR(Kickstarter[[#This Row],[Date Ended Conversion]])</f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s="5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2">
        <f t="shared" ref="L689" si="733">(((K689/60)/60)/24)+DATE(1970,1,1)</f>
        <v>42711.750613425931</v>
      </c>
      <c r="M689" s="12">
        <f t="shared" si="683"/>
        <v>42771.750613425931</v>
      </c>
      <c r="N689" t="b">
        <v>0</v>
      </c>
      <c r="O689">
        <v>6</v>
      </c>
      <c r="P689" t="b">
        <v>0</v>
      </c>
      <c r="Q689" t="s">
        <v>8273</v>
      </c>
      <c r="R689" s="11">
        <f t="shared" si="684"/>
        <v>3.5499999999999997E-2</v>
      </c>
      <c r="S689" s="6">
        <f>AVERAGE(Kickstarter[[#This Row],[pledged]]/Kickstarter[[#This Row],[backers_count]])</f>
        <v>591.66666666666663</v>
      </c>
      <c r="T689" t="str">
        <f t="shared" si="694"/>
        <v>technology</v>
      </c>
      <c r="U689" t="str">
        <f t="shared" si="695"/>
        <v>wearables</v>
      </c>
      <c r="V689">
        <f>YEAR(Kickstarter[[#This Row],[Date Ended Conversion]])</f>
        <v>2017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s="5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2">
        <f t="shared" ref="L690" si="734">(((K690/60)/60)/24)+DATE(1970,1,1)</f>
        <v>42262.104780092588</v>
      </c>
      <c r="M690" s="12">
        <f t="shared" si="683"/>
        <v>42292.104780092588</v>
      </c>
      <c r="N690" t="b">
        <v>0</v>
      </c>
      <c r="O690">
        <v>36</v>
      </c>
      <c r="P690" t="b">
        <v>0</v>
      </c>
      <c r="Q690" t="s">
        <v>8273</v>
      </c>
      <c r="R690" s="11">
        <f t="shared" si="684"/>
        <v>0.72989999999999999</v>
      </c>
      <c r="S690" s="6">
        <f>AVERAGE(Kickstarter[[#This Row],[pledged]]/Kickstarter[[#This Row],[backers_count]])</f>
        <v>405.5</v>
      </c>
      <c r="T690" t="str">
        <f t="shared" si="694"/>
        <v>technology</v>
      </c>
      <c r="U690" t="str">
        <f t="shared" si="695"/>
        <v>wearables</v>
      </c>
      <c r="V690">
        <f>YEAR(Kickstarter[[#This Row],[Date Ended Conversion]])</f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s="5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2">
        <f t="shared" ref="L691" si="735">(((K691/60)/60)/24)+DATE(1970,1,1)</f>
        <v>42675.66778935185</v>
      </c>
      <c r="M691" s="12">
        <f t="shared" si="683"/>
        <v>42712.207638888889</v>
      </c>
      <c r="N691" t="b">
        <v>0</v>
      </c>
      <c r="O691">
        <v>336</v>
      </c>
      <c r="P691" t="b">
        <v>0</v>
      </c>
      <c r="Q691" t="s">
        <v>8273</v>
      </c>
      <c r="R691" s="11">
        <f t="shared" si="684"/>
        <v>0.57648750000000004</v>
      </c>
      <c r="S691" s="6">
        <f>AVERAGE(Kickstarter[[#This Row],[pledged]]/Kickstarter[[#This Row],[backers_count]])</f>
        <v>343.14732142857144</v>
      </c>
      <c r="T691" t="str">
        <f t="shared" si="694"/>
        <v>technology</v>
      </c>
      <c r="U691" t="str">
        <f t="shared" si="695"/>
        <v>wearables</v>
      </c>
      <c r="V691">
        <f>YEAR(Kickstarter[[#This Row],[Date Ended Conversion]])</f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s="5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2">
        <f t="shared" ref="L692" si="736">(((K692/60)/60)/24)+DATE(1970,1,1)</f>
        <v>42579.634733796294</v>
      </c>
      <c r="M692" s="12">
        <f t="shared" si="683"/>
        <v>42622.25</v>
      </c>
      <c r="N692" t="b">
        <v>0</v>
      </c>
      <c r="O692">
        <v>34</v>
      </c>
      <c r="P692" t="b">
        <v>0</v>
      </c>
      <c r="Q692" t="s">
        <v>8273</v>
      </c>
      <c r="R692" s="11">
        <f t="shared" si="684"/>
        <v>0.1234</v>
      </c>
      <c r="S692" s="6">
        <f>AVERAGE(Kickstarter[[#This Row],[pledged]]/Kickstarter[[#This Row],[backers_count]])</f>
        <v>72.588235294117652</v>
      </c>
      <c r="T692" t="str">
        <f t="shared" si="694"/>
        <v>technology</v>
      </c>
      <c r="U692" t="str">
        <f t="shared" si="695"/>
        <v>wearables</v>
      </c>
      <c r="V692">
        <f>YEAR(Kickstarter[[#This Row],[Date Ended Conversion]])</f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s="5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2">
        <f t="shared" ref="L693" si="737">(((K693/60)/60)/24)+DATE(1970,1,1)</f>
        <v>42158.028310185182</v>
      </c>
      <c r="M693" s="12">
        <f t="shared" si="683"/>
        <v>42186.028310185182</v>
      </c>
      <c r="N693" t="b">
        <v>0</v>
      </c>
      <c r="O693">
        <v>10</v>
      </c>
      <c r="P693" t="b">
        <v>0</v>
      </c>
      <c r="Q693" t="s">
        <v>8273</v>
      </c>
      <c r="R693" s="11">
        <f t="shared" si="684"/>
        <v>5.1999999999999998E-3</v>
      </c>
      <c r="S693" s="6">
        <f>AVERAGE(Kickstarter[[#This Row],[pledged]]/Kickstarter[[#This Row],[backers_count]])</f>
        <v>26</v>
      </c>
      <c r="T693" t="str">
        <f t="shared" si="694"/>
        <v>technology</v>
      </c>
      <c r="U693" t="str">
        <f t="shared" si="695"/>
        <v>wearables</v>
      </c>
      <c r="V693">
        <f>YEAR(Kickstarter[[#This Row],[Date Ended Conversion]])</f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s="5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2">
        <f t="shared" ref="L694" si="738">(((K694/60)/60)/24)+DATE(1970,1,1)</f>
        <v>42696.37572916667</v>
      </c>
      <c r="M694" s="12">
        <f t="shared" si="683"/>
        <v>42726.37572916667</v>
      </c>
      <c r="N694" t="b">
        <v>0</v>
      </c>
      <c r="O694">
        <v>201</v>
      </c>
      <c r="P694" t="b">
        <v>0</v>
      </c>
      <c r="Q694" t="s">
        <v>8273</v>
      </c>
      <c r="R694" s="11">
        <f t="shared" si="684"/>
        <v>6.5299999999999997E-2</v>
      </c>
      <c r="S694" s="6">
        <f>AVERAGE(Kickstarter[[#This Row],[pledged]]/Kickstarter[[#This Row],[backers_count]])</f>
        <v>6.4975124378109452</v>
      </c>
      <c r="T694" t="str">
        <f t="shared" si="694"/>
        <v>technology</v>
      </c>
      <c r="U694" t="str">
        <f t="shared" si="695"/>
        <v>wearables</v>
      </c>
      <c r="V694">
        <f>YEAR(Kickstarter[[#This Row],[Date Ended Conversion]])</f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s="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2">
        <f t="shared" ref="L695" si="739">(((K695/60)/60)/24)+DATE(1970,1,1)</f>
        <v>42094.808182870373</v>
      </c>
      <c r="M695" s="12">
        <f t="shared" si="683"/>
        <v>42124.808182870373</v>
      </c>
      <c r="N695" t="b">
        <v>0</v>
      </c>
      <c r="O695">
        <v>296</v>
      </c>
      <c r="P695" t="b">
        <v>0</v>
      </c>
      <c r="Q695" t="s">
        <v>8273</v>
      </c>
      <c r="R695" s="11">
        <f t="shared" si="684"/>
        <v>0.35338000000000003</v>
      </c>
      <c r="S695" s="6">
        <f>AVERAGE(Kickstarter[[#This Row],[pledged]]/Kickstarter[[#This Row],[backers_count]])</f>
        <v>119.38513513513513</v>
      </c>
      <c r="T695" t="str">
        <f t="shared" si="694"/>
        <v>technology</v>
      </c>
      <c r="U695" t="str">
        <f t="shared" si="695"/>
        <v>wearables</v>
      </c>
      <c r="V695">
        <f>YEAR(Kickstarter[[#This Row],[Date Ended Conversion]])</f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s="5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2">
        <f t="shared" ref="L696" si="740">(((K696/60)/60)/24)+DATE(1970,1,1)</f>
        <v>42737.663877314815</v>
      </c>
      <c r="M696" s="12">
        <f t="shared" si="683"/>
        <v>42767.663877314815</v>
      </c>
      <c r="N696" t="b">
        <v>0</v>
      </c>
      <c r="O696">
        <v>7</v>
      </c>
      <c r="P696" t="b">
        <v>0</v>
      </c>
      <c r="Q696" t="s">
        <v>8273</v>
      </c>
      <c r="R696" s="11">
        <f t="shared" si="684"/>
        <v>3.933333333333333E-3</v>
      </c>
      <c r="S696" s="6">
        <f>AVERAGE(Kickstarter[[#This Row],[pledged]]/Kickstarter[[#This Row],[backers_count]])</f>
        <v>84.285714285714292</v>
      </c>
      <c r="T696" t="str">
        <f t="shared" si="694"/>
        <v>technology</v>
      </c>
      <c r="U696" t="str">
        <f t="shared" si="695"/>
        <v>wearables</v>
      </c>
      <c r="V696">
        <f>YEAR(Kickstarter[[#This Row],[Date Ended Conversion]])</f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s="5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2">
        <f t="shared" ref="L697" si="741">(((K697/60)/60)/24)+DATE(1970,1,1)</f>
        <v>41913.521064814813</v>
      </c>
      <c r="M697" s="12">
        <f t="shared" si="683"/>
        <v>41943.521064814813</v>
      </c>
      <c r="N697" t="b">
        <v>0</v>
      </c>
      <c r="O697">
        <v>7</v>
      </c>
      <c r="P697" t="b">
        <v>0</v>
      </c>
      <c r="Q697" t="s">
        <v>8273</v>
      </c>
      <c r="R697" s="11">
        <f t="shared" si="684"/>
        <v>1.06E-2</v>
      </c>
      <c r="S697" s="6">
        <f>AVERAGE(Kickstarter[[#This Row],[pledged]]/Kickstarter[[#This Row],[backers_count]])</f>
        <v>90.857142857142861</v>
      </c>
      <c r="T697" t="str">
        <f t="shared" si="694"/>
        <v>technology</v>
      </c>
      <c r="U697" t="str">
        <f t="shared" si="695"/>
        <v>wearables</v>
      </c>
      <c r="V697">
        <f>YEAR(Kickstarter[[#This Row],[Date Ended Conversion]])</f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s="5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2">
        <f t="shared" ref="L698" si="742">(((K698/60)/60)/24)+DATE(1970,1,1)</f>
        <v>41815.927106481482</v>
      </c>
      <c r="M698" s="12">
        <f t="shared" si="683"/>
        <v>41845.927106481482</v>
      </c>
      <c r="N698" t="b">
        <v>0</v>
      </c>
      <c r="O698">
        <v>1</v>
      </c>
      <c r="P698" t="b">
        <v>0</v>
      </c>
      <c r="Q698" t="s">
        <v>8273</v>
      </c>
      <c r="R698" s="11">
        <f t="shared" si="684"/>
        <v>5.7142857142857145E-6</v>
      </c>
      <c r="S698" s="6">
        <f>AVERAGE(Kickstarter[[#This Row],[pledged]]/Kickstarter[[#This Row],[backers_count]])</f>
        <v>1</v>
      </c>
      <c r="T698" t="str">
        <f t="shared" si="694"/>
        <v>technology</v>
      </c>
      <c r="U698" t="str">
        <f t="shared" si="695"/>
        <v>wearables</v>
      </c>
      <c r="V698">
        <f>YEAR(Kickstarter[[#This Row],[Date Ended Conversion]])</f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s="5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2">
        <f t="shared" ref="L699" si="743">(((K699/60)/60)/24)+DATE(1970,1,1)</f>
        <v>42388.523020833338</v>
      </c>
      <c r="M699" s="12">
        <f t="shared" si="683"/>
        <v>42403.523020833338</v>
      </c>
      <c r="N699" t="b">
        <v>0</v>
      </c>
      <c r="O699">
        <v>114</v>
      </c>
      <c r="P699" t="b">
        <v>0</v>
      </c>
      <c r="Q699" t="s">
        <v>8273</v>
      </c>
      <c r="R699" s="11">
        <f t="shared" si="684"/>
        <v>0.46379999999999999</v>
      </c>
      <c r="S699" s="6">
        <f>AVERAGE(Kickstarter[[#This Row],[pledged]]/Kickstarter[[#This Row],[backers_count]])</f>
        <v>20.342105263157894</v>
      </c>
      <c r="T699" t="str">
        <f t="shared" si="694"/>
        <v>technology</v>
      </c>
      <c r="U699" t="str">
        <f t="shared" si="695"/>
        <v>wearables</v>
      </c>
      <c r="V699">
        <f>YEAR(Kickstarter[[#This Row],[Date Ended Conversion]])</f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s="5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2">
        <f t="shared" ref="L700" si="744">(((K700/60)/60)/24)+DATE(1970,1,1)</f>
        <v>41866.931076388886</v>
      </c>
      <c r="M700" s="12">
        <f t="shared" si="683"/>
        <v>41900.083333333336</v>
      </c>
      <c r="N700" t="b">
        <v>0</v>
      </c>
      <c r="O700">
        <v>29</v>
      </c>
      <c r="P700" t="b">
        <v>0</v>
      </c>
      <c r="Q700" t="s">
        <v>8273</v>
      </c>
      <c r="R700" s="11">
        <f t="shared" si="684"/>
        <v>0.15390000000000001</v>
      </c>
      <c r="S700" s="6">
        <f>AVERAGE(Kickstarter[[#This Row],[pledged]]/Kickstarter[[#This Row],[backers_count]])</f>
        <v>530.68965517241384</v>
      </c>
      <c r="T700" t="str">
        <f t="shared" si="694"/>
        <v>technology</v>
      </c>
      <c r="U700" t="str">
        <f t="shared" si="695"/>
        <v>wearables</v>
      </c>
      <c r="V700">
        <f>YEAR(Kickstarter[[#This Row],[Date Ended Conversion]])</f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s="5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2">
        <f t="shared" ref="L701" si="745">(((K701/60)/60)/24)+DATE(1970,1,1)</f>
        <v>41563.485509259262</v>
      </c>
      <c r="M701" s="12">
        <f t="shared" si="683"/>
        <v>41600.666666666664</v>
      </c>
      <c r="N701" t="b">
        <v>0</v>
      </c>
      <c r="O701">
        <v>890</v>
      </c>
      <c r="P701" t="b">
        <v>0</v>
      </c>
      <c r="Q701" t="s">
        <v>8273</v>
      </c>
      <c r="R701" s="11">
        <f t="shared" si="684"/>
        <v>0.824221076923077</v>
      </c>
      <c r="S701" s="6">
        <f>AVERAGE(Kickstarter[[#This Row],[pledged]]/Kickstarter[[#This Row],[backers_count]])</f>
        <v>120.39184269662923</v>
      </c>
      <c r="T701" t="str">
        <f t="shared" si="694"/>
        <v>technology</v>
      </c>
      <c r="U701" t="str">
        <f t="shared" si="695"/>
        <v>wearables</v>
      </c>
      <c r="V701">
        <f>YEAR(Kickstarter[[#This Row],[Date Ended Conversion]])</f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s="5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2">
        <f t="shared" ref="L702" si="746">(((K702/60)/60)/24)+DATE(1970,1,1)</f>
        <v>42715.688437500001</v>
      </c>
      <c r="M702" s="12">
        <f t="shared" si="683"/>
        <v>42745.688437500001</v>
      </c>
      <c r="N702" t="b">
        <v>0</v>
      </c>
      <c r="O702">
        <v>31</v>
      </c>
      <c r="P702" t="b">
        <v>0</v>
      </c>
      <c r="Q702" t="s">
        <v>8273</v>
      </c>
      <c r="R702" s="11">
        <f t="shared" si="684"/>
        <v>2.6866666666666667E-2</v>
      </c>
      <c r="S702" s="6">
        <f>AVERAGE(Kickstarter[[#This Row],[pledged]]/Kickstarter[[#This Row],[backers_count]])</f>
        <v>13</v>
      </c>
      <c r="T702" t="str">
        <f t="shared" si="694"/>
        <v>technology</v>
      </c>
      <c r="U702" t="str">
        <f t="shared" si="695"/>
        <v>wearables</v>
      </c>
      <c r="V702">
        <f>YEAR(Kickstarter[[#This Row],[Date Ended Conversion]])</f>
        <v>2017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s="5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2">
        <f t="shared" ref="L703" si="747">(((K703/60)/60)/24)+DATE(1970,1,1)</f>
        <v>41813.662962962961</v>
      </c>
      <c r="M703" s="12">
        <f t="shared" si="683"/>
        <v>41843.662962962961</v>
      </c>
      <c r="N703" t="b">
        <v>0</v>
      </c>
      <c r="O703">
        <v>21</v>
      </c>
      <c r="P703" t="b">
        <v>0</v>
      </c>
      <c r="Q703" t="s">
        <v>8273</v>
      </c>
      <c r="R703" s="11">
        <f t="shared" si="684"/>
        <v>0.26600000000000001</v>
      </c>
      <c r="S703" s="6">
        <f>AVERAGE(Kickstarter[[#This Row],[pledged]]/Kickstarter[[#This Row],[backers_count]])</f>
        <v>291.33333333333331</v>
      </c>
      <c r="T703" t="str">
        <f t="shared" si="694"/>
        <v>technology</v>
      </c>
      <c r="U703" t="str">
        <f t="shared" si="695"/>
        <v>wearables</v>
      </c>
      <c r="V703">
        <f>YEAR(Kickstarter[[#This Row],[Date Ended Conversion]])</f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s="5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2">
        <f t="shared" ref="L704" si="748">(((K704/60)/60)/24)+DATE(1970,1,1)</f>
        <v>42668.726701388892</v>
      </c>
      <c r="M704" s="12">
        <f t="shared" si="683"/>
        <v>42698.768368055549</v>
      </c>
      <c r="N704" t="b">
        <v>0</v>
      </c>
      <c r="O704">
        <v>37</v>
      </c>
      <c r="P704" t="b">
        <v>0</v>
      </c>
      <c r="Q704" t="s">
        <v>8273</v>
      </c>
      <c r="R704" s="11">
        <f t="shared" si="684"/>
        <v>0.30813400000000002</v>
      </c>
      <c r="S704" s="6">
        <f>AVERAGE(Kickstarter[[#This Row],[pledged]]/Kickstarter[[#This Row],[backers_count]])</f>
        <v>124.9191891891892</v>
      </c>
      <c r="T704" t="str">
        <f t="shared" si="694"/>
        <v>technology</v>
      </c>
      <c r="U704" t="str">
        <f t="shared" si="695"/>
        <v>wearables</v>
      </c>
      <c r="V704">
        <f>YEAR(Kickstarter[[#This Row],[Date Ended Conversion]])</f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s="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2">
        <f t="shared" ref="L705" si="749">(((K705/60)/60)/24)+DATE(1970,1,1)</f>
        <v>42711.950798611113</v>
      </c>
      <c r="M705" s="12">
        <f t="shared" si="683"/>
        <v>42766.98055555555</v>
      </c>
      <c r="N705" t="b">
        <v>0</v>
      </c>
      <c r="O705">
        <v>7</v>
      </c>
      <c r="P705" t="b">
        <v>0</v>
      </c>
      <c r="Q705" t="s">
        <v>8273</v>
      </c>
      <c r="R705" s="11">
        <f t="shared" si="684"/>
        <v>5.5800000000000002E-2</v>
      </c>
      <c r="S705" s="6">
        <f>AVERAGE(Kickstarter[[#This Row],[pledged]]/Kickstarter[[#This Row],[backers_count]])</f>
        <v>119.57142857142857</v>
      </c>
      <c r="T705" t="str">
        <f t="shared" si="694"/>
        <v>technology</v>
      </c>
      <c r="U705" t="str">
        <f t="shared" si="695"/>
        <v>wearables</v>
      </c>
      <c r="V705">
        <f>YEAR(Kickstarter[[#This Row],[Date Ended Conversion]])</f>
        <v>2017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s="5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2">
        <f t="shared" ref="L706" si="750">(((K706/60)/60)/24)+DATE(1970,1,1)</f>
        <v>42726.192916666667</v>
      </c>
      <c r="M706" s="12">
        <f t="shared" ref="M706:M769" si="751">(((J706/60)/60)/24)+DATE(1970,1,1)</f>
        <v>42786.192916666667</v>
      </c>
      <c r="N706" t="b">
        <v>0</v>
      </c>
      <c r="O706">
        <v>4</v>
      </c>
      <c r="P706" t="b">
        <v>0</v>
      </c>
      <c r="Q706" t="s">
        <v>8273</v>
      </c>
      <c r="R706" s="11">
        <f t="shared" ref="R706:R769" si="752">(E706/D706)</f>
        <v>8.7454545454545458E-3</v>
      </c>
      <c r="S706" s="6">
        <f>AVERAGE(Kickstarter[[#This Row],[pledged]]/Kickstarter[[#This Row],[backers_count]])</f>
        <v>120.25</v>
      </c>
      <c r="T706" t="str">
        <f t="shared" si="694"/>
        <v>technology</v>
      </c>
      <c r="U706" t="str">
        <f t="shared" si="695"/>
        <v>wearables</v>
      </c>
      <c r="V706">
        <f>YEAR(Kickstarter[[#This Row],[Date Ended Conversion]])</f>
        <v>2017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s="5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2">
        <f t="shared" ref="L707" si="753">(((K707/60)/60)/24)+DATE(1970,1,1)</f>
        <v>42726.491643518515</v>
      </c>
      <c r="M707" s="12">
        <f t="shared" si="751"/>
        <v>42756.491643518515</v>
      </c>
      <c r="N707" t="b">
        <v>0</v>
      </c>
      <c r="O707">
        <v>5</v>
      </c>
      <c r="P707" t="b">
        <v>0</v>
      </c>
      <c r="Q707" t="s">
        <v>8273</v>
      </c>
      <c r="R707" s="11">
        <f t="shared" si="752"/>
        <v>9.7699999999999992E-3</v>
      </c>
      <c r="S707" s="6">
        <f>AVERAGE(Kickstarter[[#This Row],[pledged]]/Kickstarter[[#This Row],[backers_count]])</f>
        <v>195.4</v>
      </c>
      <c r="T707" t="str">
        <f t="shared" si="694"/>
        <v>technology</v>
      </c>
      <c r="U707" t="str">
        <f t="shared" si="695"/>
        <v>wearables</v>
      </c>
      <c r="V707">
        <f>YEAR(Kickstarter[[#This Row],[Date Ended Conversion]])</f>
        <v>2017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s="5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2">
        <f t="shared" ref="L708" si="754">(((K708/60)/60)/24)+DATE(1970,1,1)</f>
        <v>42676.995173611111</v>
      </c>
      <c r="M708" s="12">
        <f t="shared" si="751"/>
        <v>42718.777083333334</v>
      </c>
      <c r="N708" t="b">
        <v>0</v>
      </c>
      <c r="O708">
        <v>0</v>
      </c>
      <c r="P708" t="b">
        <v>0</v>
      </c>
      <c r="Q708" t="s">
        <v>8273</v>
      </c>
      <c r="R708" s="11">
        <f t="shared" si="752"/>
        <v>0</v>
      </c>
      <c r="S708" s="6" t="e">
        <f>AVERAGE(Kickstarter[[#This Row],[pledged]]/Kickstarter[[#This Row],[backers_count]])</f>
        <v>#DIV/0!</v>
      </c>
      <c r="T708" t="str">
        <f t="shared" si="694"/>
        <v>technology</v>
      </c>
      <c r="U708" t="str">
        <f t="shared" si="695"/>
        <v>wearables</v>
      </c>
      <c r="V708">
        <f>YEAR(Kickstarter[[#This Row],[Date Ended Conversion]])</f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s="5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2">
        <f t="shared" ref="L709" si="755">(((K709/60)/60)/24)+DATE(1970,1,1)</f>
        <v>42696.663506944446</v>
      </c>
      <c r="M709" s="12">
        <f t="shared" si="751"/>
        <v>42736.663506944446</v>
      </c>
      <c r="N709" t="b">
        <v>0</v>
      </c>
      <c r="O709">
        <v>456</v>
      </c>
      <c r="P709" t="b">
        <v>0</v>
      </c>
      <c r="Q709" t="s">
        <v>8273</v>
      </c>
      <c r="R709" s="11">
        <f t="shared" si="752"/>
        <v>0.78927352941176465</v>
      </c>
      <c r="S709" s="6">
        <f>AVERAGE(Kickstarter[[#This Row],[pledged]]/Kickstarter[[#This Row],[backers_count]])</f>
        <v>117.69868421052631</v>
      </c>
      <c r="T709" t="str">
        <f t="shared" si="694"/>
        <v>technology</v>
      </c>
      <c r="U709" t="str">
        <f t="shared" si="695"/>
        <v>wearables</v>
      </c>
      <c r="V709">
        <f>YEAR(Kickstarter[[#This Row],[Date Ended Conversion]])</f>
        <v>2017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s="5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2">
        <f t="shared" ref="L710" si="756">(((K710/60)/60)/24)+DATE(1970,1,1)</f>
        <v>41835.581018518518</v>
      </c>
      <c r="M710" s="12">
        <f t="shared" si="751"/>
        <v>41895.581018518518</v>
      </c>
      <c r="N710" t="b">
        <v>0</v>
      </c>
      <c r="O710">
        <v>369</v>
      </c>
      <c r="P710" t="b">
        <v>0</v>
      </c>
      <c r="Q710" t="s">
        <v>8273</v>
      </c>
      <c r="R710" s="11">
        <f t="shared" si="752"/>
        <v>0.22092500000000001</v>
      </c>
      <c r="S710" s="6">
        <f>AVERAGE(Kickstarter[[#This Row],[pledged]]/Kickstarter[[#This Row],[backers_count]])</f>
        <v>23.948509485094849</v>
      </c>
      <c r="T710" t="str">
        <f t="shared" si="694"/>
        <v>technology</v>
      </c>
      <c r="U710" t="str">
        <f t="shared" si="695"/>
        <v>wearables</v>
      </c>
      <c r="V710">
        <f>YEAR(Kickstarter[[#This Row],[Date Ended Conversion]])</f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s="5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2">
        <f t="shared" ref="L711" si="757">(((K711/60)/60)/24)+DATE(1970,1,1)</f>
        <v>41948.041192129633</v>
      </c>
      <c r="M711" s="12">
        <f t="shared" si="751"/>
        <v>41978.041192129633</v>
      </c>
      <c r="N711" t="b">
        <v>0</v>
      </c>
      <c r="O711">
        <v>2</v>
      </c>
      <c r="P711" t="b">
        <v>0</v>
      </c>
      <c r="Q711" t="s">
        <v>8273</v>
      </c>
      <c r="R711" s="11">
        <f t="shared" si="752"/>
        <v>4.0666666666666663E-3</v>
      </c>
      <c r="S711" s="6">
        <f>AVERAGE(Kickstarter[[#This Row],[pledged]]/Kickstarter[[#This Row],[backers_count]])</f>
        <v>30.5</v>
      </c>
      <c r="T711" t="str">
        <f t="shared" si="694"/>
        <v>technology</v>
      </c>
      <c r="U711" t="str">
        <f t="shared" si="695"/>
        <v>wearables</v>
      </c>
      <c r="V711">
        <f>YEAR(Kickstarter[[#This Row],[Date Ended Conversion]])</f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s="5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2">
        <f t="shared" ref="L712" si="758">(((K712/60)/60)/24)+DATE(1970,1,1)</f>
        <v>41837.984976851854</v>
      </c>
      <c r="M712" s="12">
        <f t="shared" si="751"/>
        <v>41871.030555555553</v>
      </c>
      <c r="N712" t="b">
        <v>0</v>
      </c>
      <c r="O712">
        <v>0</v>
      </c>
      <c r="P712" t="b">
        <v>0</v>
      </c>
      <c r="Q712" t="s">
        <v>8273</v>
      </c>
      <c r="R712" s="11">
        <f t="shared" si="752"/>
        <v>0</v>
      </c>
      <c r="S712" s="6" t="e">
        <f>AVERAGE(Kickstarter[[#This Row],[pledged]]/Kickstarter[[#This Row],[backers_count]])</f>
        <v>#DIV/0!</v>
      </c>
      <c r="T712" t="str">
        <f t="shared" si="694"/>
        <v>technology</v>
      </c>
      <c r="U712" t="str">
        <f t="shared" si="695"/>
        <v>wearables</v>
      </c>
      <c r="V712">
        <f>YEAR(Kickstarter[[#This Row],[Date Ended Conversion]])</f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s="5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2">
        <f t="shared" ref="L713" si="759">(((K713/60)/60)/24)+DATE(1970,1,1)</f>
        <v>42678.459120370375</v>
      </c>
      <c r="M713" s="12">
        <f t="shared" si="751"/>
        <v>42718.500787037032</v>
      </c>
      <c r="N713" t="b">
        <v>0</v>
      </c>
      <c r="O713">
        <v>338</v>
      </c>
      <c r="P713" t="b">
        <v>0</v>
      </c>
      <c r="Q713" t="s">
        <v>8273</v>
      </c>
      <c r="R713" s="11">
        <f t="shared" si="752"/>
        <v>0.33790999999999999</v>
      </c>
      <c r="S713" s="6">
        <f>AVERAGE(Kickstarter[[#This Row],[pledged]]/Kickstarter[[#This Row],[backers_count]])</f>
        <v>99.973372781065095</v>
      </c>
      <c r="T713" t="str">
        <f t="shared" si="694"/>
        <v>technology</v>
      </c>
      <c r="U713" t="str">
        <f t="shared" si="695"/>
        <v>wearables</v>
      </c>
      <c r="V713">
        <f>YEAR(Kickstarter[[#This Row],[Date Ended Conversion]])</f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s="5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2">
        <f t="shared" ref="L714" si="760">(((K714/60)/60)/24)+DATE(1970,1,1)</f>
        <v>42384.680925925932</v>
      </c>
      <c r="M714" s="12">
        <f t="shared" si="751"/>
        <v>42414.680925925932</v>
      </c>
      <c r="N714" t="b">
        <v>0</v>
      </c>
      <c r="O714">
        <v>4</v>
      </c>
      <c r="P714" t="b">
        <v>0</v>
      </c>
      <c r="Q714" t="s">
        <v>8273</v>
      </c>
      <c r="R714" s="11">
        <f t="shared" si="752"/>
        <v>2.1649484536082476E-3</v>
      </c>
      <c r="S714" s="6">
        <f>AVERAGE(Kickstarter[[#This Row],[pledged]]/Kickstarter[[#This Row],[backers_count]])</f>
        <v>26.25</v>
      </c>
      <c r="T714" t="str">
        <f t="shared" si="694"/>
        <v>technology</v>
      </c>
      <c r="U714" t="str">
        <f t="shared" si="695"/>
        <v>wearables</v>
      </c>
      <c r="V714">
        <f>YEAR(Kickstarter[[#This Row],[Date Ended Conversion]])</f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s="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2">
        <f t="shared" ref="L715" si="761">(((K715/60)/60)/24)+DATE(1970,1,1)</f>
        <v>42496.529305555552</v>
      </c>
      <c r="M715" s="12">
        <f t="shared" si="751"/>
        <v>42526.529305555552</v>
      </c>
      <c r="N715" t="b">
        <v>0</v>
      </c>
      <c r="O715">
        <v>1</v>
      </c>
      <c r="P715" t="b">
        <v>0</v>
      </c>
      <c r="Q715" t="s">
        <v>8273</v>
      </c>
      <c r="R715" s="11">
        <f t="shared" si="752"/>
        <v>7.9600000000000001E-3</v>
      </c>
      <c r="S715" s="6">
        <f>AVERAGE(Kickstarter[[#This Row],[pledged]]/Kickstarter[[#This Row],[backers_count]])</f>
        <v>199</v>
      </c>
      <c r="T715" t="str">
        <f t="shared" ref="T715:T778" si="762">LEFT(Q715,FIND("/",Q715)-1)</f>
        <v>technology</v>
      </c>
      <c r="U715" t="str">
        <f t="shared" ref="U715:U778" si="763">RIGHT(Q715,LEN(Q715)-FIND("/",Q715))</f>
        <v>wearables</v>
      </c>
      <c r="V715">
        <f>YEAR(Kickstarter[[#This Row],[Date Ended Conversion]])</f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s="5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2">
        <f t="shared" ref="L716" si="764">(((K716/60)/60)/24)+DATE(1970,1,1)</f>
        <v>42734.787986111114</v>
      </c>
      <c r="M716" s="12">
        <f t="shared" si="751"/>
        <v>42794.787986111114</v>
      </c>
      <c r="N716" t="b">
        <v>0</v>
      </c>
      <c r="O716">
        <v>28</v>
      </c>
      <c r="P716" t="b">
        <v>0</v>
      </c>
      <c r="Q716" t="s">
        <v>8273</v>
      </c>
      <c r="R716" s="11">
        <f t="shared" si="752"/>
        <v>0.14993333333333334</v>
      </c>
      <c r="S716" s="6">
        <f>AVERAGE(Kickstarter[[#This Row],[pledged]]/Kickstarter[[#This Row],[backers_count]])</f>
        <v>80.321428571428569</v>
      </c>
      <c r="T716" t="str">
        <f t="shared" si="762"/>
        <v>technology</v>
      </c>
      <c r="U716" t="str">
        <f t="shared" si="763"/>
        <v>wearables</v>
      </c>
      <c r="V716">
        <f>YEAR(Kickstarter[[#This Row],[Date Ended Conversion]])</f>
        <v>2017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s="5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2">
        <f t="shared" ref="L717" si="765">(((K717/60)/60)/24)+DATE(1970,1,1)</f>
        <v>42273.090740740736</v>
      </c>
      <c r="M717" s="12">
        <f t="shared" si="751"/>
        <v>42313.132407407407</v>
      </c>
      <c r="N717" t="b">
        <v>0</v>
      </c>
      <c r="O717">
        <v>12</v>
      </c>
      <c r="P717" t="b">
        <v>0</v>
      </c>
      <c r="Q717" t="s">
        <v>8273</v>
      </c>
      <c r="R717" s="11">
        <f t="shared" si="752"/>
        <v>5.0509090909090906E-2</v>
      </c>
      <c r="S717" s="6">
        <f>AVERAGE(Kickstarter[[#This Row],[pledged]]/Kickstarter[[#This Row],[backers_count]])</f>
        <v>115.75</v>
      </c>
      <c r="T717" t="str">
        <f t="shared" si="762"/>
        <v>technology</v>
      </c>
      <c r="U717" t="str">
        <f t="shared" si="763"/>
        <v>wearables</v>
      </c>
      <c r="V717">
        <f>YEAR(Kickstarter[[#This Row],[Date Ended Conversion]])</f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s="5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2">
        <f t="shared" ref="L718" si="766">(((K718/60)/60)/24)+DATE(1970,1,1)</f>
        <v>41940.658645833333</v>
      </c>
      <c r="M718" s="12">
        <f t="shared" si="751"/>
        <v>41974</v>
      </c>
      <c r="N718" t="b">
        <v>0</v>
      </c>
      <c r="O718">
        <v>16</v>
      </c>
      <c r="P718" t="b">
        <v>0</v>
      </c>
      <c r="Q718" t="s">
        <v>8273</v>
      </c>
      <c r="R718" s="11">
        <f t="shared" si="752"/>
        <v>0.10214285714285715</v>
      </c>
      <c r="S718" s="6">
        <f>AVERAGE(Kickstarter[[#This Row],[pledged]]/Kickstarter[[#This Row],[backers_count]])</f>
        <v>44.6875</v>
      </c>
      <c r="T718" t="str">
        <f t="shared" si="762"/>
        <v>technology</v>
      </c>
      <c r="U718" t="str">
        <f t="shared" si="763"/>
        <v>wearables</v>
      </c>
      <c r="V718">
        <f>YEAR(Kickstarter[[#This Row],[Date Ended Conversion]])</f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s="5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2">
        <f t="shared" ref="L719" si="767">(((K719/60)/60)/24)+DATE(1970,1,1)</f>
        <v>41857.854189814818</v>
      </c>
      <c r="M719" s="12">
        <f t="shared" si="751"/>
        <v>41887.854189814818</v>
      </c>
      <c r="N719" t="b">
        <v>0</v>
      </c>
      <c r="O719">
        <v>4</v>
      </c>
      <c r="P719" t="b">
        <v>0</v>
      </c>
      <c r="Q719" t="s">
        <v>8273</v>
      </c>
      <c r="R719" s="11">
        <f t="shared" si="752"/>
        <v>3.0500000000000002E-3</v>
      </c>
      <c r="S719" s="6">
        <f>AVERAGE(Kickstarter[[#This Row],[pledged]]/Kickstarter[[#This Row],[backers_count]])</f>
        <v>76.25</v>
      </c>
      <c r="T719" t="str">
        <f t="shared" si="762"/>
        <v>technology</v>
      </c>
      <c r="U719" t="str">
        <f t="shared" si="763"/>
        <v>wearables</v>
      </c>
      <c r="V719">
        <f>YEAR(Kickstarter[[#This Row],[Date Ended Conversion]])</f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s="5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2">
        <f t="shared" ref="L720" si="768">(((K720/60)/60)/24)+DATE(1970,1,1)</f>
        <v>42752.845451388886</v>
      </c>
      <c r="M720" s="12">
        <f t="shared" si="751"/>
        <v>42784.249305555553</v>
      </c>
      <c r="N720" t="b">
        <v>0</v>
      </c>
      <c r="O720">
        <v>4</v>
      </c>
      <c r="P720" t="b">
        <v>0</v>
      </c>
      <c r="Q720" t="s">
        <v>8273</v>
      </c>
      <c r="R720" s="11">
        <f t="shared" si="752"/>
        <v>7.4999999999999997E-3</v>
      </c>
      <c r="S720" s="6">
        <f>AVERAGE(Kickstarter[[#This Row],[pledged]]/Kickstarter[[#This Row],[backers_count]])</f>
        <v>22.5</v>
      </c>
      <c r="T720" t="str">
        <f t="shared" si="762"/>
        <v>technology</v>
      </c>
      <c r="U720" t="str">
        <f t="shared" si="763"/>
        <v>wearables</v>
      </c>
      <c r="V720">
        <f>YEAR(Kickstarter[[#This Row],[Date Ended Conversion]])</f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s="5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2">
        <f t="shared" ref="L721" si="769">(((K721/60)/60)/24)+DATE(1970,1,1)</f>
        <v>42409.040231481486</v>
      </c>
      <c r="M721" s="12">
        <f t="shared" si="751"/>
        <v>42423.040231481486</v>
      </c>
      <c r="N721" t="b">
        <v>0</v>
      </c>
      <c r="O721">
        <v>10</v>
      </c>
      <c r="P721" t="b">
        <v>0</v>
      </c>
      <c r="Q721" t="s">
        <v>8273</v>
      </c>
      <c r="R721" s="11">
        <f t="shared" si="752"/>
        <v>1.2933333333333333E-2</v>
      </c>
      <c r="S721" s="6">
        <f>AVERAGE(Kickstarter[[#This Row],[pledged]]/Kickstarter[[#This Row],[backers_count]])</f>
        <v>19.399999999999999</v>
      </c>
      <c r="T721" t="str">
        <f t="shared" si="762"/>
        <v>technology</v>
      </c>
      <c r="U721" t="str">
        <f t="shared" si="763"/>
        <v>wearables</v>
      </c>
      <c r="V721">
        <f>YEAR(Kickstarter[[#This Row],[Date Ended Conversion]])</f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s="5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2">
        <f t="shared" ref="L722" si="770">(((K722/60)/60)/24)+DATE(1970,1,1)</f>
        <v>40909.649201388893</v>
      </c>
      <c r="M722" s="12">
        <f t="shared" si="751"/>
        <v>40937.649201388893</v>
      </c>
      <c r="N722" t="b">
        <v>0</v>
      </c>
      <c r="O722">
        <v>41</v>
      </c>
      <c r="P722" t="b">
        <v>1</v>
      </c>
      <c r="Q722" t="s">
        <v>8274</v>
      </c>
      <c r="R722" s="11">
        <f t="shared" si="752"/>
        <v>1.4394736842105262</v>
      </c>
      <c r="S722" s="6">
        <f>AVERAGE(Kickstarter[[#This Row],[pledged]]/Kickstarter[[#This Row],[backers_count]])</f>
        <v>66.707317073170728</v>
      </c>
      <c r="T722" t="str">
        <f t="shared" si="762"/>
        <v>publishing</v>
      </c>
      <c r="U722" t="str">
        <f t="shared" si="763"/>
        <v>nonfiction</v>
      </c>
      <c r="V722">
        <f>YEAR(Kickstarter[[#This Row],[Date Ended Conversion]])</f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s="5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2">
        <f t="shared" ref="L723" si="771">(((K723/60)/60)/24)+DATE(1970,1,1)</f>
        <v>41807.571840277778</v>
      </c>
      <c r="M723" s="12">
        <f t="shared" si="751"/>
        <v>41852.571840277778</v>
      </c>
      <c r="N723" t="b">
        <v>0</v>
      </c>
      <c r="O723">
        <v>119</v>
      </c>
      <c r="P723" t="b">
        <v>1</v>
      </c>
      <c r="Q723" t="s">
        <v>8274</v>
      </c>
      <c r="R723" s="11">
        <f t="shared" si="752"/>
        <v>1.2210975609756098</v>
      </c>
      <c r="S723" s="6">
        <f>AVERAGE(Kickstarter[[#This Row],[pledged]]/Kickstarter[[#This Row],[backers_count]])</f>
        <v>84.142857142857139</v>
      </c>
      <c r="T723" t="str">
        <f t="shared" si="762"/>
        <v>publishing</v>
      </c>
      <c r="U723" t="str">
        <f t="shared" si="763"/>
        <v>nonfiction</v>
      </c>
      <c r="V723">
        <f>YEAR(Kickstarter[[#This Row],[Date Ended Conversion]])</f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s="5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2">
        <f t="shared" ref="L724" si="772">(((K724/60)/60)/24)+DATE(1970,1,1)</f>
        <v>40977.805300925924</v>
      </c>
      <c r="M724" s="12">
        <f t="shared" si="751"/>
        <v>41007.76363425926</v>
      </c>
      <c r="N724" t="b">
        <v>0</v>
      </c>
      <c r="O724">
        <v>153</v>
      </c>
      <c r="P724" t="b">
        <v>1</v>
      </c>
      <c r="Q724" t="s">
        <v>8274</v>
      </c>
      <c r="R724" s="11">
        <f t="shared" si="752"/>
        <v>1.3202400000000001</v>
      </c>
      <c r="S724" s="6">
        <f>AVERAGE(Kickstarter[[#This Row],[pledged]]/Kickstarter[[#This Row],[backers_count]])</f>
        <v>215.72549019607843</v>
      </c>
      <c r="T724" t="str">
        <f t="shared" si="762"/>
        <v>publishing</v>
      </c>
      <c r="U724" t="str">
        <f t="shared" si="763"/>
        <v>nonfiction</v>
      </c>
      <c r="V724">
        <f>YEAR(Kickstarter[[#This Row],[Date Ended Conversion]])</f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s="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2">
        <f t="shared" ref="L725" si="773">(((K725/60)/60)/24)+DATE(1970,1,1)</f>
        <v>42184.816539351858</v>
      </c>
      <c r="M725" s="12">
        <f t="shared" si="751"/>
        <v>42215.165972222225</v>
      </c>
      <c r="N725" t="b">
        <v>0</v>
      </c>
      <c r="O725">
        <v>100</v>
      </c>
      <c r="P725" t="b">
        <v>1</v>
      </c>
      <c r="Q725" t="s">
        <v>8274</v>
      </c>
      <c r="R725" s="11">
        <f t="shared" si="752"/>
        <v>1.0938000000000001</v>
      </c>
      <c r="S725" s="6">
        <f>AVERAGE(Kickstarter[[#This Row],[pledged]]/Kickstarter[[#This Row],[backers_count]])</f>
        <v>54.69</v>
      </c>
      <c r="T725" t="str">
        <f t="shared" si="762"/>
        <v>publishing</v>
      </c>
      <c r="U725" t="str">
        <f t="shared" si="763"/>
        <v>nonfiction</v>
      </c>
      <c r="V725">
        <f>YEAR(Kickstarter[[#This Row],[Date Ended Conversion]])</f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s="5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2">
        <f t="shared" ref="L726" si="774">(((K726/60)/60)/24)+DATE(1970,1,1)</f>
        <v>40694.638460648144</v>
      </c>
      <c r="M726" s="12">
        <f t="shared" si="751"/>
        <v>40724.638460648144</v>
      </c>
      <c r="N726" t="b">
        <v>0</v>
      </c>
      <c r="O726">
        <v>143</v>
      </c>
      <c r="P726" t="b">
        <v>1</v>
      </c>
      <c r="Q726" t="s">
        <v>8274</v>
      </c>
      <c r="R726" s="11">
        <f t="shared" si="752"/>
        <v>1.0547157142857144</v>
      </c>
      <c r="S726" s="6">
        <f>AVERAGE(Kickstarter[[#This Row],[pledged]]/Kickstarter[[#This Row],[backers_count]])</f>
        <v>51.62944055944056</v>
      </c>
      <c r="T726" t="str">
        <f t="shared" si="762"/>
        <v>publishing</v>
      </c>
      <c r="U726" t="str">
        <f t="shared" si="763"/>
        <v>nonfiction</v>
      </c>
      <c r="V726">
        <f>YEAR(Kickstarter[[#This Row],[Date Ended Conversion]])</f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s="5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2">
        <f t="shared" ref="L727" si="775">(((K727/60)/60)/24)+DATE(1970,1,1)</f>
        <v>42321.626296296294</v>
      </c>
      <c r="M727" s="12">
        <f t="shared" si="751"/>
        <v>42351.626296296294</v>
      </c>
      <c r="N727" t="b">
        <v>0</v>
      </c>
      <c r="O727">
        <v>140</v>
      </c>
      <c r="P727" t="b">
        <v>1</v>
      </c>
      <c r="Q727" t="s">
        <v>8274</v>
      </c>
      <c r="R727" s="11">
        <f t="shared" si="752"/>
        <v>1.0035000000000001</v>
      </c>
      <c r="S727" s="6">
        <f>AVERAGE(Kickstarter[[#This Row],[pledged]]/Kickstarter[[#This Row],[backers_count]])</f>
        <v>143.35714285714286</v>
      </c>
      <c r="T727" t="str">
        <f t="shared" si="762"/>
        <v>publishing</v>
      </c>
      <c r="U727" t="str">
        <f t="shared" si="763"/>
        <v>nonfiction</v>
      </c>
      <c r="V727">
        <f>YEAR(Kickstarter[[#This Row],[Date Ended Conversion]])</f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s="5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2">
        <f t="shared" ref="L728" si="776">(((K728/60)/60)/24)+DATE(1970,1,1)</f>
        <v>41346.042673611111</v>
      </c>
      <c r="M728" s="12">
        <f t="shared" si="751"/>
        <v>41376.042673611111</v>
      </c>
      <c r="N728" t="b">
        <v>0</v>
      </c>
      <c r="O728">
        <v>35</v>
      </c>
      <c r="P728" t="b">
        <v>1</v>
      </c>
      <c r="Q728" t="s">
        <v>8274</v>
      </c>
      <c r="R728" s="11">
        <f t="shared" si="752"/>
        <v>1.014</v>
      </c>
      <c r="S728" s="6">
        <f>AVERAGE(Kickstarter[[#This Row],[pledged]]/Kickstarter[[#This Row],[backers_count]])</f>
        <v>72.428571428571431</v>
      </c>
      <c r="T728" t="str">
        <f t="shared" si="762"/>
        <v>publishing</v>
      </c>
      <c r="U728" t="str">
        <f t="shared" si="763"/>
        <v>nonfiction</v>
      </c>
      <c r="V728">
        <f>YEAR(Kickstarter[[#This Row],[Date Ended Conversion]])</f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s="5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2">
        <f t="shared" ref="L729" si="777">(((K729/60)/60)/24)+DATE(1970,1,1)</f>
        <v>41247.020243055551</v>
      </c>
      <c r="M729" s="12">
        <f t="shared" si="751"/>
        <v>41288.888888888891</v>
      </c>
      <c r="N729" t="b">
        <v>0</v>
      </c>
      <c r="O729">
        <v>149</v>
      </c>
      <c r="P729" t="b">
        <v>1</v>
      </c>
      <c r="Q729" t="s">
        <v>8274</v>
      </c>
      <c r="R729" s="11">
        <f t="shared" si="752"/>
        <v>1.5551428571428572</v>
      </c>
      <c r="S729" s="6">
        <f>AVERAGE(Kickstarter[[#This Row],[pledged]]/Kickstarter[[#This Row],[backers_count]])</f>
        <v>36.530201342281877</v>
      </c>
      <c r="T729" t="str">
        <f t="shared" si="762"/>
        <v>publishing</v>
      </c>
      <c r="U729" t="str">
        <f t="shared" si="763"/>
        <v>nonfiction</v>
      </c>
      <c r="V729">
        <f>YEAR(Kickstarter[[#This Row],[Date Ended Conversion]])</f>
        <v>2013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s="5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2">
        <f t="shared" ref="L730" si="778">(((K730/60)/60)/24)+DATE(1970,1,1)</f>
        <v>40731.837465277778</v>
      </c>
      <c r="M730" s="12">
        <f t="shared" si="751"/>
        <v>40776.837465277778</v>
      </c>
      <c r="N730" t="b">
        <v>0</v>
      </c>
      <c r="O730">
        <v>130</v>
      </c>
      <c r="P730" t="b">
        <v>1</v>
      </c>
      <c r="Q730" t="s">
        <v>8274</v>
      </c>
      <c r="R730" s="11">
        <f t="shared" si="752"/>
        <v>1.05566</v>
      </c>
      <c r="S730" s="6">
        <f>AVERAGE(Kickstarter[[#This Row],[pledged]]/Kickstarter[[#This Row],[backers_count]])</f>
        <v>60.903461538461535</v>
      </c>
      <c r="T730" t="str">
        <f t="shared" si="762"/>
        <v>publishing</v>
      </c>
      <c r="U730" t="str">
        <f t="shared" si="763"/>
        <v>nonfiction</v>
      </c>
      <c r="V730">
        <f>YEAR(Kickstarter[[#This Row],[Date Ended Conversion]])</f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s="5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2">
        <f t="shared" ref="L731" si="779">(((K731/60)/60)/24)+DATE(1970,1,1)</f>
        <v>41111.185891203706</v>
      </c>
      <c r="M731" s="12">
        <f t="shared" si="751"/>
        <v>41171.185891203706</v>
      </c>
      <c r="N731" t="b">
        <v>0</v>
      </c>
      <c r="O731">
        <v>120</v>
      </c>
      <c r="P731" t="b">
        <v>1</v>
      </c>
      <c r="Q731" t="s">
        <v>8274</v>
      </c>
      <c r="R731" s="11">
        <f t="shared" si="752"/>
        <v>1.3065</v>
      </c>
      <c r="S731" s="6">
        <f>AVERAGE(Kickstarter[[#This Row],[pledged]]/Kickstarter[[#This Row],[backers_count]])</f>
        <v>43.55</v>
      </c>
      <c r="T731" t="str">
        <f t="shared" si="762"/>
        <v>publishing</v>
      </c>
      <c r="U731" t="str">
        <f t="shared" si="763"/>
        <v>nonfiction</v>
      </c>
      <c r="V731">
        <f>YEAR(Kickstarter[[#This Row],[Date Ended Conversion]])</f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s="5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2">
        <f t="shared" ref="L732" si="780">(((K732/60)/60)/24)+DATE(1970,1,1)</f>
        <v>40854.745266203703</v>
      </c>
      <c r="M732" s="12">
        <f t="shared" si="751"/>
        <v>40884.745266203703</v>
      </c>
      <c r="N732" t="b">
        <v>0</v>
      </c>
      <c r="O732">
        <v>265</v>
      </c>
      <c r="P732" t="b">
        <v>1</v>
      </c>
      <c r="Q732" t="s">
        <v>8274</v>
      </c>
      <c r="R732" s="11">
        <f t="shared" si="752"/>
        <v>1.3219000000000001</v>
      </c>
      <c r="S732" s="6">
        <f>AVERAGE(Kickstarter[[#This Row],[pledged]]/Kickstarter[[#This Row],[backers_count]])</f>
        <v>99.766037735849054</v>
      </c>
      <c r="T732" t="str">
        <f t="shared" si="762"/>
        <v>publishing</v>
      </c>
      <c r="U732" t="str">
        <f t="shared" si="763"/>
        <v>nonfiction</v>
      </c>
      <c r="V732">
        <f>YEAR(Kickstarter[[#This Row],[Date Ended Conversion]])</f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s="5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2">
        <f t="shared" ref="L733" si="781">(((K733/60)/60)/24)+DATE(1970,1,1)</f>
        <v>40879.795682870368</v>
      </c>
      <c r="M733" s="12">
        <f t="shared" si="751"/>
        <v>40930.25</v>
      </c>
      <c r="N733" t="b">
        <v>0</v>
      </c>
      <c r="O733">
        <v>71</v>
      </c>
      <c r="P733" t="b">
        <v>1</v>
      </c>
      <c r="Q733" t="s">
        <v>8274</v>
      </c>
      <c r="R733" s="11">
        <f t="shared" si="752"/>
        <v>1.26</v>
      </c>
      <c r="S733" s="6">
        <f>AVERAGE(Kickstarter[[#This Row],[pledged]]/Kickstarter[[#This Row],[backers_count]])</f>
        <v>88.732394366197184</v>
      </c>
      <c r="T733" t="str">
        <f t="shared" si="762"/>
        <v>publishing</v>
      </c>
      <c r="U733" t="str">
        <f t="shared" si="763"/>
        <v>nonfiction</v>
      </c>
      <c r="V733">
        <f>YEAR(Kickstarter[[#This Row],[Date Ended Conversion]])</f>
        <v>2012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s="5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2">
        <f t="shared" ref="L734" si="782">(((K734/60)/60)/24)+DATE(1970,1,1)</f>
        <v>41486.424317129626</v>
      </c>
      <c r="M734" s="12">
        <f t="shared" si="751"/>
        <v>41546.424317129626</v>
      </c>
      <c r="N734" t="b">
        <v>0</v>
      </c>
      <c r="O734">
        <v>13</v>
      </c>
      <c r="P734" t="b">
        <v>1</v>
      </c>
      <c r="Q734" t="s">
        <v>8274</v>
      </c>
      <c r="R734" s="11">
        <f t="shared" si="752"/>
        <v>1.6</v>
      </c>
      <c r="S734" s="6">
        <f>AVERAGE(Kickstarter[[#This Row],[pledged]]/Kickstarter[[#This Row],[backers_count]])</f>
        <v>4.9230769230769234</v>
      </c>
      <c r="T734" t="str">
        <f t="shared" si="762"/>
        <v>publishing</v>
      </c>
      <c r="U734" t="str">
        <f t="shared" si="763"/>
        <v>nonfiction</v>
      </c>
      <c r="V734">
        <f>YEAR(Kickstarter[[#This Row],[Date Ended Conversion]])</f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s="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2">
        <f t="shared" ref="L735" si="783">(((K735/60)/60)/24)+DATE(1970,1,1)</f>
        <v>41598.420046296298</v>
      </c>
      <c r="M735" s="12">
        <f t="shared" si="751"/>
        <v>41628.420046296298</v>
      </c>
      <c r="N735" t="b">
        <v>0</v>
      </c>
      <c r="O735">
        <v>169</v>
      </c>
      <c r="P735" t="b">
        <v>1</v>
      </c>
      <c r="Q735" t="s">
        <v>8274</v>
      </c>
      <c r="R735" s="11">
        <f t="shared" si="752"/>
        <v>1.2048000000000001</v>
      </c>
      <c r="S735" s="6">
        <f>AVERAGE(Kickstarter[[#This Row],[pledged]]/Kickstarter[[#This Row],[backers_count]])</f>
        <v>17.822485207100591</v>
      </c>
      <c r="T735" t="str">
        <f t="shared" si="762"/>
        <v>publishing</v>
      </c>
      <c r="U735" t="str">
        <f t="shared" si="763"/>
        <v>nonfiction</v>
      </c>
      <c r="V735">
        <f>YEAR(Kickstarter[[#This Row],[Date Ended Conversion]])</f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s="5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2">
        <f t="shared" ref="L736" si="784">(((K736/60)/60)/24)+DATE(1970,1,1)</f>
        <v>42102.164583333331</v>
      </c>
      <c r="M736" s="12">
        <f t="shared" si="751"/>
        <v>42133.208333333328</v>
      </c>
      <c r="N736" t="b">
        <v>0</v>
      </c>
      <c r="O736">
        <v>57</v>
      </c>
      <c r="P736" t="b">
        <v>1</v>
      </c>
      <c r="Q736" t="s">
        <v>8274</v>
      </c>
      <c r="R736" s="11">
        <f t="shared" si="752"/>
        <v>1.2552941176470589</v>
      </c>
      <c r="S736" s="6">
        <f>AVERAGE(Kickstarter[[#This Row],[pledged]]/Kickstarter[[#This Row],[backers_count]])</f>
        <v>187.19298245614036</v>
      </c>
      <c r="T736" t="str">
        <f t="shared" si="762"/>
        <v>publishing</v>
      </c>
      <c r="U736" t="str">
        <f t="shared" si="763"/>
        <v>nonfiction</v>
      </c>
      <c r="V736">
        <f>YEAR(Kickstarter[[#This Row],[Date Ended Conversion]])</f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s="5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2">
        <f t="shared" ref="L737" si="785">(((K737/60)/60)/24)+DATE(1970,1,1)</f>
        <v>41946.029467592591</v>
      </c>
      <c r="M737" s="12">
        <f t="shared" si="751"/>
        <v>41977.027083333334</v>
      </c>
      <c r="N737" t="b">
        <v>0</v>
      </c>
      <c r="O737">
        <v>229</v>
      </c>
      <c r="P737" t="b">
        <v>1</v>
      </c>
      <c r="Q737" t="s">
        <v>8274</v>
      </c>
      <c r="R737" s="11">
        <f t="shared" si="752"/>
        <v>1.1440638297872341</v>
      </c>
      <c r="S737" s="6">
        <f>AVERAGE(Kickstarter[[#This Row],[pledged]]/Kickstarter[[#This Row],[backers_count]])</f>
        <v>234.80786026200875</v>
      </c>
      <c r="T737" t="str">
        <f t="shared" si="762"/>
        <v>publishing</v>
      </c>
      <c r="U737" t="str">
        <f t="shared" si="763"/>
        <v>nonfiction</v>
      </c>
      <c r="V737">
        <f>YEAR(Kickstarter[[#This Row],[Date Ended Conversion]])</f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s="5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2">
        <f t="shared" ref="L738" si="786">(((K738/60)/60)/24)+DATE(1970,1,1)</f>
        <v>41579.734259259261</v>
      </c>
      <c r="M738" s="12">
        <f t="shared" si="751"/>
        <v>41599.207638888889</v>
      </c>
      <c r="N738" t="b">
        <v>0</v>
      </c>
      <c r="O738">
        <v>108</v>
      </c>
      <c r="P738" t="b">
        <v>1</v>
      </c>
      <c r="Q738" t="s">
        <v>8274</v>
      </c>
      <c r="R738" s="11">
        <f t="shared" si="752"/>
        <v>3.151388888888889</v>
      </c>
      <c r="S738" s="6">
        <f>AVERAGE(Kickstarter[[#This Row],[pledged]]/Kickstarter[[#This Row],[backers_count]])</f>
        <v>105.04629629629629</v>
      </c>
      <c r="T738" t="str">
        <f t="shared" si="762"/>
        <v>publishing</v>
      </c>
      <c r="U738" t="str">
        <f t="shared" si="763"/>
        <v>nonfiction</v>
      </c>
      <c r="V738">
        <f>YEAR(Kickstarter[[#This Row],[Date Ended Conversion]])</f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s="5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2">
        <f t="shared" ref="L739" si="787">(((K739/60)/60)/24)+DATE(1970,1,1)</f>
        <v>41667.275312500002</v>
      </c>
      <c r="M739" s="12">
        <f t="shared" si="751"/>
        <v>41684.833333333336</v>
      </c>
      <c r="N739" t="b">
        <v>0</v>
      </c>
      <c r="O739">
        <v>108</v>
      </c>
      <c r="P739" t="b">
        <v>1</v>
      </c>
      <c r="Q739" t="s">
        <v>8274</v>
      </c>
      <c r="R739" s="11">
        <f t="shared" si="752"/>
        <v>1.224</v>
      </c>
      <c r="S739" s="6">
        <f>AVERAGE(Kickstarter[[#This Row],[pledged]]/Kickstarter[[#This Row],[backers_count]])</f>
        <v>56.666666666666664</v>
      </c>
      <c r="T739" t="str">
        <f t="shared" si="762"/>
        <v>publishing</v>
      </c>
      <c r="U739" t="str">
        <f t="shared" si="763"/>
        <v>nonfiction</v>
      </c>
      <c r="V739">
        <f>YEAR(Kickstarter[[#This Row],[Date Ended Conversion]])</f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s="5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2">
        <f t="shared" ref="L740" si="788">(((K740/60)/60)/24)+DATE(1970,1,1)</f>
        <v>41943.604097222218</v>
      </c>
      <c r="M740" s="12">
        <f t="shared" si="751"/>
        <v>41974.207638888889</v>
      </c>
      <c r="N740" t="b">
        <v>0</v>
      </c>
      <c r="O740">
        <v>41</v>
      </c>
      <c r="P740" t="b">
        <v>1</v>
      </c>
      <c r="Q740" t="s">
        <v>8274</v>
      </c>
      <c r="R740" s="11">
        <f t="shared" si="752"/>
        <v>1.0673333333333332</v>
      </c>
      <c r="S740" s="6">
        <f>AVERAGE(Kickstarter[[#This Row],[pledged]]/Kickstarter[[#This Row],[backers_count]])</f>
        <v>39.048780487804876</v>
      </c>
      <c r="T740" t="str">
        <f t="shared" si="762"/>
        <v>publishing</v>
      </c>
      <c r="U740" t="str">
        <f t="shared" si="763"/>
        <v>nonfiction</v>
      </c>
      <c r="V740">
        <f>YEAR(Kickstarter[[#This Row],[Date Ended Conversion]])</f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s="5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2">
        <f t="shared" ref="L741" si="789">(((K741/60)/60)/24)+DATE(1970,1,1)</f>
        <v>41829.502650462964</v>
      </c>
      <c r="M741" s="12">
        <f t="shared" si="751"/>
        <v>41862.502650462964</v>
      </c>
      <c r="N741" t="b">
        <v>0</v>
      </c>
      <c r="O741">
        <v>139</v>
      </c>
      <c r="P741" t="b">
        <v>1</v>
      </c>
      <c r="Q741" t="s">
        <v>8274</v>
      </c>
      <c r="R741" s="11">
        <f t="shared" si="752"/>
        <v>1.5833333333333333</v>
      </c>
      <c r="S741" s="6">
        <f>AVERAGE(Kickstarter[[#This Row],[pledged]]/Kickstarter[[#This Row],[backers_count]])</f>
        <v>68.345323741007192</v>
      </c>
      <c r="T741" t="str">
        <f t="shared" si="762"/>
        <v>publishing</v>
      </c>
      <c r="U741" t="str">
        <f t="shared" si="763"/>
        <v>nonfiction</v>
      </c>
      <c r="V741">
        <f>YEAR(Kickstarter[[#This Row],[Date Ended Conversion]])</f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s="5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2">
        <f t="shared" ref="L742" si="790">(((K742/60)/60)/24)+DATE(1970,1,1)</f>
        <v>42162.146782407406</v>
      </c>
      <c r="M742" s="12">
        <f t="shared" si="751"/>
        <v>42176.146782407406</v>
      </c>
      <c r="N742" t="b">
        <v>0</v>
      </c>
      <c r="O742">
        <v>19</v>
      </c>
      <c r="P742" t="b">
        <v>1</v>
      </c>
      <c r="Q742" t="s">
        <v>8274</v>
      </c>
      <c r="R742" s="11">
        <f t="shared" si="752"/>
        <v>1.0740000000000001</v>
      </c>
      <c r="S742" s="6">
        <f>AVERAGE(Kickstarter[[#This Row],[pledged]]/Kickstarter[[#This Row],[backers_count]])</f>
        <v>169.57894736842104</v>
      </c>
      <c r="T742" t="str">
        <f t="shared" si="762"/>
        <v>publishing</v>
      </c>
      <c r="U742" t="str">
        <f t="shared" si="763"/>
        <v>nonfiction</v>
      </c>
      <c r="V742">
        <f>YEAR(Kickstarter[[#This Row],[Date Ended Conversion]])</f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s="5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2">
        <f t="shared" ref="L743" si="791">(((K743/60)/60)/24)+DATE(1970,1,1)</f>
        <v>41401.648217592592</v>
      </c>
      <c r="M743" s="12">
        <f t="shared" si="751"/>
        <v>41436.648217592592</v>
      </c>
      <c r="N743" t="b">
        <v>0</v>
      </c>
      <c r="O743">
        <v>94</v>
      </c>
      <c r="P743" t="b">
        <v>1</v>
      </c>
      <c r="Q743" t="s">
        <v>8274</v>
      </c>
      <c r="R743" s="11">
        <f t="shared" si="752"/>
        <v>1.0226</v>
      </c>
      <c r="S743" s="6">
        <f>AVERAGE(Kickstarter[[#This Row],[pledged]]/Kickstarter[[#This Row],[backers_count]])</f>
        <v>141.42340425531913</v>
      </c>
      <c r="T743" t="str">
        <f t="shared" si="762"/>
        <v>publishing</v>
      </c>
      <c r="U743" t="str">
        <f t="shared" si="763"/>
        <v>nonfiction</v>
      </c>
      <c r="V743">
        <f>YEAR(Kickstarter[[#This Row],[Date Ended Conversion]])</f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s="5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2">
        <f t="shared" ref="L744" si="792">(((K744/60)/60)/24)+DATE(1970,1,1)</f>
        <v>41689.917962962965</v>
      </c>
      <c r="M744" s="12">
        <f t="shared" si="751"/>
        <v>41719.876296296294</v>
      </c>
      <c r="N744" t="b">
        <v>0</v>
      </c>
      <c r="O744">
        <v>23</v>
      </c>
      <c r="P744" t="b">
        <v>1</v>
      </c>
      <c r="Q744" t="s">
        <v>8274</v>
      </c>
      <c r="R744" s="11">
        <f t="shared" si="752"/>
        <v>1.1071428571428572</v>
      </c>
      <c r="S744" s="6">
        <f>AVERAGE(Kickstarter[[#This Row],[pledged]]/Kickstarter[[#This Row],[backers_count]])</f>
        <v>67.391304347826093</v>
      </c>
      <c r="T744" t="str">
        <f t="shared" si="762"/>
        <v>publishing</v>
      </c>
      <c r="U744" t="str">
        <f t="shared" si="763"/>
        <v>nonfiction</v>
      </c>
      <c r="V744">
        <f>YEAR(Kickstarter[[#This Row],[Date Ended Conversion]])</f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s="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2">
        <f t="shared" ref="L745" si="793">(((K745/60)/60)/24)+DATE(1970,1,1)</f>
        <v>40990.709317129629</v>
      </c>
      <c r="M745" s="12">
        <f t="shared" si="751"/>
        <v>41015.875</v>
      </c>
      <c r="N745" t="b">
        <v>0</v>
      </c>
      <c r="O745">
        <v>15</v>
      </c>
      <c r="P745" t="b">
        <v>1</v>
      </c>
      <c r="Q745" t="s">
        <v>8274</v>
      </c>
      <c r="R745" s="11">
        <f t="shared" si="752"/>
        <v>1.48</v>
      </c>
      <c r="S745" s="6">
        <f>AVERAGE(Kickstarter[[#This Row],[pledged]]/Kickstarter[[#This Row],[backers_count]])</f>
        <v>54.266666666666666</v>
      </c>
      <c r="T745" t="str">
        <f t="shared" si="762"/>
        <v>publishing</v>
      </c>
      <c r="U745" t="str">
        <f t="shared" si="763"/>
        <v>nonfiction</v>
      </c>
      <c r="V745">
        <f>YEAR(Kickstarter[[#This Row],[Date Ended Conversion]])</f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s="5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2">
        <f t="shared" ref="L746" si="794">(((K746/60)/60)/24)+DATE(1970,1,1)</f>
        <v>41226.95721064815</v>
      </c>
      <c r="M746" s="12">
        <f t="shared" si="751"/>
        <v>41256.95721064815</v>
      </c>
      <c r="N746" t="b">
        <v>0</v>
      </c>
      <c r="O746">
        <v>62</v>
      </c>
      <c r="P746" t="b">
        <v>1</v>
      </c>
      <c r="Q746" t="s">
        <v>8274</v>
      </c>
      <c r="R746" s="11">
        <f t="shared" si="752"/>
        <v>1.0232000000000001</v>
      </c>
      <c r="S746" s="6">
        <f>AVERAGE(Kickstarter[[#This Row],[pledged]]/Kickstarter[[#This Row],[backers_count]])</f>
        <v>82.516129032258064</v>
      </c>
      <c r="T746" t="str">
        <f t="shared" si="762"/>
        <v>publishing</v>
      </c>
      <c r="U746" t="str">
        <f t="shared" si="763"/>
        <v>nonfiction</v>
      </c>
      <c r="V746">
        <f>YEAR(Kickstarter[[#This Row],[Date Ended Conversion]])</f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s="5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2">
        <f t="shared" ref="L747" si="795">(((K747/60)/60)/24)+DATE(1970,1,1)</f>
        <v>41367.572280092594</v>
      </c>
      <c r="M747" s="12">
        <f t="shared" si="751"/>
        <v>41397.572280092594</v>
      </c>
      <c r="N747" t="b">
        <v>0</v>
      </c>
      <c r="O747">
        <v>74</v>
      </c>
      <c r="P747" t="b">
        <v>1</v>
      </c>
      <c r="Q747" t="s">
        <v>8274</v>
      </c>
      <c r="R747" s="11">
        <f t="shared" si="752"/>
        <v>1.7909909909909909</v>
      </c>
      <c r="S747" s="6">
        <f>AVERAGE(Kickstarter[[#This Row],[pledged]]/Kickstarter[[#This Row],[backers_count]])</f>
        <v>53.729729729729726</v>
      </c>
      <c r="T747" t="str">
        <f t="shared" si="762"/>
        <v>publishing</v>
      </c>
      <c r="U747" t="str">
        <f t="shared" si="763"/>
        <v>nonfiction</v>
      </c>
      <c r="V747">
        <f>YEAR(Kickstarter[[#This Row],[Date Ended Conversion]])</f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s="5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2">
        <f t="shared" ref="L748" si="796">(((K748/60)/60)/24)+DATE(1970,1,1)</f>
        <v>41157.042928240742</v>
      </c>
      <c r="M748" s="12">
        <f t="shared" si="751"/>
        <v>41175.165972222225</v>
      </c>
      <c r="N748" t="b">
        <v>0</v>
      </c>
      <c r="O748">
        <v>97</v>
      </c>
      <c r="P748" t="b">
        <v>1</v>
      </c>
      <c r="Q748" t="s">
        <v>8274</v>
      </c>
      <c r="R748" s="11">
        <f t="shared" si="752"/>
        <v>1.1108135252761968</v>
      </c>
      <c r="S748" s="6">
        <f>AVERAGE(Kickstarter[[#This Row],[pledged]]/Kickstarter[[#This Row],[backers_count]])</f>
        <v>34.206185567010309</v>
      </c>
      <c r="T748" t="str">
        <f t="shared" si="762"/>
        <v>publishing</v>
      </c>
      <c r="U748" t="str">
        <f t="shared" si="763"/>
        <v>nonfiction</v>
      </c>
      <c r="V748">
        <f>YEAR(Kickstarter[[#This Row],[Date Ended Conversion]])</f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s="5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2">
        <f t="shared" ref="L749" si="797">(((K749/60)/60)/24)+DATE(1970,1,1)</f>
        <v>41988.548831018517</v>
      </c>
      <c r="M749" s="12">
        <f t="shared" si="751"/>
        <v>42019.454166666663</v>
      </c>
      <c r="N749" t="b">
        <v>0</v>
      </c>
      <c r="O749">
        <v>55</v>
      </c>
      <c r="P749" t="b">
        <v>1</v>
      </c>
      <c r="Q749" t="s">
        <v>8274</v>
      </c>
      <c r="R749" s="11">
        <f t="shared" si="752"/>
        <v>1.0004285714285714</v>
      </c>
      <c r="S749" s="6">
        <f>AVERAGE(Kickstarter[[#This Row],[pledged]]/Kickstarter[[#This Row],[backers_count]])</f>
        <v>127.32727272727273</v>
      </c>
      <c r="T749" t="str">
        <f t="shared" si="762"/>
        <v>publishing</v>
      </c>
      <c r="U749" t="str">
        <f t="shared" si="763"/>
        <v>nonfiction</v>
      </c>
      <c r="V749">
        <f>YEAR(Kickstarter[[#This Row],[Date Ended Conversion]])</f>
        <v>2015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s="5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2">
        <f t="shared" ref="L750" si="798">(((K750/60)/60)/24)+DATE(1970,1,1)</f>
        <v>41831.846828703703</v>
      </c>
      <c r="M750" s="12">
        <f t="shared" si="751"/>
        <v>41861.846828703703</v>
      </c>
      <c r="N750" t="b">
        <v>0</v>
      </c>
      <c r="O750">
        <v>44</v>
      </c>
      <c r="P750" t="b">
        <v>1</v>
      </c>
      <c r="Q750" t="s">
        <v>8274</v>
      </c>
      <c r="R750" s="11">
        <f t="shared" si="752"/>
        <v>1.0024999999999999</v>
      </c>
      <c r="S750" s="6">
        <f>AVERAGE(Kickstarter[[#This Row],[pledged]]/Kickstarter[[#This Row],[backers_count]])</f>
        <v>45.56818181818182</v>
      </c>
      <c r="T750" t="str">
        <f t="shared" si="762"/>
        <v>publishing</v>
      </c>
      <c r="U750" t="str">
        <f t="shared" si="763"/>
        <v>nonfiction</v>
      </c>
      <c r="V750">
        <f>YEAR(Kickstarter[[#This Row],[Date Ended Conversion]])</f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s="5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2">
        <f t="shared" ref="L751" si="799">(((K751/60)/60)/24)+DATE(1970,1,1)</f>
        <v>42733.94131944445</v>
      </c>
      <c r="M751" s="12">
        <f t="shared" si="751"/>
        <v>42763.94131944445</v>
      </c>
      <c r="N751" t="b">
        <v>0</v>
      </c>
      <c r="O751">
        <v>110</v>
      </c>
      <c r="P751" t="b">
        <v>1</v>
      </c>
      <c r="Q751" t="s">
        <v>8274</v>
      </c>
      <c r="R751" s="11">
        <f t="shared" si="752"/>
        <v>1.0556000000000001</v>
      </c>
      <c r="S751" s="6">
        <f>AVERAGE(Kickstarter[[#This Row],[pledged]]/Kickstarter[[#This Row],[backers_count]])</f>
        <v>95.963636363636368</v>
      </c>
      <c r="T751" t="str">
        <f t="shared" si="762"/>
        <v>publishing</v>
      </c>
      <c r="U751" t="str">
        <f t="shared" si="763"/>
        <v>nonfiction</v>
      </c>
      <c r="V751">
        <f>YEAR(Kickstarter[[#This Row],[Date Ended Conversion]])</f>
        <v>2017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s="5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2">
        <f t="shared" ref="L752" si="800">(((K752/60)/60)/24)+DATE(1970,1,1)</f>
        <v>41299.878148148149</v>
      </c>
      <c r="M752" s="12">
        <f t="shared" si="751"/>
        <v>41329.878148148149</v>
      </c>
      <c r="N752" t="b">
        <v>0</v>
      </c>
      <c r="O752">
        <v>59</v>
      </c>
      <c r="P752" t="b">
        <v>1</v>
      </c>
      <c r="Q752" t="s">
        <v>8274</v>
      </c>
      <c r="R752" s="11">
        <f t="shared" si="752"/>
        <v>1.0258775877587758</v>
      </c>
      <c r="S752" s="6">
        <f>AVERAGE(Kickstarter[[#This Row],[pledged]]/Kickstarter[[#This Row],[backers_count]])</f>
        <v>77.271186440677965</v>
      </c>
      <c r="T752" t="str">
        <f t="shared" si="762"/>
        <v>publishing</v>
      </c>
      <c r="U752" t="str">
        <f t="shared" si="763"/>
        <v>nonfiction</v>
      </c>
      <c r="V752">
        <f>YEAR(Kickstarter[[#This Row],[Date Ended Conversion]])</f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s="5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2">
        <f t="shared" ref="L753" si="801">(((K753/60)/60)/24)+DATE(1970,1,1)</f>
        <v>40713.630497685182</v>
      </c>
      <c r="M753" s="12">
        <f t="shared" si="751"/>
        <v>40759.630497685182</v>
      </c>
      <c r="N753" t="b">
        <v>0</v>
      </c>
      <c r="O753">
        <v>62</v>
      </c>
      <c r="P753" t="b">
        <v>1</v>
      </c>
      <c r="Q753" t="s">
        <v>8274</v>
      </c>
      <c r="R753" s="11">
        <f t="shared" si="752"/>
        <v>1.1850000000000001</v>
      </c>
      <c r="S753" s="6">
        <f>AVERAGE(Kickstarter[[#This Row],[pledged]]/Kickstarter[[#This Row],[backers_count]])</f>
        <v>57.338709677419352</v>
      </c>
      <c r="T753" t="str">
        <f t="shared" si="762"/>
        <v>publishing</v>
      </c>
      <c r="U753" t="str">
        <f t="shared" si="763"/>
        <v>nonfiction</v>
      </c>
      <c r="V753">
        <f>YEAR(Kickstarter[[#This Row],[Date Ended Conversion]])</f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s="5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2">
        <f t="shared" ref="L754" si="802">(((K754/60)/60)/24)+DATE(1970,1,1)</f>
        <v>42639.421493055561</v>
      </c>
      <c r="M754" s="12">
        <f t="shared" si="751"/>
        <v>42659.458333333328</v>
      </c>
      <c r="N754" t="b">
        <v>0</v>
      </c>
      <c r="O754">
        <v>105</v>
      </c>
      <c r="P754" t="b">
        <v>1</v>
      </c>
      <c r="Q754" t="s">
        <v>8274</v>
      </c>
      <c r="R754" s="11">
        <f t="shared" si="752"/>
        <v>1.117</v>
      </c>
      <c r="S754" s="6">
        <f>AVERAGE(Kickstarter[[#This Row],[pledged]]/Kickstarter[[#This Row],[backers_count]])</f>
        <v>53.19047619047619</v>
      </c>
      <c r="T754" t="str">
        <f t="shared" si="762"/>
        <v>publishing</v>
      </c>
      <c r="U754" t="str">
        <f t="shared" si="763"/>
        <v>nonfiction</v>
      </c>
      <c r="V754">
        <f>YEAR(Kickstarter[[#This Row],[Date Ended Conversion]])</f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s="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2">
        <f t="shared" ref="L755" si="803">(((K755/60)/60)/24)+DATE(1970,1,1)</f>
        <v>42019.590173611112</v>
      </c>
      <c r="M755" s="12">
        <f t="shared" si="751"/>
        <v>42049.590173611112</v>
      </c>
      <c r="N755" t="b">
        <v>0</v>
      </c>
      <c r="O755">
        <v>26</v>
      </c>
      <c r="P755" t="b">
        <v>1</v>
      </c>
      <c r="Q755" t="s">
        <v>8274</v>
      </c>
      <c r="R755" s="11">
        <f t="shared" si="752"/>
        <v>1.28</v>
      </c>
      <c r="S755" s="6">
        <f>AVERAGE(Kickstarter[[#This Row],[pledged]]/Kickstarter[[#This Row],[backers_count]])</f>
        <v>492.30769230769232</v>
      </c>
      <c r="T755" t="str">
        <f t="shared" si="762"/>
        <v>publishing</v>
      </c>
      <c r="U755" t="str">
        <f t="shared" si="763"/>
        <v>nonfiction</v>
      </c>
      <c r="V755">
        <f>YEAR(Kickstarter[[#This Row],[Date Ended Conversion]])</f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s="5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2">
        <f t="shared" ref="L756" si="804">(((K756/60)/60)/24)+DATE(1970,1,1)</f>
        <v>41249.749085648145</v>
      </c>
      <c r="M756" s="12">
        <f t="shared" si="751"/>
        <v>41279.749085648145</v>
      </c>
      <c r="N756" t="b">
        <v>0</v>
      </c>
      <c r="O756">
        <v>49</v>
      </c>
      <c r="P756" t="b">
        <v>1</v>
      </c>
      <c r="Q756" t="s">
        <v>8274</v>
      </c>
      <c r="R756" s="11">
        <f t="shared" si="752"/>
        <v>1.0375000000000001</v>
      </c>
      <c r="S756" s="6">
        <f>AVERAGE(Kickstarter[[#This Row],[pledged]]/Kickstarter[[#This Row],[backers_count]])</f>
        <v>42.346938775510203</v>
      </c>
      <c r="T756" t="str">
        <f t="shared" si="762"/>
        <v>publishing</v>
      </c>
      <c r="U756" t="str">
        <f t="shared" si="763"/>
        <v>nonfiction</v>
      </c>
      <c r="V756">
        <f>YEAR(Kickstarter[[#This Row],[Date Ended Conversion]])</f>
        <v>2013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s="5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2">
        <f t="shared" ref="L757" si="805">(((K757/60)/60)/24)+DATE(1970,1,1)</f>
        <v>41383.605057870373</v>
      </c>
      <c r="M757" s="12">
        <f t="shared" si="751"/>
        <v>41414.02847222222</v>
      </c>
      <c r="N757" t="b">
        <v>0</v>
      </c>
      <c r="O757">
        <v>68</v>
      </c>
      <c r="P757" t="b">
        <v>1</v>
      </c>
      <c r="Q757" t="s">
        <v>8274</v>
      </c>
      <c r="R757" s="11">
        <f t="shared" si="752"/>
        <v>1.0190760000000001</v>
      </c>
      <c r="S757" s="6">
        <f>AVERAGE(Kickstarter[[#This Row],[pledged]]/Kickstarter[[#This Row],[backers_count]])</f>
        <v>37.466029411764708</v>
      </c>
      <c r="T757" t="str">
        <f t="shared" si="762"/>
        <v>publishing</v>
      </c>
      <c r="U757" t="str">
        <f t="shared" si="763"/>
        <v>nonfiction</v>
      </c>
      <c r="V757">
        <f>YEAR(Kickstarter[[#This Row],[Date Ended Conversion]])</f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s="5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2">
        <f t="shared" ref="L758" si="806">(((K758/60)/60)/24)+DATE(1970,1,1)</f>
        <v>40590.766886574071</v>
      </c>
      <c r="M758" s="12">
        <f t="shared" si="751"/>
        <v>40651.725219907406</v>
      </c>
      <c r="N758" t="b">
        <v>0</v>
      </c>
      <c r="O758">
        <v>22</v>
      </c>
      <c r="P758" t="b">
        <v>1</v>
      </c>
      <c r="Q758" t="s">
        <v>8274</v>
      </c>
      <c r="R758" s="11">
        <f t="shared" si="752"/>
        <v>1.177142857142857</v>
      </c>
      <c r="S758" s="6">
        <f>AVERAGE(Kickstarter[[#This Row],[pledged]]/Kickstarter[[#This Row],[backers_count]])</f>
        <v>37.454545454545453</v>
      </c>
      <c r="T758" t="str">
        <f t="shared" si="762"/>
        <v>publishing</v>
      </c>
      <c r="U758" t="str">
        <f t="shared" si="763"/>
        <v>nonfiction</v>
      </c>
      <c r="V758">
        <f>YEAR(Kickstarter[[#This Row],[Date Ended Conversion]])</f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s="5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2">
        <f t="shared" ref="L759" si="807">(((K759/60)/60)/24)+DATE(1970,1,1)</f>
        <v>41235.054560185185</v>
      </c>
      <c r="M759" s="12">
        <f t="shared" si="751"/>
        <v>41249.054560185185</v>
      </c>
      <c r="N759" t="b">
        <v>0</v>
      </c>
      <c r="O759">
        <v>18</v>
      </c>
      <c r="P759" t="b">
        <v>1</v>
      </c>
      <c r="Q759" t="s">
        <v>8274</v>
      </c>
      <c r="R759" s="11">
        <f t="shared" si="752"/>
        <v>2.38</v>
      </c>
      <c r="S759" s="6">
        <f>AVERAGE(Kickstarter[[#This Row],[pledged]]/Kickstarter[[#This Row],[backers_count]])</f>
        <v>33.055555555555557</v>
      </c>
      <c r="T759" t="str">
        <f t="shared" si="762"/>
        <v>publishing</v>
      </c>
      <c r="U759" t="str">
        <f t="shared" si="763"/>
        <v>nonfiction</v>
      </c>
      <c r="V759">
        <f>YEAR(Kickstarter[[#This Row],[Date Ended Conversion]])</f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s="5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2">
        <f t="shared" ref="L760" si="808">(((K760/60)/60)/24)+DATE(1970,1,1)</f>
        <v>40429.836435185185</v>
      </c>
      <c r="M760" s="12">
        <f t="shared" si="751"/>
        <v>40459.836435185185</v>
      </c>
      <c r="N760" t="b">
        <v>0</v>
      </c>
      <c r="O760">
        <v>19</v>
      </c>
      <c r="P760" t="b">
        <v>1</v>
      </c>
      <c r="Q760" t="s">
        <v>8274</v>
      </c>
      <c r="R760" s="11">
        <f t="shared" si="752"/>
        <v>1.02</v>
      </c>
      <c r="S760" s="6">
        <f>AVERAGE(Kickstarter[[#This Row],[pledged]]/Kickstarter[[#This Row],[backers_count]])</f>
        <v>134.21052631578948</v>
      </c>
      <c r="T760" t="str">
        <f t="shared" si="762"/>
        <v>publishing</v>
      </c>
      <c r="U760" t="str">
        <f t="shared" si="763"/>
        <v>nonfiction</v>
      </c>
      <c r="V760">
        <f>YEAR(Kickstarter[[#This Row],[Date Ended Conversion]])</f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s="5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2">
        <f t="shared" ref="L761" si="809">(((K761/60)/60)/24)+DATE(1970,1,1)</f>
        <v>41789.330312500002</v>
      </c>
      <c r="M761" s="12">
        <f t="shared" si="751"/>
        <v>41829.330312500002</v>
      </c>
      <c r="N761" t="b">
        <v>0</v>
      </c>
      <c r="O761">
        <v>99</v>
      </c>
      <c r="P761" t="b">
        <v>1</v>
      </c>
      <c r="Q761" t="s">
        <v>8274</v>
      </c>
      <c r="R761" s="11">
        <f t="shared" si="752"/>
        <v>1.0192000000000001</v>
      </c>
      <c r="S761" s="6">
        <f>AVERAGE(Kickstarter[[#This Row],[pledged]]/Kickstarter[[#This Row],[backers_count]])</f>
        <v>51.474747474747474</v>
      </c>
      <c r="T761" t="str">
        <f t="shared" si="762"/>
        <v>publishing</v>
      </c>
      <c r="U761" t="str">
        <f t="shared" si="763"/>
        <v>nonfiction</v>
      </c>
      <c r="V761">
        <f>YEAR(Kickstarter[[#This Row],[Date Ended Conversion]])</f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s="5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2">
        <f t="shared" ref="L762" si="810">(((K762/60)/60)/24)+DATE(1970,1,1)</f>
        <v>42670.764039351852</v>
      </c>
      <c r="M762" s="12">
        <f t="shared" si="751"/>
        <v>42700.805706018517</v>
      </c>
      <c r="N762" t="b">
        <v>0</v>
      </c>
      <c r="O762">
        <v>0</v>
      </c>
      <c r="P762" t="b">
        <v>0</v>
      </c>
      <c r="Q762" t="s">
        <v>8275</v>
      </c>
      <c r="R762" s="11">
        <f t="shared" si="752"/>
        <v>0</v>
      </c>
      <c r="S762" s="6" t="e">
        <f>AVERAGE(Kickstarter[[#This Row],[pledged]]/Kickstarter[[#This Row],[backers_count]])</f>
        <v>#DIV/0!</v>
      </c>
      <c r="T762" t="str">
        <f t="shared" si="762"/>
        <v>publishing</v>
      </c>
      <c r="U762" t="str">
        <f t="shared" si="763"/>
        <v>fiction</v>
      </c>
      <c r="V762">
        <f>YEAR(Kickstarter[[#This Row],[Date Ended Conversion]])</f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s="5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2">
        <f t="shared" ref="L763" si="811">(((K763/60)/60)/24)+DATE(1970,1,1)</f>
        <v>41642.751458333332</v>
      </c>
      <c r="M763" s="12">
        <f t="shared" si="751"/>
        <v>41672.751458333332</v>
      </c>
      <c r="N763" t="b">
        <v>0</v>
      </c>
      <c r="O763">
        <v>6</v>
      </c>
      <c r="P763" t="b">
        <v>0</v>
      </c>
      <c r="Q763" t="s">
        <v>8275</v>
      </c>
      <c r="R763" s="11">
        <f t="shared" si="752"/>
        <v>4.7E-2</v>
      </c>
      <c r="S763" s="6">
        <f>AVERAGE(Kickstarter[[#This Row],[pledged]]/Kickstarter[[#This Row],[backers_count]])</f>
        <v>39.166666666666664</v>
      </c>
      <c r="T763" t="str">
        <f t="shared" si="762"/>
        <v>publishing</v>
      </c>
      <c r="U763" t="str">
        <f t="shared" si="763"/>
        <v>fiction</v>
      </c>
      <c r="V763">
        <f>YEAR(Kickstarter[[#This Row],[Date Ended Conversion]])</f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s="5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2">
        <f t="shared" ref="L764" si="812">(((K764/60)/60)/24)+DATE(1970,1,1)</f>
        <v>42690.858449074076</v>
      </c>
      <c r="M764" s="12">
        <f t="shared" si="751"/>
        <v>42708.25</v>
      </c>
      <c r="N764" t="b">
        <v>0</v>
      </c>
      <c r="O764">
        <v>0</v>
      </c>
      <c r="P764" t="b">
        <v>0</v>
      </c>
      <c r="Q764" t="s">
        <v>8275</v>
      </c>
      <c r="R764" s="11">
        <f t="shared" si="752"/>
        <v>0</v>
      </c>
      <c r="S764" s="6" t="e">
        <f>AVERAGE(Kickstarter[[#This Row],[pledged]]/Kickstarter[[#This Row],[backers_count]])</f>
        <v>#DIV/0!</v>
      </c>
      <c r="T764" t="str">
        <f t="shared" si="762"/>
        <v>publishing</v>
      </c>
      <c r="U764" t="str">
        <f t="shared" si="763"/>
        <v>fiction</v>
      </c>
      <c r="V764">
        <f>YEAR(Kickstarter[[#This Row],[Date Ended Conversion]])</f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s="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2">
        <f t="shared" ref="L765" si="813">(((K765/60)/60)/24)+DATE(1970,1,1)</f>
        <v>41471.446851851848</v>
      </c>
      <c r="M765" s="12">
        <f t="shared" si="751"/>
        <v>41501.446851851848</v>
      </c>
      <c r="N765" t="b">
        <v>0</v>
      </c>
      <c r="O765">
        <v>1</v>
      </c>
      <c r="P765" t="b">
        <v>0</v>
      </c>
      <c r="Q765" t="s">
        <v>8275</v>
      </c>
      <c r="R765" s="11">
        <f t="shared" si="752"/>
        <v>1.1655011655011655E-3</v>
      </c>
      <c r="S765" s="6">
        <f>AVERAGE(Kickstarter[[#This Row],[pledged]]/Kickstarter[[#This Row],[backers_count]])</f>
        <v>5</v>
      </c>
      <c r="T765" t="str">
        <f t="shared" si="762"/>
        <v>publishing</v>
      </c>
      <c r="U765" t="str">
        <f t="shared" si="763"/>
        <v>fiction</v>
      </c>
      <c r="V765">
        <f>YEAR(Kickstarter[[#This Row],[Date Ended Conversion]])</f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s="5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2">
        <f t="shared" ref="L766" si="814">(((K766/60)/60)/24)+DATE(1970,1,1)</f>
        <v>42227.173159722224</v>
      </c>
      <c r="M766" s="12">
        <f t="shared" si="751"/>
        <v>42257.173159722224</v>
      </c>
      <c r="N766" t="b">
        <v>0</v>
      </c>
      <c r="O766">
        <v>0</v>
      </c>
      <c r="P766" t="b">
        <v>0</v>
      </c>
      <c r="Q766" t="s">
        <v>8275</v>
      </c>
      <c r="R766" s="11">
        <f t="shared" si="752"/>
        <v>0</v>
      </c>
      <c r="S766" s="6" t="e">
        <f>AVERAGE(Kickstarter[[#This Row],[pledged]]/Kickstarter[[#This Row],[backers_count]])</f>
        <v>#DIV/0!</v>
      </c>
      <c r="T766" t="str">
        <f t="shared" si="762"/>
        <v>publishing</v>
      </c>
      <c r="U766" t="str">
        <f t="shared" si="763"/>
        <v>fiction</v>
      </c>
      <c r="V766">
        <f>YEAR(Kickstarter[[#This Row],[Date Ended Conversion]])</f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s="5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2">
        <f t="shared" ref="L767" si="815">(((K767/60)/60)/24)+DATE(1970,1,1)</f>
        <v>41901.542638888888</v>
      </c>
      <c r="M767" s="12">
        <f t="shared" si="751"/>
        <v>41931.542638888888</v>
      </c>
      <c r="N767" t="b">
        <v>0</v>
      </c>
      <c r="O767">
        <v>44</v>
      </c>
      <c r="P767" t="b">
        <v>0</v>
      </c>
      <c r="Q767" t="s">
        <v>8275</v>
      </c>
      <c r="R767" s="11">
        <f t="shared" si="752"/>
        <v>0.36014285714285715</v>
      </c>
      <c r="S767" s="6">
        <f>AVERAGE(Kickstarter[[#This Row],[pledged]]/Kickstarter[[#This Row],[backers_count]])</f>
        <v>57.295454545454547</v>
      </c>
      <c r="T767" t="str">
        <f t="shared" si="762"/>
        <v>publishing</v>
      </c>
      <c r="U767" t="str">
        <f t="shared" si="763"/>
        <v>fiction</v>
      </c>
      <c r="V767">
        <f>YEAR(Kickstarter[[#This Row],[Date Ended Conversion]])</f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s="5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2">
        <f t="shared" ref="L768" si="816">(((K768/60)/60)/24)+DATE(1970,1,1)</f>
        <v>42021.783368055556</v>
      </c>
      <c r="M768" s="12">
        <f t="shared" si="751"/>
        <v>42051.783368055556</v>
      </c>
      <c r="N768" t="b">
        <v>0</v>
      </c>
      <c r="O768">
        <v>0</v>
      </c>
      <c r="P768" t="b">
        <v>0</v>
      </c>
      <c r="Q768" t="s">
        <v>8275</v>
      </c>
      <c r="R768" s="11">
        <f t="shared" si="752"/>
        <v>0</v>
      </c>
      <c r="S768" s="6" t="e">
        <f>AVERAGE(Kickstarter[[#This Row],[pledged]]/Kickstarter[[#This Row],[backers_count]])</f>
        <v>#DIV/0!</v>
      </c>
      <c r="T768" t="str">
        <f t="shared" si="762"/>
        <v>publishing</v>
      </c>
      <c r="U768" t="str">
        <f t="shared" si="763"/>
        <v>fiction</v>
      </c>
      <c r="V768">
        <f>YEAR(Kickstarter[[#This Row],[Date Ended Conversion]])</f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s="5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2">
        <f t="shared" ref="L769" si="817">(((K769/60)/60)/24)+DATE(1970,1,1)</f>
        <v>42115.143634259264</v>
      </c>
      <c r="M769" s="12">
        <f t="shared" si="751"/>
        <v>42145.143634259264</v>
      </c>
      <c r="N769" t="b">
        <v>0</v>
      </c>
      <c r="O769">
        <v>3</v>
      </c>
      <c r="P769" t="b">
        <v>0</v>
      </c>
      <c r="Q769" t="s">
        <v>8275</v>
      </c>
      <c r="R769" s="11">
        <f t="shared" si="752"/>
        <v>3.5400000000000001E-2</v>
      </c>
      <c r="S769" s="6">
        <f>AVERAGE(Kickstarter[[#This Row],[pledged]]/Kickstarter[[#This Row],[backers_count]])</f>
        <v>59</v>
      </c>
      <c r="T769" t="str">
        <f t="shared" si="762"/>
        <v>publishing</v>
      </c>
      <c r="U769" t="str">
        <f t="shared" si="763"/>
        <v>fiction</v>
      </c>
      <c r="V769">
        <f>YEAR(Kickstarter[[#This Row],[Date Ended Conversion]])</f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s="5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2">
        <f t="shared" ref="L770" si="818">(((K770/60)/60)/24)+DATE(1970,1,1)</f>
        <v>41594.207060185188</v>
      </c>
      <c r="M770" s="12">
        <f t="shared" ref="M770:M833" si="819">(((J770/60)/60)/24)+DATE(1970,1,1)</f>
        <v>41624.207060185188</v>
      </c>
      <c r="N770" t="b">
        <v>0</v>
      </c>
      <c r="O770">
        <v>0</v>
      </c>
      <c r="P770" t="b">
        <v>0</v>
      </c>
      <c r="Q770" t="s">
        <v>8275</v>
      </c>
      <c r="R770" s="11">
        <f t="shared" ref="R770:R833" si="820">(E770/D770)</f>
        <v>0</v>
      </c>
      <c r="S770" s="6" t="e">
        <f>AVERAGE(Kickstarter[[#This Row],[pledged]]/Kickstarter[[#This Row],[backers_count]])</f>
        <v>#DIV/0!</v>
      </c>
      <c r="T770" t="str">
        <f t="shared" si="762"/>
        <v>publishing</v>
      </c>
      <c r="U770" t="str">
        <f t="shared" si="763"/>
        <v>fiction</v>
      </c>
      <c r="V770">
        <f>YEAR(Kickstarter[[#This Row],[Date Ended Conversion]])</f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s="5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2">
        <f t="shared" ref="L771" si="821">(((K771/60)/60)/24)+DATE(1970,1,1)</f>
        <v>41604.996458333335</v>
      </c>
      <c r="M771" s="12">
        <f t="shared" si="819"/>
        <v>41634.996458333335</v>
      </c>
      <c r="N771" t="b">
        <v>0</v>
      </c>
      <c r="O771">
        <v>52</v>
      </c>
      <c r="P771" t="b">
        <v>0</v>
      </c>
      <c r="Q771" t="s">
        <v>8275</v>
      </c>
      <c r="R771" s="11">
        <f t="shared" si="820"/>
        <v>0.41399999999999998</v>
      </c>
      <c r="S771" s="6">
        <f>AVERAGE(Kickstarter[[#This Row],[pledged]]/Kickstarter[[#This Row],[backers_count]])</f>
        <v>31.846153846153847</v>
      </c>
      <c r="T771" t="str">
        <f t="shared" si="762"/>
        <v>publishing</v>
      </c>
      <c r="U771" t="str">
        <f t="shared" si="763"/>
        <v>fiction</v>
      </c>
      <c r="V771">
        <f>YEAR(Kickstarter[[#This Row],[Date Ended Conversion]])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s="5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2">
        <f t="shared" ref="L772" si="822">(((K772/60)/60)/24)+DATE(1970,1,1)</f>
        <v>41289.999641203707</v>
      </c>
      <c r="M772" s="12">
        <f t="shared" si="819"/>
        <v>41329.999641203707</v>
      </c>
      <c r="N772" t="b">
        <v>0</v>
      </c>
      <c r="O772">
        <v>0</v>
      </c>
      <c r="P772" t="b">
        <v>0</v>
      </c>
      <c r="Q772" t="s">
        <v>8275</v>
      </c>
      <c r="R772" s="11">
        <f t="shared" si="820"/>
        <v>0</v>
      </c>
      <c r="S772" s="6" t="e">
        <f>AVERAGE(Kickstarter[[#This Row],[pledged]]/Kickstarter[[#This Row],[backers_count]])</f>
        <v>#DIV/0!</v>
      </c>
      <c r="T772" t="str">
        <f t="shared" si="762"/>
        <v>publishing</v>
      </c>
      <c r="U772" t="str">
        <f t="shared" si="763"/>
        <v>fiction</v>
      </c>
      <c r="V772">
        <f>YEAR(Kickstarter[[#This Row],[Date Ended Conversion]])</f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s="5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2">
        <f t="shared" ref="L773" si="823">(((K773/60)/60)/24)+DATE(1970,1,1)</f>
        <v>42349.824097222227</v>
      </c>
      <c r="M773" s="12">
        <f t="shared" si="819"/>
        <v>42399.824097222227</v>
      </c>
      <c r="N773" t="b">
        <v>0</v>
      </c>
      <c r="O773">
        <v>1</v>
      </c>
      <c r="P773" t="b">
        <v>0</v>
      </c>
      <c r="Q773" t="s">
        <v>8275</v>
      </c>
      <c r="R773" s="11">
        <f t="shared" si="820"/>
        <v>2.631578947368421E-4</v>
      </c>
      <c r="S773" s="6">
        <f>AVERAGE(Kickstarter[[#This Row],[pledged]]/Kickstarter[[#This Row],[backers_count]])</f>
        <v>10</v>
      </c>
      <c r="T773" t="str">
        <f t="shared" si="762"/>
        <v>publishing</v>
      </c>
      <c r="U773" t="str">
        <f t="shared" si="763"/>
        <v>fiction</v>
      </c>
      <c r="V773">
        <f>YEAR(Kickstarter[[#This Row],[Date Ended Conversion]])</f>
        <v>2016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s="5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2">
        <f t="shared" ref="L774" si="824">(((K774/60)/60)/24)+DATE(1970,1,1)</f>
        <v>40068.056932870371</v>
      </c>
      <c r="M774" s="12">
        <f t="shared" si="819"/>
        <v>40118.165972222225</v>
      </c>
      <c r="N774" t="b">
        <v>0</v>
      </c>
      <c r="O774">
        <v>1</v>
      </c>
      <c r="P774" t="b">
        <v>0</v>
      </c>
      <c r="Q774" t="s">
        <v>8275</v>
      </c>
      <c r="R774" s="11">
        <f t="shared" si="820"/>
        <v>3.3333333333333333E-2</v>
      </c>
      <c r="S774" s="6">
        <f>AVERAGE(Kickstarter[[#This Row],[pledged]]/Kickstarter[[#This Row],[backers_count]])</f>
        <v>50</v>
      </c>
      <c r="T774" t="str">
        <f t="shared" si="762"/>
        <v>publishing</v>
      </c>
      <c r="U774" t="str">
        <f t="shared" si="763"/>
        <v>fiction</v>
      </c>
      <c r="V774">
        <f>YEAR(Kickstarter[[#This Row],[Date Ended Conversion]])</f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s="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2">
        <f t="shared" ref="L775" si="825">(((K775/60)/60)/24)+DATE(1970,1,1)</f>
        <v>42100.735937499994</v>
      </c>
      <c r="M775" s="12">
        <f t="shared" si="819"/>
        <v>42134.959027777775</v>
      </c>
      <c r="N775" t="b">
        <v>0</v>
      </c>
      <c r="O775">
        <v>2</v>
      </c>
      <c r="P775" t="b">
        <v>0</v>
      </c>
      <c r="Q775" t="s">
        <v>8275</v>
      </c>
      <c r="R775" s="11">
        <f t="shared" si="820"/>
        <v>8.5129023676509714E-3</v>
      </c>
      <c r="S775" s="6">
        <f>AVERAGE(Kickstarter[[#This Row],[pledged]]/Kickstarter[[#This Row],[backers_count]])</f>
        <v>16</v>
      </c>
      <c r="T775" t="str">
        <f t="shared" si="762"/>
        <v>publishing</v>
      </c>
      <c r="U775" t="str">
        <f t="shared" si="763"/>
        <v>fiction</v>
      </c>
      <c r="V775">
        <f>YEAR(Kickstarter[[#This Row],[Date Ended Conversion]])</f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s="5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2">
        <f t="shared" ref="L776" si="826">(((K776/60)/60)/24)+DATE(1970,1,1)</f>
        <v>41663.780300925922</v>
      </c>
      <c r="M776" s="12">
        <f t="shared" si="819"/>
        <v>41693.780300925922</v>
      </c>
      <c r="N776" t="b">
        <v>0</v>
      </c>
      <c r="O776">
        <v>9</v>
      </c>
      <c r="P776" t="b">
        <v>0</v>
      </c>
      <c r="Q776" t="s">
        <v>8275</v>
      </c>
      <c r="R776" s="11">
        <f t="shared" si="820"/>
        <v>0.70199999999999996</v>
      </c>
      <c r="S776" s="6">
        <f>AVERAGE(Kickstarter[[#This Row],[pledged]]/Kickstarter[[#This Row],[backers_count]])</f>
        <v>39</v>
      </c>
      <c r="T776" t="str">
        <f t="shared" si="762"/>
        <v>publishing</v>
      </c>
      <c r="U776" t="str">
        <f t="shared" si="763"/>
        <v>fiction</v>
      </c>
      <c r="V776">
        <f>YEAR(Kickstarter[[#This Row],[Date Ended Conversion]])</f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s="5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2">
        <f t="shared" ref="L777" si="827">(((K777/60)/60)/24)+DATE(1970,1,1)</f>
        <v>40863.060127314813</v>
      </c>
      <c r="M777" s="12">
        <f t="shared" si="819"/>
        <v>40893.060127314813</v>
      </c>
      <c r="N777" t="b">
        <v>0</v>
      </c>
      <c r="O777">
        <v>5</v>
      </c>
      <c r="P777" t="b">
        <v>0</v>
      </c>
      <c r="Q777" t="s">
        <v>8275</v>
      </c>
      <c r="R777" s="11">
        <f t="shared" si="820"/>
        <v>1.7000000000000001E-2</v>
      </c>
      <c r="S777" s="6">
        <f>AVERAGE(Kickstarter[[#This Row],[pledged]]/Kickstarter[[#This Row],[backers_count]])</f>
        <v>34</v>
      </c>
      <c r="T777" t="str">
        <f t="shared" si="762"/>
        <v>publishing</v>
      </c>
      <c r="U777" t="str">
        <f t="shared" si="763"/>
        <v>fiction</v>
      </c>
      <c r="V777">
        <f>YEAR(Kickstarter[[#This Row],[Date Ended Conversion]])</f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s="5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2">
        <f t="shared" ref="L778" si="828">(((K778/60)/60)/24)+DATE(1970,1,1)</f>
        <v>42250.685706018514</v>
      </c>
      <c r="M778" s="12">
        <f t="shared" si="819"/>
        <v>42288.208333333328</v>
      </c>
      <c r="N778" t="b">
        <v>0</v>
      </c>
      <c r="O778">
        <v>57</v>
      </c>
      <c r="P778" t="b">
        <v>0</v>
      </c>
      <c r="Q778" t="s">
        <v>8275</v>
      </c>
      <c r="R778" s="11">
        <f t="shared" si="820"/>
        <v>0.51400000000000001</v>
      </c>
      <c r="S778" s="6">
        <f>AVERAGE(Kickstarter[[#This Row],[pledged]]/Kickstarter[[#This Row],[backers_count]])</f>
        <v>63.122807017543863</v>
      </c>
      <c r="T778" t="str">
        <f t="shared" si="762"/>
        <v>publishing</v>
      </c>
      <c r="U778" t="str">
        <f t="shared" si="763"/>
        <v>fiction</v>
      </c>
      <c r="V778">
        <f>YEAR(Kickstarter[[#This Row],[Date Ended Conversion]])</f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s="5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2">
        <f t="shared" ref="L779" si="829">(((K779/60)/60)/24)+DATE(1970,1,1)</f>
        <v>41456.981215277774</v>
      </c>
      <c r="M779" s="12">
        <f t="shared" si="819"/>
        <v>41486.981215277774</v>
      </c>
      <c r="N779" t="b">
        <v>0</v>
      </c>
      <c r="O779">
        <v>3</v>
      </c>
      <c r="P779" t="b">
        <v>0</v>
      </c>
      <c r="Q779" t="s">
        <v>8275</v>
      </c>
      <c r="R779" s="11">
        <f t="shared" si="820"/>
        <v>7.0000000000000001E-3</v>
      </c>
      <c r="S779" s="6">
        <f>AVERAGE(Kickstarter[[#This Row],[pledged]]/Kickstarter[[#This Row],[backers_count]])</f>
        <v>7</v>
      </c>
      <c r="T779" t="str">
        <f t="shared" ref="T779:T842" si="830">LEFT(Q779,FIND("/",Q779)-1)</f>
        <v>publishing</v>
      </c>
      <c r="U779" t="str">
        <f t="shared" ref="U779:U842" si="831">RIGHT(Q779,LEN(Q779)-FIND("/",Q779))</f>
        <v>fiction</v>
      </c>
      <c r="V779">
        <f>YEAR(Kickstarter[[#This Row],[Date Ended Conversion]])</f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s="5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2">
        <f t="shared" ref="L780" si="832">(((K780/60)/60)/24)+DATE(1970,1,1)</f>
        <v>41729.702314814815</v>
      </c>
      <c r="M780" s="12">
        <f t="shared" si="819"/>
        <v>41759.702314814815</v>
      </c>
      <c r="N780" t="b">
        <v>0</v>
      </c>
      <c r="O780">
        <v>1</v>
      </c>
      <c r="P780" t="b">
        <v>0</v>
      </c>
      <c r="Q780" t="s">
        <v>8275</v>
      </c>
      <c r="R780" s="11">
        <f t="shared" si="820"/>
        <v>4.0000000000000001E-3</v>
      </c>
      <c r="S780" s="6">
        <f>AVERAGE(Kickstarter[[#This Row],[pledged]]/Kickstarter[[#This Row],[backers_count]])</f>
        <v>2</v>
      </c>
      <c r="T780" t="str">
        <f t="shared" si="830"/>
        <v>publishing</v>
      </c>
      <c r="U780" t="str">
        <f t="shared" si="831"/>
        <v>fiction</v>
      </c>
      <c r="V780">
        <f>YEAR(Kickstarter[[#This Row],[Date Ended Conversion]])</f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s="5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2">
        <f t="shared" ref="L781" si="833">(((K781/60)/60)/24)+DATE(1970,1,1)</f>
        <v>40436.68408564815</v>
      </c>
      <c r="M781" s="12">
        <f t="shared" si="819"/>
        <v>40466.166666666664</v>
      </c>
      <c r="N781" t="b">
        <v>0</v>
      </c>
      <c r="O781">
        <v>6</v>
      </c>
      <c r="P781" t="b">
        <v>0</v>
      </c>
      <c r="Q781" t="s">
        <v>8275</v>
      </c>
      <c r="R781" s="11">
        <f t="shared" si="820"/>
        <v>2.6666666666666668E-2</v>
      </c>
      <c r="S781" s="6">
        <f>AVERAGE(Kickstarter[[#This Row],[pledged]]/Kickstarter[[#This Row],[backers_count]])</f>
        <v>66.666666666666671</v>
      </c>
      <c r="T781" t="str">
        <f t="shared" si="830"/>
        <v>publishing</v>
      </c>
      <c r="U781" t="str">
        <f t="shared" si="831"/>
        <v>fiction</v>
      </c>
      <c r="V781">
        <f>YEAR(Kickstarter[[#This Row],[Date Ended Conversion]])</f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s="5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2">
        <f t="shared" ref="L782" si="834">(((K782/60)/60)/24)+DATE(1970,1,1)</f>
        <v>40636.673900462964</v>
      </c>
      <c r="M782" s="12">
        <f t="shared" si="819"/>
        <v>40666.673900462964</v>
      </c>
      <c r="N782" t="b">
        <v>0</v>
      </c>
      <c r="O782">
        <v>27</v>
      </c>
      <c r="P782" t="b">
        <v>1</v>
      </c>
      <c r="Q782" t="s">
        <v>8276</v>
      </c>
      <c r="R782" s="11">
        <f t="shared" si="820"/>
        <v>1.04</v>
      </c>
      <c r="S782" s="6">
        <f>AVERAGE(Kickstarter[[#This Row],[pledged]]/Kickstarter[[#This Row],[backers_count]])</f>
        <v>38.518518518518519</v>
      </c>
      <c r="T782" t="str">
        <f t="shared" si="830"/>
        <v>music</v>
      </c>
      <c r="U782" t="str">
        <f t="shared" si="831"/>
        <v>rock</v>
      </c>
      <c r="V782">
        <f>YEAR(Kickstarter[[#This Row],[Date Ended Conversion]])</f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s="5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2">
        <f t="shared" ref="L783" si="835">(((K783/60)/60)/24)+DATE(1970,1,1)</f>
        <v>41403.000856481485</v>
      </c>
      <c r="M783" s="12">
        <f t="shared" si="819"/>
        <v>41433.000856481485</v>
      </c>
      <c r="N783" t="b">
        <v>0</v>
      </c>
      <c r="O783">
        <v>25</v>
      </c>
      <c r="P783" t="b">
        <v>1</v>
      </c>
      <c r="Q783" t="s">
        <v>8276</v>
      </c>
      <c r="R783" s="11">
        <f t="shared" si="820"/>
        <v>1.3315375</v>
      </c>
      <c r="S783" s="6">
        <f>AVERAGE(Kickstarter[[#This Row],[pledged]]/Kickstarter[[#This Row],[backers_count]])</f>
        <v>42.609200000000001</v>
      </c>
      <c r="T783" t="str">
        <f t="shared" si="830"/>
        <v>music</v>
      </c>
      <c r="U783" t="str">
        <f t="shared" si="831"/>
        <v>rock</v>
      </c>
      <c r="V783">
        <f>YEAR(Kickstarter[[#This Row],[Date Ended Conversion]])</f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s="5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2">
        <f t="shared" ref="L784" si="836">(((K784/60)/60)/24)+DATE(1970,1,1)</f>
        <v>41116.758125</v>
      </c>
      <c r="M784" s="12">
        <f t="shared" si="819"/>
        <v>41146.758125</v>
      </c>
      <c r="N784" t="b">
        <v>0</v>
      </c>
      <c r="O784">
        <v>14</v>
      </c>
      <c r="P784" t="b">
        <v>1</v>
      </c>
      <c r="Q784" t="s">
        <v>8276</v>
      </c>
      <c r="R784" s="11">
        <f t="shared" si="820"/>
        <v>1</v>
      </c>
      <c r="S784" s="6">
        <f>AVERAGE(Kickstarter[[#This Row],[pledged]]/Kickstarter[[#This Row],[backers_count]])</f>
        <v>50</v>
      </c>
      <c r="T784" t="str">
        <f t="shared" si="830"/>
        <v>music</v>
      </c>
      <c r="U784" t="str">
        <f t="shared" si="831"/>
        <v>rock</v>
      </c>
      <c r="V784">
        <f>YEAR(Kickstarter[[#This Row],[Date Ended Conversion]])</f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s="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2">
        <f t="shared" ref="L785" si="837">(((K785/60)/60)/24)+DATE(1970,1,1)</f>
        <v>40987.773715277777</v>
      </c>
      <c r="M785" s="12">
        <f t="shared" si="819"/>
        <v>41026.916666666664</v>
      </c>
      <c r="N785" t="b">
        <v>0</v>
      </c>
      <c r="O785">
        <v>35</v>
      </c>
      <c r="P785" t="b">
        <v>1</v>
      </c>
      <c r="Q785" t="s">
        <v>8276</v>
      </c>
      <c r="R785" s="11">
        <f t="shared" si="820"/>
        <v>1.4813333333333334</v>
      </c>
      <c r="S785" s="6">
        <f>AVERAGE(Kickstarter[[#This Row],[pledged]]/Kickstarter[[#This Row],[backers_count]])</f>
        <v>63.485714285714288</v>
      </c>
      <c r="T785" t="str">
        <f t="shared" si="830"/>
        <v>music</v>
      </c>
      <c r="U785" t="str">
        <f t="shared" si="831"/>
        <v>rock</v>
      </c>
      <c r="V785">
        <f>YEAR(Kickstarter[[#This Row],[Date Ended Conversion]])</f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s="5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2">
        <f t="shared" ref="L786" si="838">(((K786/60)/60)/24)+DATE(1970,1,1)</f>
        <v>41675.149525462963</v>
      </c>
      <c r="M786" s="12">
        <f t="shared" si="819"/>
        <v>41715.107858796298</v>
      </c>
      <c r="N786" t="b">
        <v>0</v>
      </c>
      <c r="O786">
        <v>10</v>
      </c>
      <c r="P786" t="b">
        <v>1</v>
      </c>
      <c r="Q786" t="s">
        <v>8276</v>
      </c>
      <c r="R786" s="11">
        <f t="shared" si="820"/>
        <v>1.0249999999999999</v>
      </c>
      <c r="S786" s="6">
        <f>AVERAGE(Kickstarter[[#This Row],[pledged]]/Kickstarter[[#This Row],[backers_count]])</f>
        <v>102.5</v>
      </c>
      <c r="T786" t="str">
        <f t="shared" si="830"/>
        <v>music</v>
      </c>
      <c r="U786" t="str">
        <f t="shared" si="831"/>
        <v>rock</v>
      </c>
      <c r="V786">
        <f>YEAR(Kickstarter[[#This Row],[Date Ended Conversion]])</f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s="5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2">
        <f t="shared" ref="L787" si="839">(((K787/60)/60)/24)+DATE(1970,1,1)</f>
        <v>41303.593923611108</v>
      </c>
      <c r="M787" s="12">
        <f t="shared" si="819"/>
        <v>41333.593923611108</v>
      </c>
      <c r="N787" t="b">
        <v>0</v>
      </c>
      <c r="O787">
        <v>29</v>
      </c>
      <c r="P787" t="b">
        <v>1</v>
      </c>
      <c r="Q787" t="s">
        <v>8276</v>
      </c>
      <c r="R787" s="11">
        <f t="shared" si="820"/>
        <v>1.8062799999999999</v>
      </c>
      <c r="S787" s="6">
        <f>AVERAGE(Kickstarter[[#This Row],[pledged]]/Kickstarter[[#This Row],[backers_count]])</f>
        <v>31.142758620689655</v>
      </c>
      <c r="T787" t="str">
        <f t="shared" si="830"/>
        <v>music</v>
      </c>
      <c r="U787" t="str">
        <f t="shared" si="831"/>
        <v>rock</v>
      </c>
      <c r="V787">
        <f>YEAR(Kickstarter[[#This Row],[Date Ended Conversion]])</f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s="5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2">
        <f t="shared" ref="L788" si="840">(((K788/60)/60)/24)+DATE(1970,1,1)</f>
        <v>40983.055949074071</v>
      </c>
      <c r="M788" s="12">
        <f t="shared" si="819"/>
        <v>41040.657638888886</v>
      </c>
      <c r="N788" t="b">
        <v>0</v>
      </c>
      <c r="O788">
        <v>44</v>
      </c>
      <c r="P788" t="b">
        <v>1</v>
      </c>
      <c r="Q788" t="s">
        <v>8276</v>
      </c>
      <c r="R788" s="11">
        <f t="shared" si="820"/>
        <v>1.4279999999999999</v>
      </c>
      <c r="S788" s="6">
        <f>AVERAGE(Kickstarter[[#This Row],[pledged]]/Kickstarter[[#This Row],[backers_count]])</f>
        <v>162.27272727272728</v>
      </c>
      <c r="T788" t="str">
        <f t="shared" si="830"/>
        <v>music</v>
      </c>
      <c r="U788" t="str">
        <f t="shared" si="831"/>
        <v>rock</v>
      </c>
      <c r="V788">
        <f>YEAR(Kickstarter[[#This Row],[Date Ended Conversion]])</f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s="5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2">
        <f t="shared" ref="L789" si="841">(((K789/60)/60)/24)+DATE(1970,1,1)</f>
        <v>41549.627615740741</v>
      </c>
      <c r="M789" s="12">
        <f t="shared" si="819"/>
        <v>41579.627615740741</v>
      </c>
      <c r="N789" t="b">
        <v>0</v>
      </c>
      <c r="O789">
        <v>17</v>
      </c>
      <c r="P789" t="b">
        <v>1</v>
      </c>
      <c r="Q789" t="s">
        <v>8276</v>
      </c>
      <c r="R789" s="11">
        <f t="shared" si="820"/>
        <v>1.1416666666666666</v>
      </c>
      <c r="S789" s="6">
        <f>AVERAGE(Kickstarter[[#This Row],[pledged]]/Kickstarter[[#This Row],[backers_count]])</f>
        <v>80.588235294117652</v>
      </c>
      <c r="T789" t="str">
        <f t="shared" si="830"/>
        <v>music</v>
      </c>
      <c r="U789" t="str">
        <f t="shared" si="831"/>
        <v>rock</v>
      </c>
      <c r="V789">
        <f>YEAR(Kickstarter[[#This Row],[Date Ended Conversion]])</f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s="5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2">
        <f t="shared" ref="L790" si="842">(((K790/60)/60)/24)+DATE(1970,1,1)</f>
        <v>41059.006805555553</v>
      </c>
      <c r="M790" s="12">
        <f t="shared" si="819"/>
        <v>41097.165972222225</v>
      </c>
      <c r="N790" t="b">
        <v>0</v>
      </c>
      <c r="O790">
        <v>34</v>
      </c>
      <c r="P790" t="b">
        <v>1</v>
      </c>
      <c r="Q790" t="s">
        <v>8276</v>
      </c>
      <c r="R790" s="11">
        <f t="shared" si="820"/>
        <v>2.03505</v>
      </c>
      <c r="S790" s="6">
        <f>AVERAGE(Kickstarter[[#This Row],[pledged]]/Kickstarter[[#This Row],[backers_count]])</f>
        <v>59.85441176470588</v>
      </c>
      <c r="T790" t="str">
        <f t="shared" si="830"/>
        <v>music</v>
      </c>
      <c r="U790" t="str">
        <f t="shared" si="831"/>
        <v>rock</v>
      </c>
      <c r="V790">
        <f>YEAR(Kickstarter[[#This Row],[Date Ended Conversion]])</f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s="5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2">
        <f t="shared" ref="L791" si="843">(((K791/60)/60)/24)+DATE(1970,1,1)</f>
        <v>41277.186111111114</v>
      </c>
      <c r="M791" s="12">
        <f t="shared" si="819"/>
        <v>41295.332638888889</v>
      </c>
      <c r="N791" t="b">
        <v>0</v>
      </c>
      <c r="O791">
        <v>14</v>
      </c>
      <c r="P791" t="b">
        <v>1</v>
      </c>
      <c r="Q791" t="s">
        <v>8276</v>
      </c>
      <c r="R791" s="11">
        <f t="shared" si="820"/>
        <v>1.0941176470588236</v>
      </c>
      <c r="S791" s="6">
        <f>AVERAGE(Kickstarter[[#This Row],[pledged]]/Kickstarter[[#This Row],[backers_count]])</f>
        <v>132.85714285714286</v>
      </c>
      <c r="T791" t="str">
        <f t="shared" si="830"/>
        <v>music</v>
      </c>
      <c r="U791" t="str">
        <f t="shared" si="831"/>
        <v>rock</v>
      </c>
      <c r="V791">
        <f>YEAR(Kickstarter[[#This Row],[Date Ended Conversion]])</f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s="5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2">
        <f t="shared" ref="L792" si="844">(((K792/60)/60)/24)+DATE(1970,1,1)</f>
        <v>41276.047905092593</v>
      </c>
      <c r="M792" s="12">
        <f t="shared" si="819"/>
        <v>41306.047905092593</v>
      </c>
      <c r="N792" t="b">
        <v>0</v>
      </c>
      <c r="O792">
        <v>156</v>
      </c>
      <c r="P792" t="b">
        <v>1</v>
      </c>
      <c r="Q792" t="s">
        <v>8276</v>
      </c>
      <c r="R792" s="11">
        <f t="shared" si="820"/>
        <v>1.443746</v>
      </c>
      <c r="S792" s="6">
        <f>AVERAGE(Kickstarter[[#This Row],[pledged]]/Kickstarter[[#This Row],[backers_count]])</f>
        <v>92.547820512820508</v>
      </c>
      <c r="T792" t="str">
        <f t="shared" si="830"/>
        <v>music</v>
      </c>
      <c r="U792" t="str">
        <f t="shared" si="831"/>
        <v>rock</v>
      </c>
      <c r="V792">
        <f>YEAR(Kickstarter[[#This Row],[Date Ended Conversion]])</f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s="5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2">
        <f t="shared" ref="L793" si="845">(((K793/60)/60)/24)+DATE(1970,1,1)</f>
        <v>41557.780624999999</v>
      </c>
      <c r="M793" s="12">
        <f t="shared" si="819"/>
        <v>41591.249305555553</v>
      </c>
      <c r="N793" t="b">
        <v>0</v>
      </c>
      <c r="O793">
        <v>128</v>
      </c>
      <c r="P793" t="b">
        <v>1</v>
      </c>
      <c r="Q793" t="s">
        <v>8276</v>
      </c>
      <c r="R793" s="11">
        <f t="shared" si="820"/>
        <v>1.0386666666666666</v>
      </c>
      <c r="S793" s="6">
        <f>AVERAGE(Kickstarter[[#This Row],[pledged]]/Kickstarter[[#This Row],[backers_count]])</f>
        <v>60.859375</v>
      </c>
      <c r="T793" t="str">
        <f t="shared" si="830"/>
        <v>music</v>
      </c>
      <c r="U793" t="str">
        <f t="shared" si="831"/>
        <v>rock</v>
      </c>
      <c r="V793">
        <f>YEAR(Kickstarter[[#This Row],[Date Ended Conversion]])</f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s="5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2">
        <f t="shared" ref="L794" si="846">(((K794/60)/60)/24)+DATE(1970,1,1)</f>
        <v>41555.873645833337</v>
      </c>
      <c r="M794" s="12">
        <f t="shared" si="819"/>
        <v>41585.915312500001</v>
      </c>
      <c r="N794" t="b">
        <v>0</v>
      </c>
      <c r="O794">
        <v>60</v>
      </c>
      <c r="P794" t="b">
        <v>1</v>
      </c>
      <c r="Q794" t="s">
        <v>8276</v>
      </c>
      <c r="R794" s="11">
        <f t="shared" si="820"/>
        <v>1.0044440000000001</v>
      </c>
      <c r="S794" s="6">
        <f>AVERAGE(Kickstarter[[#This Row],[pledged]]/Kickstarter[[#This Row],[backers_count]])</f>
        <v>41.851833333333339</v>
      </c>
      <c r="T794" t="str">
        <f t="shared" si="830"/>
        <v>music</v>
      </c>
      <c r="U794" t="str">
        <f t="shared" si="831"/>
        <v>rock</v>
      </c>
      <c r="V794">
        <f>YEAR(Kickstarter[[#This Row],[Date Ended Conversion]])</f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s="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2">
        <f t="shared" ref="L795" si="847">(((K795/60)/60)/24)+DATE(1970,1,1)</f>
        <v>41442.741249999999</v>
      </c>
      <c r="M795" s="12">
        <f t="shared" si="819"/>
        <v>41458.207638888889</v>
      </c>
      <c r="N795" t="b">
        <v>0</v>
      </c>
      <c r="O795">
        <v>32</v>
      </c>
      <c r="P795" t="b">
        <v>1</v>
      </c>
      <c r="Q795" t="s">
        <v>8276</v>
      </c>
      <c r="R795" s="11">
        <f t="shared" si="820"/>
        <v>1.0277927272727272</v>
      </c>
      <c r="S795" s="6">
        <f>AVERAGE(Kickstarter[[#This Row],[pledged]]/Kickstarter[[#This Row],[backers_count]])</f>
        <v>88.325937499999995</v>
      </c>
      <c r="T795" t="str">
        <f t="shared" si="830"/>
        <v>music</v>
      </c>
      <c r="U795" t="str">
        <f t="shared" si="831"/>
        <v>rock</v>
      </c>
      <c r="V795">
        <f>YEAR(Kickstarter[[#This Row],[Date Ended Conversion]])</f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s="5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2">
        <f t="shared" ref="L796" si="848">(((K796/60)/60)/24)+DATE(1970,1,1)</f>
        <v>40736.115011574075</v>
      </c>
      <c r="M796" s="12">
        <f t="shared" si="819"/>
        <v>40791.712500000001</v>
      </c>
      <c r="N796" t="b">
        <v>0</v>
      </c>
      <c r="O796">
        <v>53</v>
      </c>
      <c r="P796" t="b">
        <v>1</v>
      </c>
      <c r="Q796" t="s">
        <v>8276</v>
      </c>
      <c r="R796" s="11">
        <f t="shared" si="820"/>
        <v>1.0531250000000001</v>
      </c>
      <c r="S796" s="6">
        <f>AVERAGE(Kickstarter[[#This Row],[pledged]]/Kickstarter[[#This Row],[backers_count]])</f>
        <v>158.96226415094338</v>
      </c>
      <c r="T796" t="str">
        <f t="shared" si="830"/>
        <v>music</v>
      </c>
      <c r="U796" t="str">
        <f t="shared" si="831"/>
        <v>rock</v>
      </c>
      <c r="V796">
        <f>YEAR(Kickstarter[[#This Row],[Date Ended Conversion]])</f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s="5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2">
        <f t="shared" ref="L797" si="849">(((K797/60)/60)/24)+DATE(1970,1,1)</f>
        <v>40963.613032407404</v>
      </c>
      <c r="M797" s="12">
        <f t="shared" si="819"/>
        <v>41006.207638888889</v>
      </c>
      <c r="N797" t="b">
        <v>0</v>
      </c>
      <c r="O797">
        <v>184</v>
      </c>
      <c r="P797" t="b">
        <v>1</v>
      </c>
      <c r="Q797" t="s">
        <v>8276</v>
      </c>
      <c r="R797" s="11">
        <f t="shared" si="820"/>
        <v>1.1178571428571429</v>
      </c>
      <c r="S797" s="6">
        <f>AVERAGE(Kickstarter[[#This Row],[pledged]]/Kickstarter[[#This Row],[backers_count]])</f>
        <v>85.054347826086953</v>
      </c>
      <c r="T797" t="str">
        <f t="shared" si="830"/>
        <v>music</v>
      </c>
      <c r="U797" t="str">
        <f t="shared" si="831"/>
        <v>rock</v>
      </c>
      <c r="V797">
        <f>YEAR(Kickstarter[[#This Row],[Date Ended Conversion]])</f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s="5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2">
        <f t="shared" ref="L798" si="850">(((K798/60)/60)/24)+DATE(1970,1,1)</f>
        <v>41502.882928240739</v>
      </c>
      <c r="M798" s="12">
        <f t="shared" si="819"/>
        <v>41532.881944444445</v>
      </c>
      <c r="N798" t="b">
        <v>0</v>
      </c>
      <c r="O798">
        <v>90</v>
      </c>
      <c r="P798" t="b">
        <v>1</v>
      </c>
      <c r="Q798" t="s">
        <v>8276</v>
      </c>
      <c r="R798" s="11">
        <f t="shared" si="820"/>
        <v>1.0135000000000001</v>
      </c>
      <c r="S798" s="6">
        <f>AVERAGE(Kickstarter[[#This Row],[pledged]]/Kickstarter[[#This Row],[backers_count]])</f>
        <v>112.61111111111111</v>
      </c>
      <c r="T798" t="str">
        <f t="shared" si="830"/>
        <v>music</v>
      </c>
      <c r="U798" t="str">
        <f t="shared" si="831"/>
        <v>rock</v>
      </c>
      <c r="V798">
        <f>YEAR(Kickstarter[[#This Row],[Date Ended Conversion]])</f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s="5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2">
        <f t="shared" ref="L799" si="851">(((K799/60)/60)/24)+DATE(1970,1,1)</f>
        <v>40996.994074074071</v>
      </c>
      <c r="M799" s="12">
        <f t="shared" si="819"/>
        <v>41028.166666666664</v>
      </c>
      <c r="N799" t="b">
        <v>0</v>
      </c>
      <c r="O799">
        <v>71</v>
      </c>
      <c r="P799" t="b">
        <v>1</v>
      </c>
      <c r="Q799" t="s">
        <v>8276</v>
      </c>
      <c r="R799" s="11">
        <f t="shared" si="820"/>
        <v>1.0753333333333333</v>
      </c>
      <c r="S799" s="6">
        <f>AVERAGE(Kickstarter[[#This Row],[pledged]]/Kickstarter[[#This Row],[backers_count]])</f>
        <v>45.436619718309856</v>
      </c>
      <c r="T799" t="str">
        <f t="shared" si="830"/>
        <v>music</v>
      </c>
      <c r="U799" t="str">
        <f t="shared" si="831"/>
        <v>rock</v>
      </c>
      <c r="V799">
        <f>YEAR(Kickstarter[[#This Row],[Date Ended Conversion]])</f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s="5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2">
        <f t="shared" ref="L800" si="852">(((K800/60)/60)/24)+DATE(1970,1,1)</f>
        <v>41882.590127314819</v>
      </c>
      <c r="M800" s="12">
        <f t="shared" si="819"/>
        <v>41912.590127314819</v>
      </c>
      <c r="N800" t="b">
        <v>0</v>
      </c>
      <c r="O800">
        <v>87</v>
      </c>
      <c r="P800" t="b">
        <v>1</v>
      </c>
      <c r="Q800" t="s">
        <v>8276</v>
      </c>
      <c r="R800" s="11">
        <f t="shared" si="820"/>
        <v>1.1488571428571428</v>
      </c>
      <c r="S800" s="6">
        <f>AVERAGE(Kickstarter[[#This Row],[pledged]]/Kickstarter[[#This Row],[backers_count]])</f>
        <v>46.218390804597703</v>
      </c>
      <c r="T800" t="str">
        <f t="shared" si="830"/>
        <v>music</v>
      </c>
      <c r="U800" t="str">
        <f t="shared" si="831"/>
        <v>rock</v>
      </c>
      <c r="V800">
        <f>YEAR(Kickstarter[[#This Row],[Date Ended Conversion]])</f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s="5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2">
        <f t="shared" ref="L801" si="853">(((K801/60)/60)/24)+DATE(1970,1,1)</f>
        <v>40996.667199074072</v>
      </c>
      <c r="M801" s="12">
        <f t="shared" si="819"/>
        <v>41026.667199074072</v>
      </c>
      <c r="N801" t="b">
        <v>0</v>
      </c>
      <c r="O801">
        <v>28</v>
      </c>
      <c r="P801" t="b">
        <v>1</v>
      </c>
      <c r="Q801" t="s">
        <v>8276</v>
      </c>
      <c r="R801" s="11">
        <f t="shared" si="820"/>
        <v>1.0002</v>
      </c>
      <c r="S801" s="6">
        <f>AVERAGE(Kickstarter[[#This Row],[pledged]]/Kickstarter[[#This Row],[backers_count]])</f>
        <v>178.60714285714286</v>
      </c>
      <c r="T801" t="str">
        <f t="shared" si="830"/>
        <v>music</v>
      </c>
      <c r="U801" t="str">
        <f t="shared" si="831"/>
        <v>rock</v>
      </c>
      <c r="V801">
        <f>YEAR(Kickstarter[[#This Row],[Date Ended Conversion]])</f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s="5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2">
        <f t="shared" ref="L802" si="854">(((K802/60)/60)/24)+DATE(1970,1,1)</f>
        <v>41863.433495370373</v>
      </c>
      <c r="M802" s="12">
        <f t="shared" si="819"/>
        <v>41893.433495370373</v>
      </c>
      <c r="N802" t="b">
        <v>0</v>
      </c>
      <c r="O802">
        <v>56</v>
      </c>
      <c r="P802" t="b">
        <v>1</v>
      </c>
      <c r="Q802" t="s">
        <v>8276</v>
      </c>
      <c r="R802" s="11">
        <f t="shared" si="820"/>
        <v>1.5213333333333334</v>
      </c>
      <c r="S802" s="6">
        <f>AVERAGE(Kickstarter[[#This Row],[pledged]]/Kickstarter[[#This Row],[backers_count]])</f>
        <v>40.75</v>
      </c>
      <c r="T802" t="str">
        <f t="shared" si="830"/>
        <v>music</v>
      </c>
      <c r="U802" t="str">
        <f t="shared" si="831"/>
        <v>rock</v>
      </c>
      <c r="V802">
        <f>YEAR(Kickstarter[[#This Row],[Date Ended Conversion]])</f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s="5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2">
        <f t="shared" ref="L803" si="855">(((K803/60)/60)/24)+DATE(1970,1,1)</f>
        <v>40695.795370370368</v>
      </c>
      <c r="M803" s="12">
        <f t="shared" si="819"/>
        <v>40725.795370370368</v>
      </c>
      <c r="N803" t="b">
        <v>0</v>
      </c>
      <c r="O803">
        <v>51</v>
      </c>
      <c r="P803" t="b">
        <v>1</v>
      </c>
      <c r="Q803" t="s">
        <v>8276</v>
      </c>
      <c r="R803" s="11">
        <f t="shared" si="820"/>
        <v>1.1152149999999998</v>
      </c>
      <c r="S803" s="6">
        <f>AVERAGE(Kickstarter[[#This Row],[pledged]]/Kickstarter[[#This Row],[backers_count]])</f>
        <v>43.733921568627444</v>
      </c>
      <c r="T803" t="str">
        <f t="shared" si="830"/>
        <v>music</v>
      </c>
      <c r="U803" t="str">
        <f t="shared" si="831"/>
        <v>rock</v>
      </c>
      <c r="V803">
        <f>YEAR(Kickstarter[[#This Row],[Date Ended Conversion]])</f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s="5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2">
        <f t="shared" ref="L804" si="856">(((K804/60)/60)/24)+DATE(1970,1,1)</f>
        <v>41123.022268518522</v>
      </c>
      <c r="M804" s="12">
        <f t="shared" si="819"/>
        <v>41169.170138888891</v>
      </c>
      <c r="N804" t="b">
        <v>0</v>
      </c>
      <c r="O804">
        <v>75</v>
      </c>
      <c r="P804" t="b">
        <v>1</v>
      </c>
      <c r="Q804" t="s">
        <v>8276</v>
      </c>
      <c r="R804" s="11">
        <f t="shared" si="820"/>
        <v>1.0133333333333334</v>
      </c>
      <c r="S804" s="6">
        <f>AVERAGE(Kickstarter[[#This Row],[pledged]]/Kickstarter[[#This Row],[backers_count]])</f>
        <v>81.066666666666663</v>
      </c>
      <c r="T804" t="str">
        <f t="shared" si="830"/>
        <v>music</v>
      </c>
      <c r="U804" t="str">
        <f t="shared" si="831"/>
        <v>rock</v>
      </c>
      <c r="V804">
        <f>YEAR(Kickstarter[[#This Row],[Date Ended Conversion]])</f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s="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2">
        <f t="shared" ref="L805" si="857">(((K805/60)/60)/24)+DATE(1970,1,1)</f>
        <v>40665.949976851851</v>
      </c>
      <c r="M805" s="12">
        <f t="shared" si="819"/>
        <v>40692.041666666664</v>
      </c>
      <c r="N805" t="b">
        <v>0</v>
      </c>
      <c r="O805">
        <v>38</v>
      </c>
      <c r="P805" t="b">
        <v>1</v>
      </c>
      <c r="Q805" t="s">
        <v>8276</v>
      </c>
      <c r="R805" s="11">
        <f t="shared" si="820"/>
        <v>1.232608695652174</v>
      </c>
      <c r="S805" s="6">
        <f>AVERAGE(Kickstarter[[#This Row],[pledged]]/Kickstarter[[#This Row],[backers_count]])</f>
        <v>74.60526315789474</v>
      </c>
      <c r="T805" t="str">
        <f t="shared" si="830"/>
        <v>music</v>
      </c>
      <c r="U805" t="str">
        <f t="shared" si="831"/>
        <v>rock</v>
      </c>
      <c r="V805">
        <f>YEAR(Kickstarter[[#This Row],[Date Ended Conversion]])</f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s="5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2">
        <f t="shared" ref="L806" si="858">(((K806/60)/60)/24)+DATE(1970,1,1)</f>
        <v>40730.105625000004</v>
      </c>
      <c r="M806" s="12">
        <f t="shared" si="819"/>
        <v>40747.165972222225</v>
      </c>
      <c r="N806" t="b">
        <v>0</v>
      </c>
      <c r="O806">
        <v>18</v>
      </c>
      <c r="P806" t="b">
        <v>1</v>
      </c>
      <c r="Q806" t="s">
        <v>8276</v>
      </c>
      <c r="R806" s="11">
        <f t="shared" si="820"/>
        <v>1</v>
      </c>
      <c r="S806" s="6">
        <f>AVERAGE(Kickstarter[[#This Row],[pledged]]/Kickstarter[[#This Row],[backers_count]])</f>
        <v>305.55555555555554</v>
      </c>
      <c r="T806" t="str">
        <f t="shared" si="830"/>
        <v>music</v>
      </c>
      <c r="U806" t="str">
        <f t="shared" si="831"/>
        <v>rock</v>
      </c>
      <c r="V806">
        <f>YEAR(Kickstarter[[#This Row],[Date Ended Conversion]])</f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s="5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2">
        <f t="shared" ref="L807" si="859">(((K807/60)/60)/24)+DATE(1970,1,1)</f>
        <v>40690.823055555556</v>
      </c>
      <c r="M807" s="12">
        <f t="shared" si="819"/>
        <v>40740.958333333336</v>
      </c>
      <c r="N807" t="b">
        <v>0</v>
      </c>
      <c r="O807">
        <v>54</v>
      </c>
      <c r="P807" t="b">
        <v>1</v>
      </c>
      <c r="Q807" t="s">
        <v>8276</v>
      </c>
      <c r="R807" s="11">
        <f t="shared" si="820"/>
        <v>1.05</v>
      </c>
      <c r="S807" s="6">
        <f>AVERAGE(Kickstarter[[#This Row],[pledged]]/Kickstarter[[#This Row],[backers_count]])</f>
        <v>58.333333333333336</v>
      </c>
      <c r="T807" t="str">
        <f t="shared" si="830"/>
        <v>music</v>
      </c>
      <c r="U807" t="str">
        <f t="shared" si="831"/>
        <v>rock</v>
      </c>
      <c r="V807">
        <f>YEAR(Kickstarter[[#This Row],[Date Ended Conversion]])</f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s="5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2">
        <f t="shared" ref="L808" si="860">(((K808/60)/60)/24)+DATE(1970,1,1)</f>
        <v>40763.691423611112</v>
      </c>
      <c r="M808" s="12">
        <f t="shared" si="819"/>
        <v>40793.691423611112</v>
      </c>
      <c r="N808" t="b">
        <v>0</v>
      </c>
      <c r="O808">
        <v>71</v>
      </c>
      <c r="P808" t="b">
        <v>1</v>
      </c>
      <c r="Q808" t="s">
        <v>8276</v>
      </c>
      <c r="R808" s="11">
        <f t="shared" si="820"/>
        <v>1.0443750000000001</v>
      </c>
      <c r="S808" s="6">
        <f>AVERAGE(Kickstarter[[#This Row],[pledged]]/Kickstarter[[#This Row],[backers_count]])</f>
        <v>117.67605633802818</v>
      </c>
      <c r="T808" t="str">
        <f t="shared" si="830"/>
        <v>music</v>
      </c>
      <c r="U808" t="str">
        <f t="shared" si="831"/>
        <v>rock</v>
      </c>
      <c r="V808">
        <f>YEAR(Kickstarter[[#This Row],[Date Ended Conversion]])</f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s="5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2">
        <f t="shared" ref="L809" si="861">(((K809/60)/60)/24)+DATE(1970,1,1)</f>
        <v>42759.628599537042</v>
      </c>
      <c r="M809" s="12">
        <f t="shared" si="819"/>
        <v>42795.083333333328</v>
      </c>
      <c r="N809" t="b">
        <v>0</v>
      </c>
      <c r="O809">
        <v>57</v>
      </c>
      <c r="P809" t="b">
        <v>1</v>
      </c>
      <c r="Q809" t="s">
        <v>8276</v>
      </c>
      <c r="R809" s="11">
        <f t="shared" si="820"/>
        <v>1.05125</v>
      </c>
      <c r="S809" s="6">
        <f>AVERAGE(Kickstarter[[#This Row],[pledged]]/Kickstarter[[#This Row],[backers_count]])</f>
        <v>73.771929824561397</v>
      </c>
      <c r="T809" t="str">
        <f t="shared" si="830"/>
        <v>music</v>
      </c>
      <c r="U809" t="str">
        <f t="shared" si="831"/>
        <v>rock</v>
      </c>
      <c r="V809">
        <f>YEAR(Kickstarter[[#This Row],[Date Ended Conversion]])</f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s="5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2">
        <f t="shared" ref="L810" si="862">(((K810/60)/60)/24)+DATE(1970,1,1)</f>
        <v>41962.100532407407</v>
      </c>
      <c r="M810" s="12">
        <f t="shared" si="819"/>
        <v>41995.207638888889</v>
      </c>
      <c r="N810" t="b">
        <v>0</v>
      </c>
      <c r="O810">
        <v>43</v>
      </c>
      <c r="P810" t="b">
        <v>1</v>
      </c>
      <c r="Q810" t="s">
        <v>8276</v>
      </c>
      <c r="R810" s="11">
        <f t="shared" si="820"/>
        <v>1</v>
      </c>
      <c r="S810" s="6">
        <f>AVERAGE(Kickstarter[[#This Row],[pledged]]/Kickstarter[[#This Row],[backers_count]])</f>
        <v>104.65116279069767</v>
      </c>
      <c r="T810" t="str">
        <f t="shared" si="830"/>
        <v>music</v>
      </c>
      <c r="U810" t="str">
        <f t="shared" si="831"/>
        <v>rock</v>
      </c>
      <c r="V810">
        <f>YEAR(Kickstarter[[#This Row],[Date Ended Conversion]])</f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s="5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2">
        <f t="shared" ref="L811" si="863">(((K811/60)/60)/24)+DATE(1970,1,1)</f>
        <v>41628.833680555559</v>
      </c>
      <c r="M811" s="12">
        <f t="shared" si="819"/>
        <v>41658.833680555559</v>
      </c>
      <c r="N811" t="b">
        <v>0</v>
      </c>
      <c r="O811">
        <v>52</v>
      </c>
      <c r="P811" t="b">
        <v>1</v>
      </c>
      <c r="Q811" t="s">
        <v>8276</v>
      </c>
      <c r="R811" s="11">
        <f t="shared" si="820"/>
        <v>1.03775</v>
      </c>
      <c r="S811" s="6">
        <f>AVERAGE(Kickstarter[[#This Row],[pledged]]/Kickstarter[[#This Row],[backers_count]])</f>
        <v>79.82692307692308</v>
      </c>
      <c r="T811" t="str">
        <f t="shared" si="830"/>
        <v>music</v>
      </c>
      <c r="U811" t="str">
        <f t="shared" si="831"/>
        <v>rock</v>
      </c>
      <c r="V811">
        <f>YEAR(Kickstarter[[#This Row],[Date Ended Conversion]])</f>
        <v>2014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s="5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2">
        <f t="shared" ref="L812" si="864">(((K812/60)/60)/24)+DATE(1970,1,1)</f>
        <v>41123.056273148148</v>
      </c>
      <c r="M812" s="12">
        <f t="shared" si="819"/>
        <v>41153.056273148148</v>
      </c>
      <c r="N812" t="b">
        <v>0</v>
      </c>
      <c r="O812">
        <v>27</v>
      </c>
      <c r="P812" t="b">
        <v>1</v>
      </c>
      <c r="Q812" t="s">
        <v>8276</v>
      </c>
      <c r="R812" s="11">
        <f t="shared" si="820"/>
        <v>1.05</v>
      </c>
      <c r="S812" s="6">
        <f>AVERAGE(Kickstarter[[#This Row],[pledged]]/Kickstarter[[#This Row],[backers_count]])</f>
        <v>58.333333333333336</v>
      </c>
      <c r="T812" t="str">
        <f t="shared" si="830"/>
        <v>music</v>
      </c>
      <c r="U812" t="str">
        <f t="shared" si="831"/>
        <v>rock</v>
      </c>
      <c r="V812">
        <f>YEAR(Kickstarter[[#This Row],[Date Ended Conversion]])</f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s="5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2">
        <f t="shared" ref="L813" si="865">(((K813/60)/60)/24)+DATE(1970,1,1)</f>
        <v>41443.643541666665</v>
      </c>
      <c r="M813" s="12">
        <f t="shared" si="819"/>
        <v>41465.702777777777</v>
      </c>
      <c r="N813" t="b">
        <v>0</v>
      </c>
      <c r="O813">
        <v>12</v>
      </c>
      <c r="P813" t="b">
        <v>1</v>
      </c>
      <c r="Q813" t="s">
        <v>8276</v>
      </c>
      <c r="R813" s="11">
        <f t="shared" si="820"/>
        <v>1.04</v>
      </c>
      <c r="S813" s="6">
        <f>AVERAGE(Kickstarter[[#This Row],[pledged]]/Kickstarter[[#This Row],[backers_count]])</f>
        <v>86.666666666666671</v>
      </c>
      <c r="T813" t="str">
        <f t="shared" si="830"/>
        <v>music</v>
      </c>
      <c r="U813" t="str">
        <f t="shared" si="831"/>
        <v>rock</v>
      </c>
      <c r="V813">
        <f>YEAR(Kickstarter[[#This Row],[Date Ended Conversion]])</f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s="5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2">
        <f t="shared" ref="L814" si="866">(((K814/60)/60)/24)+DATE(1970,1,1)</f>
        <v>41282.017962962964</v>
      </c>
      <c r="M814" s="12">
        <f t="shared" si="819"/>
        <v>41334.581944444442</v>
      </c>
      <c r="N814" t="b">
        <v>0</v>
      </c>
      <c r="O814">
        <v>33</v>
      </c>
      <c r="P814" t="b">
        <v>1</v>
      </c>
      <c r="Q814" t="s">
        <v>8276</v>
      </c>
      <c r="R814" s="11">
        <f t="shared" si="820"/>
        <v>1.5183333333333333</v>
      </c>
      <c r="S814" s="6">
        <f>AVERAGE(Kickstarter[[#This Row],[pledged]]/Kickstarter[[#This Row],[backers_count]])</f>
        <v>27.606060606060606</v>
      </c>
      <c r="T814" t="str">
        <f t="shared" si="830"/>
        <v>music</v>
      </c>
      <c r="U814" t="str">
        <f t="shared" si="831"/>
        <v>rock</v>
      </c>
      <c r="V814">
        <f>YEAR(Kickstarter[[#This Row],[Date Ended Conversion]])</f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s="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2">
        <f t="shared" ref="L815" si="867">(((K815/60)/60)/24)+DATE(1970,1,1)</f>
        <v>41080.960243055553</v>
      </c>
      <c r="M815" s="12">
        <f t="shared" si="819"/>
        <v>41110.960243055553</v>
      </c>
      <c r="N815" t="b">
        <v>0</v>
      </c>
      <c r="O815">
        <v>96</v>
      </c>
      <c r="P815" t="b">
        <v>1</v>
      </c>
      <c r="Q815" t="s">
        <v>8276</v>
      </c>
      <c r="R815" s="11">
        <f t="shared" si="820"/>
        <v>1.59996</v>
      </c>
      <c r="S815" s="6">
        <f>AVERAGE(Kickstarter[[#This Row],[pledged]]/Kickstarter[[#This Row],[backers_count]])</f>
        <v>24.999375000000001</v>
      </c>
      <c r="T815" t="str">
        <f t="shared" si="830"/>
        <v>music</v>
      </c>
      <c r="U815" t="str">
        <f t="shared" si="831"/>
        <v>rock</v>
      </c>
      <c r="V815">
        <f>YEAR(Kickstarter[[#This Row],[Date Ended Conversion]])</f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s="5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2">
        <f t="shared" ref="L816" si="868">(((K816/60)/60)/24)+DATE(1970,1,1)</f>
        <v>40679.743067129632</v>
      </c>
      <c r="M816" s="12">
        <f t="shared" si="819"/>
        <v>40694.75277777778</v>
      </c>
      <c r="N816" t="b">
        <v>0</v>
      </c>
      <c r="O816">
        <v>28</v>
      </c>
      <c r="P816" t="b">
        <v>1</v>
      </c>
      <c r="Q816" t="s">
        <v>8276</v>
      </c>
      <c r="R816" s="11">
        <f t="shared" si="820"/>
        <v>1.2729999999999999</v>
      </c>
      <c r="S816" s="6">
        <f>AVERAGE(Kickstarter[[#This Row],[pledged]]/Kickstarter[[#This Row],[backers_count]])</f>
        <v>45.464285714285715</v>
      </c>
      <c r="T816" t="str">
        <f t="shared" si="830"/>
        <v>music</v>
      </c>
      <c r="U816" t="str">
        <f t="shared" si="831"/>
        <v>rock</v>
      </c>
      <c r="V816">
        <f>YEAR(Kickstarter[[#This Row],[Date Ended Conversion]])</f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s="5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2">
        <f t="shared" ref="L817" si="869">(((K817/60)/60)/24)+DATE(1970,1,1)</f>
        <v>41914.917858796296</v>
      </c>
      <c r="M817" s="12">
        <f t="shared" si="819"/>
        <v>41944.917858796296</v>
      </c>
      <c r="N817" t="b">
        <v>0</v>
      </c>
      <c r="O817">
        <v>43</v>
      </c>
      <c r="P817" t="b">
        <v>1</v>
      </c>
      <c r="Q817" t="s">
        <v>8276</v>
      </c>
      <c r="R817" s="11">
        <f t="shared" si="820"/>
        <v>1.07</v>
      </c>
      <c r="S817" s="6">
        <f>AVERAGE(Kickstarter[[#This Row],[pledged]]/Kickstarter[[#This Row],[backers_count]])</f>
        <v>99.534883720930239</v>
      </c>
      <c r="T817" t="str">
        <f t="shared" si="830"/>
        <v>music</v>
      </c>
      <c r="U817" t="str">
        <f t="shared" si="831"/>
        <v>rock</v>
      </c>
      <c r="V817">
        <f>YEAR(Kickstarter[[#This Row],[Date Ended Conversion]])</f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s="5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2">
        <f t="shared" ref="L818" si="870">(((K818/60)/60)/24)+DATE(1970,1,1)</f>
        <v>41341.870868055557</v>
      </c>
      <c r="M818" s="12">
        <f t="shared" si="819"/>
        <v>41373.270833333336</v>
      </c>
      <c r="N818" t="b">
        <v>0</v>
      </c>
      <c r="O818">
        <v>205</v>
      </c>
      <c r="P818" t="b">
        <v>1</v>
      </c>
      <c r="Q818" t="s">
        <v>8276</v>
      </c>
      <c r="R818" s="11">
        <f t="shared" si="820"/>
        <v>1.1512214285714286</v>
      </c>
      <c r="S818" s="6">
        <f>AVERAGE(Kickstarter[[#This Row],[pledged]]/Kickstarter[[#This Row],[backers_count]])</f>
        <v>39.31</v>
      </c>
      <c r="T818" t="str">
        <f t="shared" si="830"/>
        <v>music</v>
      </c>
      <c r="U818" t="str">
        <f t="shared" si="831"/>
        <v>rock</v>
      </c>
      <c r="V818">
        <f>YEAR(Kickstarter[[#This Row],[Date Ended Conversion]])</f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s="5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2">
        <f t="shared" ref="L819" si="871">(((K819/60)/60)/24)+DATE(1970,1,1)</f>
        <v>40925.599664351852</v>
      </c>
      <c r="M819" s="12">
        <f t="shared" si="819"/>
        <v>40979.207638888889</v>
      </c>
      <c r="N819" t="b">
        <v>0</v>
      </c>
      <c r="O819">
        <v>23</v>
      </c>
      <c r="P819" t="b">
        <v>1</v>
      </c>
      <c r="Q819" t="s">
        <v>8276</v>
      </c>
      <c r="R819" s="11">
        <f t="shared" si="820"/>
        <v>1.3711066666666665</v>
      </c>
      <c r="S819" s="6">
        <f>AVERAGE(Kickstarter[[#This Row],[pledged]]/Kickstarter[[#This Row],[backers_count]])</f>
        <v>89.419999999999987</v>
      </c>
      <c r="T819" t="str">
        <f t="shared" si="830"/>
        <v>music</v>
      </c>
      <c r="U819" t="str">
        <f t="shared" si="831"/>
        <v>rock</v>
      </c>
      <c r="V819">
        <f>YEAR(Kickstarter[[#This Row],[Date Ended Conversion]])</f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s="5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2">
        <f t="shared" ref="L820" si="872">(((K820/60)/60)/24)+DATE(1970,1,1)</f>
        <v>41120.882881944446</v>
      </c>
      <c r="M820" s="12">
        <f t="shared" si="819"/>
        <v>41128.709027777775</v>
      </c>
      <c r="N820" t="b">
        <v>0</v>
      </c>
      <c r="O820">
        <v>19</v>
      </c>
      <c r="P820" t="b">
        <v>1</v>
      </c>
      <c r="Q820" t="s">
        <v>8276</v>
      </c>
      <c r="R820" s="11">
        <f t="shared" si="820"/>
        <v>1.5571428571428572</v>
      </c>
      <c r="S820" s="6">
        <f>AVERAGE(Kickstarter[[#This Row],[pledged]]/Kickstarter[[#This Row],[backers_count]])</f>
        <v>28.684210526315791</v>
      </c>
      <c r="T820" t="str">
        <f t="shared" si="830"/>
        <v>music</v>
      </c>
      <c r="U820" t="str">
        <f t="shared" si="831"/>
        <v>rock</v>
      </c>
      <c r="V820">
        <f>YEAR(Kickstarter[[#This Row],[Date Ended Conversion]])</f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s="5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2">
        <f t="shared" ref="L821" si="873">(((K821/60)/60)/24)+DATE(1970,1,1)</f>
        <v>41619.998310185183</v>
      </c>
      <c r="M821" s="12">
        <f t="shared" si="819"/>
        <v>41629.197222222225</v>
      </c>
      <c r="N821" t="b">
        <v>0</v>
      </c>
      <c r="O821">
        <v>14</v>
      </c>
      <c r="P821" t="b">
        <v>1</v>
      </c>
      <c r="Q821" t="s">
        <v>8276</v>
      </c>
      <c r="R821" s="11">
        <f t="shared" si="820"/>
        <v>1.0874999999999999</v>
      </c>
      <c r="S821" s="6">
        <f>AVERAGE(Kickstarter[[#This Row],[pledged]]/Kickstarter[[#This Row],[backers_count]])</f>
        <v>31.071428571428573</v>
      </c>
      <c r="T821" t="str">
        <f t="shared" si="830"/>
        <v>music</v>
      </c>
      <c r="U821" t="str">
        <f t="shared" si="831"/>
        <v>rock</v>
      </c>
      <c r="V821">
        <f>YEAR(Kickstarter[[#This Row],[Date Ended Conversion]])</f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s="5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2">
        <f t="shared" ref="L822" si="874">(((K822/60)/60)/24)+DATE(1970,1,1)</f>
        <v>41768.841921296298</v>
      </c>
      <c r="M822" s="12">
        <f t="shared" si="819"/>
        <v>41799.208333333336</v>
      </c>
      <c r="N822" t="b">
        <v>0</v>
      </c>
      <c r="O822">
        <v>38</v>
      </c>
      <c r="P822" t="b">
        <v>1</v>
      </c>
      <c r="Q822" t="s">
        <v>8276</v>
      </c>
      <c r="R822" s="11">
        <f t="shared" si="820"/>
        <v>1.3405</v>
      </c>
      <c r="S822" s="6">
        <f>AVERAGE(Kickstarter[[#This Row],[pledged]]/Kickstarter[[#This Row],[backers_count]])</f>
        <v>70.55263157894737</v>
      </c>
      <c r="T822" t="str">
        <f t="shared" si="830"/>
        <v>music</v>
      </c>
      <c r="U822" t="str">
        <f t="shared" si="831"/>
        <v>rock</v>
      </c>
      <c r="V822">
        <f>YEAR(Kickstarter[[#This Row],[Date Ended Conversion]])</f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s="5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2">
        <f t="shared" ref="L823" si="875">(((K823/60)/60)/24)+DATE(1970,1,1)</f>
        <v>42093.922048611115</v>
      </c>
      <c r="M823" s="12">
        <f t="shared" si="819"/>
        <v>42128.167361111111</v>
      </c>
      <c r="N823" t="b">
        <v>0</v>
      </c>
      <c r="O823">
        <v>78</v>
      </c>
      <c r="P823" t="b">
        <v>1</v>
      </c>
      <c r="Q823" t="s">
        <v>8276</v>
      </c>
      <c r="R823" s="11">
        <f t="shared" si="820"/>
        <v>1</v>
      </c>
      <c r="S823" s="6">
        <f>AVERAGE(Kickstarter[[#This Row],[pledged]]/Kickstarter[[#This Row],[backers_count]])</f>
        <v>224.12820512820514</v>
      </c>
      <c r="T823" t="str">
        <f t="shared" si="830"/>
        <v>music</v>
      </c>
      <c r="U823" t="str">
        <f t="shared" si="831"/>
        <v>rock</v>
      </c>
      <c r="V823">
        <f>YEAR(Kickstarter[[#This Row],[Date Ended Conversion]])</f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s="5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2">
        <f t="shared" ref="L824" si="876">(((K824/60)/60)/24)+DATE(1970,1,1)</f>
        <v>41157.947337962964</v>
      </c>
      <c r="M824" s="12">
        <f t="shared" si="819"/>
        <v>41187.947337962964</v>
      </c>
      <c r="N824" t="b">
        <v>0</v>
      </c>
      <c r="O824">
        <v>69</v>
      </c>
      <c r="P824" t="b">
        <v>1</v>
      </c>
      <c r="Q824" t="s">
        <v>8276</v>
      </c>
      <c r="R824" s="11">
        <f t="shared" si="820"/>
        <v>1.1916666666666667</v>
      </c>
      <c r="S824" s="6">
        <f>AVERAGE(Kickstarter[[#This Row],[pledged]]/Kickstarter[[#This Row],[backers_count]])</f>
        <v>51.811594202898547</v>
      </c>
      <c r="T824" t="str">
        <f t="shared" si="830"/>
        <v>music</v>
      </c>
      <c r="U824" t="str">
        <f t="shared" si="831"/>
        <v>rock</v>
      </c>
      <c r="V824">
        <f>YEAR(Kickstarter[[#This Row],[Date Ended Conversion]])</f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s="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2">
        <f t="shared" ref="L825" si="877">(((K825/60)/60)/24)+DATE(1970,1,1)</f>
        <v>42055.972824074073</v>
      </c>
      <c r="M825" s="12">
        <f t="shared" si="819"/>
        <v>42085.931157407409</v>
      </c>
      <c r="N825" t="b">
        <v>0</v>
      </c>
      <c r="O825">
        <v>33</v>
      </c>
      <c r="P825" t="b">
        <v>1</v>
      </c>
      <c r="Q825" t="s">
        <v>8276</v>
      </c>
      <c r="R825" s="11">
        <f t="shared" si="820"/>
        <v>1.7949999999999999</v>
      </c>
      <c r="S825" s="6">
        <f>AVERAGE(Kickstarter[[#This Row],[pledged]]/Kickstarter[[#This Row],[backers_count]])</f>
        <v>43.515151515151516</v>
      </c>
      <c r="T825" t="str">
        <f t="shared" si="830"/>
        <v>music</v>
      </c>
      <c r="U825" t="str">
        <f t="shared" si="831"/>
        <v>rock</v>
      </c>
      <c r="V825">
        <f>YEAR(Kickstarter[[#This Row],[Date Ended Conversion]])</f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s="5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2">
        <f t="shared" ref="L826" si="878">(((K826/60)/60)/24)+DATE(1970,1,1)</f>
        <v>40250.242106481484</v>
      </c>
      <c r="M826" s="12">
        <f t="shared" si="819"/>
        <v>40286.290972222225</v>
      </c>
      <c r="N826" t="b">
        <v>0</v>
      </c>
      <c r="O826">
        <v>54</v>
      </c>
      <c r="P826" t="b">
        <v>1</v>
      </c>
      <c r="Q826" t="s">
        <v>8276</v>
      </c>
      <c r="R826" s="11">
        <f t="shared" si="820"/>
        <v>1.3438124999999999</v>
      </c>
      <c r="S826" s="6">
        <f>AVERAGE(Kickstarter[[#This Row],[pledged]]/Kickstarter[[#This Row],[backers_count]])</f>
        <v>39.816666666666663</v>
      </c>
      <c r="T826" t="str">
        <f t="shared" si="830"/>
        <v>music</v>
      </c>
      <c r="U826" t="str">
        <f t="shared" si="831"/>
        <v>rock</v>
      </c>
      <c r="V826">
        <f>YEAR(Kickstarter[[#This Row],[Date Ended Conversion]])</f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s="5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2">
        <f t="shared" ref="L827" si="879">(((K827/60)/60)/24)+DATE(1970,1,1)</f>
        <v>41186.306527777779</v>
      </c>
      <c r="M827" s="12">
        <f t="shared" si="819"/>
        <v>41211.306527777779</v>
      </c>
      <c r="N827" t="b">
        <v>0</v>
      </c>
      <c r="O827">
        <v>99</v>
      </c>
      <c r="P827" t="b">
        <v>1</v>
      </c>
      <c r="Q827" t="s">
        <v>8276</v>
      </c>
      <c r="R827" s="11">
        <f t="shared" si="820"/>
        <v>1.0043200000000001</v>
      </c>
      <c r="S827" s="6">
        <f>AVERAGE(Kickstarter[[#This Row],[pledged]]/Kickstarter[[#This Row],[backers_count]])</f>
        <v>126.8080808080808</v>
      </c>
      <c r="T827" t="str">
        <f t="shared" si="830"/>
        <v>music</v>
      </c>
      <c r="U827" t="str">
        <f t="shared" si="831"/>
        <v>rock</v>
      </c>
      <c r="V827">
        <f>YEAR(Kickstarter[[#This Row],[Date Ended Conversion]])</f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s="5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2">
        <f t="shared" ref="L828" si="880">(((K828/60)/60)/24)+DATE(1970,1,1)</f>
        <v>40973.038541666669</v>
      </c>
      <c r="M828" s="12">
        <f t="shared" si="819"/>
        <v>40993.996874999997</v>
      </c>
      <c r="N828" t="b">
        <v>0</v>
      </c>
      <c r="O828">
        <v>49</v>
      </c>
      <c r="P828" t="b">
        <v>1</v>
      </c>
      <c r="Q828" t="s">
        <v>8276</v>
      </c>
      <c r="R828" s="11">
        <f t="shared" si="820"/>
        <v>1.0145454545454546</v>
      </c>
      <c r="S828" s="6">
        <f>AVERAGE(Kickstarter[[#This Row],[pledged]]/Kickstarter[[#This Row],[backers_count]])</f>
        <v>113.87755102040816</v>
      </c>
      <c r="T828" t="str">
        <f t="shared" si="830"/>
        <v>music</v>
      </c>
      <c r="U828" t="str">
        <f t="shared" si="831"/>
        <v>rock</v>
      </c>
      <c r="V828">
        <f>YEAR(Kickstarter[[#This Row],[Date Ended Conversion]])</f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s="5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2">
        <f t="shared" ref="L829" si="881">(((K829/60)/60)/24)+DATE(1970,1,1)</f>
        <v>40927.473460648151</v>
      </c>
      <c r="M829" s="12">
        <f t="shared" si="819"/>
        <v>40953.825694444444</v>
      </c>
      <c r="N829" t="b">
        <v>0</v>
      </c>
      <c r="O829">
        <v>11</v>
      </c>
      <c r="P829" t="b">
        <v>1</v>
      </c>
      <c r="Q829" t="s">
        <v>8276</v>
      </c>
      <c r="R829" s="11">
        <f t="shared" si="820"/>
        <v>1.0333333333333334</v>
      </c>
      <c r="S829" s="6">
        <f>AVERAGE(Kickstarter[[#This Row],[pledged]]/Kickstarter[[#This Row],[backers_count]])</f>
        <v>28.181818181818183</v>
      </c>
      <c r="T829" t="str">
        <f t="shared" si="830"/>
        <v>music</v>
      </c>
      <c r="U829" t="str">
        <f t="shared" si="831"/>
        <v>rock</v>
      </c>
      <c r="V829">
        <f>YEAR(Kickstarter[[#This Row],[Date Ended Conversion]])</f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s="5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2">
        <f t="shared" ref="L830" si="882">(((K830/60)/60)/24)+DATE(1970,1,1)</f>
        <v>41073.050717592596</v>
      </c>
      <c r="M830" s="12">
        <f t="shared" si="819"/>
        <v>41085.683333333334</v>
      </c>
      <c r="N830" t="b">
        <v>0</v>
      </c>
      <c r="O830">
        <v>38</v>
      </c>
      <c r="P830" t="b">
        <v>1</v>
      </c>
      <c r="Q830" t="s">
        <v>8276</v>
      </c>
      <c r="R830" s="11">
        <f t="shared" si="820"/>
        <v>1.07</v>
      </c>
      <c r="S830" s="6">
        <f>AVERAGE(Kickstarter[[#This Row],[pledged]]/Kickstarter[[#This Row],[backers_count]])</f>
        <v>36.60526315789474</v>
      </c>
      <c r="T830" t="str">
        <f t="shared" si="830"/>
        <v>music</v>
      </c>
      <c r="U830" t="str">
        <f t="shared" si="831"/>
        <v>rock</v>
      </c>
      <c r="V830">
        <f>YEAR(Kickstarter[[#This Row],[Date Ended Conversion]])</f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s="5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2">
        <f t="shared" ref="L831" si="883">(((K831/60)/60)/24)+DATE(1970,1,1)</f>
        <v>42504.801388888889</v>
      </c>
      <c r="M831" s="12">
        <f t="shared" si="819"/>
        <v>42564.801388888889</v>
      </c>
      <c r="N831" t="b">
        <v>0</v>
      </c>
      <c r="O831">
        <v>16</v>
      </c>
      <c r="P831" t="b">
        <v>1</v>
      </c>
      <c r="Q831" t="s">
        <v>8276</v>
      </c>
      <c r="R831" s="11">
        <f t="shared" si="820"/>
        <v>1.04</v>
      </c>
      <c r="S831" s="6">
        <f>AVERAGE(Kickstarter[[#This Row],[pledged]]/Kickstarter[[#This Row],[backers_count]])</f>
        <v>32.5</v>
      </c>
      <c r="T831" t="str">
        <f t="shared" si="830"/>
        <v>music</v>
      </c>
      <c r="U831" t="str">
        <f t="shared" si="831"/>
        <v>rock</v>
      </c>
      <c r="V831">
        <f>YEAR(Kickstarter[[#This Row],[Date Ended Conversion]])</f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s="5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2">
        <f t="shared" ref="L832" si="884">(((K832/60)/60)/24)+DATE(1970,1,1)</f>
        <v>41325.525752314818</v>
      </c>
      <c r="M832" s="12">
        <f t="shared" si="819"/>
        <v>41355.484085648146</v>
      </c>
      <c r="N832" t="b">
        <v>0</v>
      </c>
      <c r="O832">
        <v>32</v>
      </c>
      <c r="P832" t="b">
        <v>1</v>
      </c>
      <c r="Q832" t="s">
        <v>8276</v>
      </c>
      <c r="R832" s="11">
        <f t="shared" si="820"/>
        <v>1.0783333333333334</v>
      </c>
      <c r="S832" s="6">
        <f>AVERAGE(Kickstarter[[#This Row],[pledged]]/Kickstarter[[#This Row],[backers_count]])</f>
        <v>60.65625</v>
      </c>
      <c r="T832" t="str">
        <f t="shared" si="830"/>
        <v>music</v>
      </c>
      <c r="U832" t="str">
        <f t="shared" si="831"/>
        <v>rock</v>
      </c>
      <c r="V832">
        <f>YEAR(Kickstarter[[#This Row],[Date Ended Conversion]])</f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s="5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2">
        <f t="shared" ref="L833" si="885">(((K833/60)/60)/24)+DATE(1970,1,1)</f>
        <v>40996.646921296298</v>
      </c>
      <c r="M833" s="12">
        <f t="shared" si="819"/>
        <v>41026.646921296298</v>
      </c>
      <c r="N833" t="b">
        <v>0</v>
      </c>
      <c r="O833">
        <v>20</v>
      </c>
      <c r="P833" t="b">
        <v>1</v>
      </c>
      <c r="Q833" t="s">
        <v>8276</v>
      </c>
      <c r="R833" s="11">
        <f t="shared" si="820"/>
        <v>2.3333333333333335</v>
      </c>
      <c r="S833" s="6">
        <f>AVERAGE(Kickstarter[[#This Row],[pledged]]/Kickstarter[[#This Row],[backers_count]])</f>
        <v>175</v>
      </c>
      <c r="T833" t="str">
        <f t="shared" si="830"/>
        <v>music</v>
      </c>
      <c r="U833" t="str">
        <f t="shared" si="831"/>
        <v>rock</v>
      </c>
      <c r="V833">
        <f>YEAR(Kickstarter[[#This Row],[Date Ended Conversion]])</f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s="5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2">
        <f t="shared" ref="L834" si="886">(((K834/60)/60)/24)+DATE(1970,1,1)</f>
        <v>40869.675173611111</v>
      </c>
      <c r="M834" s="12">
        <f t="shared" ref="M834:M897" si="887">(((J834/60)/60)/24)+DATE(1970,1,1)</f>
        <v>40929.342361111114</v>
      </c>
      <c r="N834" t="b">
        <v>0</v>
      </c>
      <c r="O834">
        <v>154</v>
      </c>
      <c r="P834" t="b">
        <v>1</v>
      </c>
      <c r="Q834" t="s">
        <v>8276</v>
      </c>
      <c r="R834" s="11">
        <f t="shared" ref="R834:R897" si="888">(E834/D834)</f>
        <v>1.0060706666666666</v>
      </c>
      <c r="S834" s="6">
        <f>AVERAGE(Kickstarter[[#This Row],[pledged]]/Kickstarter[[#This Row],[backers_count]])</f>
        <v>97.993896103896105</v>
      </c>
      <c r="T834" t="str">
        <f t="shared" si="830"/>
        <v>music</v>
      </c>
      <c r="U834" t="str">
        <f t="shared" si="831"/>
        <v>rock</v>
      </c>
      <c r="V834">
        <f>YEAR(Kickstarter[[#This Row],[Date Ended Conversion]])</f>
        <v>2012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s="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2">
        <f t="shared" ref="L835" si="889">(((K835/60)/60)/24)+DATE(1970,1,1)</f>
        <v>41718.878182870372</v>
      </c>
      <c r="M835" s="12">
        <f t="shared" si="887"/>
        <v>41748.878182870372</v>
      </c>
      <c r="N835" t="b">
        <v>0</v>
      </c>
      <c r="O835">
        <v>41</v>
      </c>
      <c r="P835" t="b">
        <v>1</v>
      </c>
      <c r="Q835" t="s">
        <v>8276</v>
      </c>
      <c r="R835" s="11">
        <f t="shared" si="888"/>
        <v>1.0166666666666666</v>
      </c>
      <c r="S835" s="6">
        <f>AVERAGE(Kickstarter[[#This Row],[pledged]]/Kickstarter[[#This Row],[backers_count]])</f>
        <v>148.78048780487805</v>
      </c>
      <c r="T835" t="str">
        <f t="shared" si="830"/>
        <v>music</v>
      </c>
      <c r="U835" t="str">
        <f t="shared" si="831"/>
        <v>rock</v>
      </c>
      <c r="V835">
        <f>YEAR(Kickstarter[[#This Row],[Date Ended Conversion]])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s="5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2">
        <f t="shared" ref="L836" si="890">(((K836/60)/60)/24)+DATE(1970,1,1)</f>
        <v>41422.822824074072</v>
      </c>
      <c r="M836" s="12">
        <f t="shared" si="887"/>
        <v>41456.165972222225</v>
      </c>
      <c r="N836" t="b">
        <v>0</v>
      </c>
      <c r="O836">
        <v>75</v>
      </c>
      <c r="P836" t="b">
        <v>1</v>
      </c>
      <c r="Q836" t="s">
        <v>8276</v>
      </c>
      <c r="R836" s="11">
        <f t="shared" si="888"/>
        <v>1.3101818181818181</v>
      </c>
      <c r="S836" s="6">
        <f>AVERAGE(Kickstarter[[#This Row],[pledged]]/Kickstarter[[#This Row],[backers_count]])</f>
        <v>96.08</v>
      </c>
      <c r="T836" t="str">
        <f t="shared" si="830"/>
        <v>music</v>
      </c>
      <c r="U836" t="str">
        <f t="shared" si="831"/>
        <v>rock</v>
      </c>
      <c r="V836">
        <f>YEAR(Kickstarter[[#This Row],[Date Ended Conversion]])</f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s="5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2">
        <f t="shared" ref="L837" si="891">(((K837/60)/60)/24)+DATE(1970,1,1)</f>
        <v>41005.45784722222</v>
      </c>
      <c r="M837" s="12">
        <f t="shared" si="887"/>
        <v>41048.125</v>
      </c>
      <c r="N837" t="b">
        <v>0</v>
      </c>
      <c r="O837">
        <v>40</v>
      </c>
      <c r="P837" t="b">
        <v>1</v>
      </c>
      <c r="Q837" t="s">
        <v>8276</v>
      </c>
      <c r="R837" s="11">
        <f t="shared" si="888"/>
        <v>1.1725000000000001</v>
      </c>
      <c r="S837" s="6">
        <f>AVERAGE(Kickstarter[[#This Row],[pledged]]/Kickstarter[[#This Row],[backers_count]])</f>
        <v>58.625</v>
      </c>
      <c r="T837" t="str">
        <f t="shared" si="830"/>
        <v>music</v>
      </c>
      <c r="U837" t="str">
        <f t="shared" si="831"/>
        <v>rock</v>
      </c>
      <c r="V837">
        <f>YEAR(Kickstarter[[#This Row],[Date Ended Conversion]])</f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s="5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2">
        <f t="shared" ref="L838" si="892">(((K838/60)/60)/24)+DATE(1970,1,1)</f>
        <v>41524.056921296295</v>
      </c>
      <c r="M838" s="12">
        <f t="shared" si="887"/>
        <v>41554.056921296295</v>
      </c>
      <c r="N838" t="b">
        <v>0</v>
      </c>
      <c r="O838">
        <v>46</v>
      </c>
      <c r="P838" t="b">
        <v>1</v>
      </c>
      <c r="Q838" t="s">
        <v>8276</v>
      </c>
      <c r="R838" s="11">
        <f t="shared" si="888"/>
        <v>1.009304</v>
      </c>
      <c r="S838" s="6">
        <f>AVERAGE(Kickstarter[[#This Row],[pledged]]/Kickstarter[[#This Row],[backers_count]])</f>
        <v>109.70695652173914</v>
      </c>
      <c r="T838" t="str">
        <f t="shared" si="830"/>
        <v>music</v>
      </c>
      <c r="U838" t="str">
        <f t="shared" si="831"/>
        <v>rock</v>
      </c>
      <c r="V838">
        <f>YEAR(Kickstarter[[#This Row],[Date Ended Conversion]])</f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s="5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2">
        <f t="shared" ref="L839" si="893">(((K839/60)/60)/24)+DATE(1970,1,1)</f>
        <v>41730.998402777775</v>
      </c>
      <c r="M839" s="12">
        <f t="shared" si="887"/>
        <v>41760.998402777775</v>
      </c>
      <c r="N839" t="b">
        <v>0</v>
      </c>
      <c r="O839">
        <v>62</v>
      </c>
      <c r="P839" t="b">
        <v>1</v>
      </c>
      <c r="Q839" t="s">
        <v>8276</v>
      </c>
      <c r="R839" s="11">
        <f t="shared" si="888"/>
        <v>1.218</v>
      </c>
      <c r="S839" s="6">
        <f>AVERAGE(Kickstarter[[#This Row],[pledged]]/Kickstarter[[#This Row],[backers_count]])</f>
        <v>49.112903225806448</v>
      </c>
      <c r="T839" t="str">
        <f t="shared" si="830"/>
        <v>music</v>
      </c>
      <c r="U839" t="str">
        <f t="shared" si="831"/>
        <v>rock</v>
      </c>
      <c r="V839">
        <f>YEAR(Kickstarter[[#This Row],[Date Ended Conversion]])</f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s="5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2">
        <f t="shared" ref="L840" si="894">(((K840/60)/60)/24)+DATE(1970,1,1)</f>
        <v>40895.897974537038</v>
      </c>
      <c r="M840" s="12">
        <f t="shared" si="887"/>
        <v>40925.897974537038</v>
      </c>
      <c r="N840" t="b">
        <v>0</v>
      </c>
      <c r="O840">
        <v>61</v>
      </c>
      <c r="P840" t="b">
        <v>1</v>
      </c>
      <c r="Q840" t="s">
        <v>8276</v>
      </c>
      <c r="R840" s="11">
        <f t="shared" si="888"/>
        <v>1.454</v>
      </c>
      <c r="S840" s="6">
        <f>AVERAGE(Kickstarter[[#This Row],[pledged]]/Kickstarter[[#This Row],[backers_count]])</f>
        <v>47.672131147540981</v>
      </c>
      <c r="T840" t="str">
        <f t="shared" si="830"/>
        <v>music</v>
      </c>
      <c r="U840" t="str">
        <f t="shared" si="831"/>
        <v>rock</v>
      </c>
      <c r="V840">
        <f>YEAR(Kickstarter[[#This Row],[Date Ended Conversion]])</f>
        <v>2012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s="5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2">
        <f t="shared" ref="L841" si="895">(((K841/60)/60)/24)+DATE(1970,1,1)</f>
        <v>41144.763379629629</v>
      </c>
      <c r="M841" s="12">
        <f t="shared" si="887"/>
        <v>41174.763379629629</v>
      </c>
      <c r="N841" t="b">
        <v>0</v>
      </c>
      <c r="O841">
        <v>96</v>
      </c>
      <c r="P841" t="b">
        <v>1</v>
      </c>
      <c r="Q841" t="s">
        <v>8276</v>
      </c>
      <c r="R841" s="11">
        <f t="shared" si="888"/>
        <v>1.166166</v>
      </c>
      <c r="S841" s="6">
        <f>AVERAGE(Kickstarter[[#This Row],[pledged]]/Kickstarter[[#This Row],[backers_count]])</f>
        <v>60.737812499999997</v>
      </c>
      <c r="T841" t="str">
        <f t="shared" si="830"/>
        <v>music</v>
      </c>
      <c r="U841" t="str">
        <f t="shared" si="831"/>
        <v>rock</v>
      </c>
      <c r="V841">
        <f>YEAR(Kickstarter[[#This Row],[Date Ended Conversion]])</f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s="5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2">
        <f t="shared" ref="L842" si="896">(((K842/60)/60)/24)+DATE(1970,1,1)</f>
        <v>42607.226701388892</v>
      </c>
      <c r="M842" s="12">
        <f t="shared" si="887"/>
        <v>42637.226701388892</v>
      </c>
      <c r="N842" t="b">
        <v>0</v>
      </c>
      <c r="O842">
        <v>190</v>
      </c>
      <c r="P842" t="b">
        <v>1</v>
      </c>
      <c r="Q842" t="s">
        <v>8277</v>
      </c>
      <c r="R842" s="11">
        <f t="shared" si="888"/>
        <v>1.2041660000000001</v>
      </c>
      <c r="S842" s="6">
        <f>AVERAGE(Kickstarter[[#This Row],[pledged]]/Kickstarter[[#This Row],[backers_count]])</f>
        <v>63.37715789473684</v>
      </c>
      <c r="T842" t="str">
        <f t="shared" si="830"/>
        <v>music</v>
      </c>
      <c r="U842" t="str">
        <f t="shared" si="831"/>
        <v>metal</v>
      </c>
      <c r="V842">
        <f>YEAR(Kickstarter[[#This Row],[Date Ended Conversion]])</f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s="5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2">
        <f t="shared" ref="L843" si="897">(((K843/60)/60)/24)+DATE(1970,1,1)</f>
        <v>41923.838692129626</v>
      </c>
      <c r="M843" s="12">
        <f t="shared" si="887"/>
        <v>41953.88035879629</v>
      </c>
      <c r="N843" t="b">
        <v>1</v>
      </c>
      <c r="O843">
        <v>94</v>
      </c>
      <c r="P843" t="b">
        <v>1</v>
      </c>
      <c r="Q843" t="s">
        <v>8277</v>
      </c>
      <c r="R843" s="11">
        <f t="shared" si="888"/>
        <v>1.0132000000000001</v>
      </c>
      <c r="S843" s="6">
        <f>AVERAGE(Kickstarter[[#This Row],[pledged]]/Kickstarter[[#This Row],[backers_count]])</f>
        <v>53.893617021276597</v>
      </c>
      <c r="T843" t="str">
        <f t="shared" ref="T843:T881" si="898">LEFT(Q843,FIND("/",Q843)-1)</f>
        <v>music</v>
      </c>
      <c r="U843" t="str">
        <f t="shared" ref="U843:U906" si="899">RIGHT(Q843,LEN(Q843)-FIND("/",Q843))</f>
        <v>metal</v>
      </c>
      <c r="V843">
        <f>YEAR(Kickstarter[[#This Row],[Date Ended Conversion]])</f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s="5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2">
        <f t="shared" ref="L844" si="900">(((K844/60)/60)/24)+DATE(1970,1,1)</f>
        <v>41526.592395833337</v>
      </c>
      <c r="M844" s="12">
        <f t="shared" si="887"/>
        <v>41561.165972222225</v>
      </c>
      <c r="N844" t="b">
        <v>1</v>
      </c>
      <c r="O844">
        <v>39</v>
      </c>
      <c r="P844" t="b">
        <v>1</v>
      </c>
      <c r="Q844" t="s">
        <v>8277</v>
      </c>
      <c r="R844" s="11">
        <f t="shared" si="888"/>
        <v>1.0431999999999999</v>
      </c>
      <c r="S844" s="6">
        <f>AVERAGE(Kickstarter[[#This Row],[pledged]]/Kickstarter[[#This Row],[backers_count]])</f>
        <v>66.871794871794876</v>
      </c>
      <c r="T844" t="str">
        <f t="shared" si="898"/>
        <v>music</v>
      </c>
      <c r="U844" t="str">
        <f t="shared" si="899"/>
        <v>metal</v>
      </c>
      <c r="V844">
        <f>YEAR(Kickstarter[[#This Row],[Date Ended Conversion]])</f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s="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2">
        <f t="shared" ref="L845" si="901">(((K845/60)/60)/24)+DATE(1970,1,1)</f>
        <v>42695.257870370369</v>
      </c>
      <c r="M845" s="12">
        <f t="shared" si="887"/>
        <v>42712.333333333328</v>
      </c>
      <c r="N845" t="b">
        <v>0</v>
      </c>
      <c r="O845">
        <v>127</v>
      </c>
      <c r="P845" t="b">
        <v>1</v>
      </c>
      <c r="Q845" t="s">
        <v>8277</v>
      </c>
      <c r="R845" s="11">
        <f t="shared" si="888"/>
        <v>2.6713333333333331</v>
      </c>
      <c r="S845" s="6">
        <f>AVERAGE(Kickstarter[[#This Row],[pledged]]/Kickstarter[[#This Row],[backers_count]])</f>
        <v>63.102362204724407</v>
      </c>
      <c r="T845" t="str">
        <f t="shared" si="898"/>
        <v>music</v>
      </c>
      <c r="U845" t="str">
        <f t="shared" si="899"/>
        <v>metal</v>
      </c>
      <c r="V845">
        <f>YEAR(Kickstarter[[#This Row],[Date Ended Conversion]])</f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s="5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2">
        <f t="shared" ref="L846" si="902">(((K846/60)/60)/24)+DATE(1970,1,1)</f>
        <v>41905.684629629628</v>
      </c>
      <c r="M846" s="12">
        <f t="shared" si="887"/>
        <v>41944.207638888889</v>
      </c>
      <c r="N846" t="b">
        <v>1</v>
      </c>
      <c r="O846">
        <v>159</v>
      </c>
      <c r="P846" t="b">
        <v>1</v>
      </c>
      <c r="Q846" t="s">
        <v>8277</v>
      </c>
      <c r="R846" s="11">
        <f t="shared" si="888"/>
        <v>1.9413333333333334</v>
      </c>
      <c r="S846" s="6">
        <f>AVERAGE(Kickstarter[[#This Row],[pledged]]/Kickstarter[[#This Row],[backers_count]])</f>
        <v>36.628930817610062</v>
      </c>
      <c r="T846" t="str">
        <f t="shared" si="898"/>
        <v>music</v>
      </c>
      <c r="U846" t="str">
        <f t="shared" si="899"/>
        <v>metal</v>
      </c>
      <c r="V846">
        <f>YEAR(Kickstarter[[#This Row],[Date Ended Conversion]])</f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s="5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2">
        <f t="shared" ref="L847" si="903">(((K847/60)/60)/24)+DATE(1970,1,1)</f>
        <v>42578.205972222218</v>
      </c>
      <c r="M847" s="12">
        <f t="shared" si="887"/>
        <v>42618.165972222225</v>
      </c>
      <c r="N847" t="b">
        <v>0</v>
      </c>
      <c r="O847">
        <v>177</v>
      </c>
      <c r="P847" t="b">
        <v>1</v>
      </c>
      <c r="Q847" t="s">
        <v>8277</v>
      </c>
      <c r="R847" s="11">
        <f t="shared" si="888"/>
        <v>1.203802</v>
      </c>
      <c r="S847" s="6">
        <f>AVERAGE(Kickstarter[[#This Row],[pledged]]/Kickstarter[[#This Row],[backers_count]])</f>
        <v>34.005706214689269</v>
      </c>
      <c r="T847" t="str">
        <f t="shared" si="898"/>
        <v>music</v>
      </c>
      <c r="U847" t="str">
        <f t="shared" si="899"/>
        <v>metal</v>
      </c>
      <c r="V847">
        <f>YEAR(Kickstarter[[#This Row],[Date Ended Conversion]])</f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s="5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2">
        <f t="shared" ref="L848" si="904">(((K848/60)/60)/24)+DATE(1970,1,1)</f>
        <v>41694.391840277778</v>
      </c>
      <c r="M848" s="12">
        <f t="shared" si="887"/>
        <v>41708.583333333336</v>
      </c>
      <c r="N848" t="b">
        <v>0</v>
      </c>
      <c r="O848">
        <v>47</v>
      </c>
      <c r="P848" t="b">
        <v>1</v>
      </c>
      <c r="Q848" t="s">
        <v>8277</v>
      </c>
      <c r="R848" s="11">
        <f t="shared" si="888"/>
        <v>1.2200090909090908</v>
      </c>
      <c r="S848" s="6">
        <f>AVERAGE(Kickstarter[[#This Row],[pledged]]/Kickstarter[[#This Row],[backers_count]])</f>
        <v>28.553404255319148</v>
      </c>
      <c r="T848" t="str">
        <f t="shared" si="898"/>
        <v>music</v>
      </c>
      <c r="U848" t="str">
        <f t="shared" si="899"/>
        <v>metal</v>
      </c>
      <c r="V848">
        <f>YEAR(Kickstarter[[#This Row],[Date Ended Conversion]])</f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s="5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2">
        <f t="shared" ref="L849" si="905">(((K849/60)/60)/24)+DATE(1970,1,1)</f>
        <v>42165.79833333334</v>
      </c>
      <c r="M849" s="12">
        <f t="shared" si="887"/>
        <v>42195.79833333334</v>
      </c>
      <c r="N849" t="b">
        <v>0</v>
      </c>
      <c r="O849">
        <v>1</v>
      </c>
      <c r="P849" t="b">
        <v>1</v>
      </c>
      <c r="Q849" t="s">
        <v>8277</v>
      </c>
      <c r="R849" s="11">
        <f t="shared" si="888"/>
        <v>1</v>
      </c>
      <c r="S849" s="6">
        <f>AVERAGE(Kickstarter[[#This Row],[pledged]]/Kickstarter[[#This Row],[backers_count]])</f>
        <v>10</v>
      </c>
      <c r="T849" t="str">
        <f t="shared" si="898"/>
        <v>music</v>
      </c>
      <c r="U849" t="str">
        <f t="shared" si="899"/>
        <v>metal</v>
      </c>
      <c r="V849">
        <f>YEAR(Kickstarter[[#This Row],[Date Ended Conversion]])</f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s="5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2">
        <f t="shared" ref="L850" si="906">(((K850/60)/60)/24)+DATE(1970,1,1)</f>
        <v>42078.792048611111</v>
      </c>
      <c r="M850" s="12">
        <f t="shared" si="887"/>
        <v>42108.792048611111</v>
      </c>
      <c r="N850" t="b">
        <v>0</v>
      </c>
      <c r="O850">
        <v>16</v>
      </c>
      <c r="P850" t="b">
        <v>1</v>
      </c>
      <c r="Q850" t="s">
        <v>8277</v>
      </c>
      <c r="R850" s="11">
        <f t="shared" si="888"/>
        <v>1</v>
      </c>
      <c r="S850" s="6">
        <f>AVERAGE(Kickstarter[[#This Row],[pledged]]/Kickstarter[[#This Row],[backers_count]])</f>
        <v>18.75</v>
      </c>
      <c r="T850" t="str">
        <f t="shared" si="898"/>
        <v>music</v>
      </c>
      <c r="U850" t="str">
        <f t="shared" si="899"/>
        <v>metal</v>
      </c>
      <c r="V850">
        <f>YEAR(Kickstarter[[#This Row],[Date Ended Conversion]])</f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s="5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2">
        <f t="shared" ref="L851" si="907">(((K851/60)/60)/24)+DATE(1970,1,1)</f>
        <v>42051.148888888885</v>
      </c>
      <c r="M851" s="12">
        <f t="shared" si="887"/>
        <v>42079.107222222221</v>
      </c>
      <c r="N851" t="b">
        <v>0</v>
      </c>
      <c r="O851">
        <v>115</v>
      </c>
      <c r="P851" t="b">
        <v>1</v>
      </c>
      <c r="Q851" t="s">
        <v>8277</v>
      </c>
      <c r="R851" s="11">
        <f t="shared" si="888"/>
        <v>1.1990000000000001</v>
      </c>
      <c r="S851" s="6">
        <f>AVERAGE(Kickstarter[[#This Row],[pledged]]/Kickstarter[[#This Row],[backers_count]])</f>
        <v>41.704347826086959</v>
      </c>
      <c r="T851" t="str">
        <f t="shared" si="898"/>
        <v>music</v>
      </c>
      <c r="U851" t="str">
        <f t="shared" si="899"/>
        <v>metal</v>
      </c>
      <c r="V851">
        <f>YEAR(Kickstarter[[#This Row],[Date Ended Conversion]])</f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s="5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2">
        <f t="shared" ref="L852" si="908">(((K852/60)/60)/24)+DATE(1970,1,1)</f>
        <v>42452.827743055561</v>
      </c>
      <c r="M852" s="12">
        <f t="shared" si="887"/>
        <v>42485.207638888889</v>
      </c>
      <c r="N852" t="b">
        <v>0</v>
      </c>
      <c r="O852">
        <v>133</v>
      </c>
      <c r="P852" t="b">
        <v>1</v>
      </c>
      <c r="Q852" t="s">
        <v>8277</v>
      </c>
      <c r="R852" s="11">
        <f t="shared" si="888"/>
        <v>1.55175</v>
      </c>
      <c r="S852" s="6">
        <f>AVERAGE(Kickstarter[[#This Row],[pledged]]/Kickstarter[[#This Row],[backers_count]])</f>
        <v>46.669172932330824</v>
      </c>
      <c r="T852" t="str">
        <f t="shared" si="898"/>
        <v>music</v>
      </c>
      <c r="U852" t="str">
        <f t="shared" si="899"/>
        <v>metal</v>
      </c>
      <c r="V852">
        <f>YEAR(Kickstarter[[#This Row],[Date Ended Conversion]])</f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s="5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2">
        <f t="shared" ref="L853" si="909">(((K853/60)/60)/24)+DATE(1970,1,1)</f>
        <v>42522.880243055552</v>
      </c>
      <c r="M853" s="12">
        <f t="shared" si="887"/>
        <v>42582.822916666672</v>
      </c>
      <c r="N853" t="b">
        <v>0</v>
      </c>
      <c r="O853">
        <v>70</v>
      </c>
      <c r="P853" t="b">
        <v>1</v>
      </c>
      <c r="Q853" t="s">
        <v>8277</v>
      </c>
      <c r="R853" s="11">
        <f t="shared" si="888"/>
        <v>1.3045</v>
      </c>
      <c r="S853" s="6">
        <f>AVERAGE(Kickstarter[[#This Row],[pledged]]/Kickstarter[[#This Row],[backers_count]])</f>
        <v>37.271428571428572</v>
      </c>
      <c r="T853" t="str">
        <f t="shared" si="898"/>
        <v>music</v>
      </c>
      <c r="U853" t="str">
        <f t="shared" si="899"/>
        <v>metal</v>
      </c>
      <c r="V853">
        <f>YEAR(Kickstarter[[#This Row],[Date Ended Conversion]])</f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s="5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2">
        <f t="shared" ref="L854" si="910">(((K854/60)/60)/24)+DATE(1970,1,1)</f>
        <v>42656.805497685185</v>
      </c>
      <c r="M854" s="12">
        <f t="shared" si="887"/>
        <v>42667.875</v>
      </c>
      <c r="N854" t="b">
        <v>0</v>
      </c>
      <c r="O854">
        <v>62</v>
      </c>
      <c r="P854" t="b">
        <v>1</v>
      </c>
      <c r="Q854" t="s">
        <v>8277</v>
      </c>
      <c r="R854" s="11">
        <f t="shared" si="888"/>
        <v>1.0497142857142858</v>
      </c>
      <c r="S854" s="6">
        <f>AVERAGE(Kickstarter[[#This Row],[pledged]]/Kickstarter[[#This Row],[backers_count]])</f>
        <v>59.258064516129032</v>
      </c>
      <c r="T854" t="str">
        <f t="shared" si="898"/>
        <v>music</v>
      </c>
      <c r="U854" t="str">
        <f t="shared" si="899"/>
        <v>metal</v>
      </c>
      <c r="V854">
        <f>YEAR(Kickstarter[[#This Row],[Date Ended Conversion]])</f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s="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2">
        <f t="shared" ref="L855" si="911">(((K855/60)/60)/24)+DATE(1970,1,1)</f>
        <v>42021.832280092596</v>
      </c>
      <c r="M855" s="12">
        <f t="shared" si="887"/>
        <v>42051.832280092596</v>
      </c>
      <c r="N855" t="b">
        <v>0</v>
      </c>
      <c r="O855">
        <v>10</v>
      </c>
      <c r="P855" t="b">
        <v>1</v>
      </c>
      <c r="Q855" t="s">
        <v>8277</v>
      </c>
      <c r="R855" s="11">
        <f t="shared" si="888"/>
        <v>1</v>
      </c>
      <c r="S855" s="6">
        <f>AVERAGE(Kickstarter[[#This Row],[pledged]]/Kickstarter[[#This Row],[backers_count]])</f>
        <v>30</v>
      </c>
      <c r="T855" t="str">
        <f t="shared" si="898"/>
        <v>music</v>
      </c>
      <c r="U855" t="str">
        <f t="shared" si="899"/>
        <v>metal</v>
      </c>
      <c r="V855">
        <f>YEAR(Kickstarter[[#This Row],[Date Ended Conversion]])</f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s="5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2">
        <f t="shared" ref="L856" si="912">(((K856/60)/60)/24)+DATE(1970,1,1)</f>
        <v>42702.212337962963</v>
      </c>
      <c r="M856" s="12">
        <f t="shared" si="887"/>
        <v>42732.212337962963</v>
      </c>
      <c r="N856" t="b">
        <v>0</v>
      </c>
      <c r="O856">
        <v>499</v>
      </c>
      <c r="P856" t="b">
        <v>1</v>
      </c>
      <c r="Q856" t="s">
        <v>8277</v>
      </c>
      <c r="R856" s="11">
        <f t="shared" si="888"/>
        <v>1.1822050359712231</v>
      </c>
      <c r="S856" s="6">
        <f>AVERAGE(Kickstarter[[#This Row],[pledged]]/Kickstarter[[#This Row],[backers_count]])</f>
        <v>65.8623246492986</v>
      </c>
      <c r="T856" t="str">
        <f t="shared" si="898"/>
        <v>music</v>
      </c>
      <c r="U856" t="str">
        <f t="shared" si="899"/>
        <v>metal</v>
      </c>
      <c r="V856">
        <f>YEAR(Kickstarter[[#This Row],[Date Ended Conversion]])</f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s="5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2">
        <f t="shared" ref="L857" si="913">(((K857/60)/60)/24)+DATE(1970,1,1)</f>
        <v>42545.125196759262</v>
      </c>
      <c r="M857" s="12">
        <f t="shared" si="887"/>
        <v>42575.125196759262</v>
      </c>
      <c r="N857" t="b">
        <v>0</v>
      </c>
      <c r="O857">
        <v>47</v>
      </c>
      <c r="P857" t="b">
        <v>1</v>
      </c>
      <c r="Q857" t="s">
        <v>8277</v>
      </c>
      <c r="R857" s="11">
        <f t="shared" si="888"/>
        <v>1.0344827586206897</v>
      </c>
      <c r="S857" s="6">
        <f>AVERAGE(Kickstarter[[#This Row],[pledged]]/Kickstarter[[#This Row],[backers_count]])</f>
        <v>31.914893617021278</v>
      </c>
      <c r="T857" t="str">
        <f t="shared" si="898"/>
        <v>music</v>
      </c>
      <c r="U857" t="str">
        <f t="shared" si="899"/>
        <v>metal</v>
      </c>
      <c r="V857">
        <f>YEAR(Kickstarter[[#This Row],[Date Ended Conversion]])</f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s="5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2">
        <f t="shared" ref="L858" si="914">(((K858/60)/60)/24)+DATE(1970,1,1)</f>
        <v>42609.311990740738</v>
      </c>
      <c r="M858" s="12">
        <f t="shared" si="887"/>
        <v>42668.791666666672</v>
      </c>
      <c r="N858" t="b">
        <v>0</v>
      </c>
      <c r="O858">
        <v>28</v>
      </c>
      <c r="P858" t="b">
        <v>1</v>
      </c>
      <c r="Q858" t="s">
        <v>8277</v>
      </c>
      <c r="R858" s="11">
        <f t="shared" si="888"/>
        <v>2.1800000000000002</v>
      </c>
      <c r="S858" s="6">
        <f>AVERAGE(Kickstarter[[#This Row],[pledged]]/Kickstarter[[#This Row],[backers_count]])</f>
        <v>19.464285714285715</v>
      </c>
      <c r="T858" t="str">
        <f t="shared" si="898"/>
        <v>music</v>
      </c>
      <c r="U858" t="str">
        <f t="shared" si="899"/>
        <v>metal</v>
      </c>
      <c r="V858">
        <f>YEAR(Kickstarter[[#This Row],[Date Ended Conversion]])</f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s="5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2">
        <f t="shared" ref="L859" si="915">(((K859/60)/60)/24)+DATE(1970,1,1)</f>
        <v>42291.581377314811</v>
      </c>
      <c r="M859" s="12">
        <f t="shared" si="887"/>
        <v>42333.623043981483</v>
      </c>
      <c r="N859" t="b">
        <v>0</v>
      </c>
      <c r="O859">
        <v>24</v>
      </c>
      <c r="P859" t="b">
        <v>1</v>
      </c>
      <c r="Q859" t="s">
        <v>8277</v>
      </c>
      <c r="R859" s="11">
        <f t="shared" si="888"/>
        <v>1</v>
      </c>
      <c r="S859" s="6">
        <f>AVERAGE(Kickstarter[[#This Row],[pledged]]/Kickstarter[[#This Row],[backers_count]])</f>
        <v>50</v>
      </c>
      <c r="T859" t="str">
        <f t="shared" si="898"/>
        <v>music</v>
      </c>
      <c r="U859" t="str">
        <f t="shared" si="899"/>
        <v>metal</v>
      </c>
      <c r="V859">
        <f>YEAR(Kickstarter[[#This Row],[Date Ended Conversion]])</f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s="5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2">
        <f t="shared" ref="L860" si="916">(((K860/60)/60)/24)+DATE(1970,1,1)</f>
        <v>42079.745578703703</v>
      </c>
      <c r="M860" s="12">
        <f t="shared" si="887"/>
        <v>42109.957638888889</v>
      </c>
      <c r="N860" t="b">
        <v>0</v>
      </c>
      <c r="O860">
        <v>76</v>
      </c>
      <c r="P860" t="b">
        <v>1</v>
      </c>
      <c r="Q860" t="s">
        <v>8277</v>
      </c>
      <c r="R860" s="11">
        <f t="shared" si="888"/>
        <v>1.4400583333333332</v>
      </c>
      <c r="S860" s="6">
        <f>AVERAGE(Kickstarter[[#This Row],[pledged]]/Kickstarter[[#This Row],[backers_count]])</f>
        <v>22.737763157894737</v>
      </c>
      <c r="T860" t="str">
        <f t="shared" si="898"/>
        <v>music</v>
      </c>
      <c r="U860" t="str">
        <f t="shared" si="899"/>
        <v>metal</v>
      </c>
      <c r="V860">
        <f>YEAR(Kickstarter[[#This Row],[Date Ended Conversion]])</f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s="5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2">
        <f t="shared" ref="L861" si="917">(((K861/60)/60)/24)+DATE(1970,1,1)</f>
        <v>42128.820231481484</v>
      </c>
      <c r="M861" s="12">
        <f t="shared" si="887"/>
        <v>42159</v>
      </c>
      <c r="N861" t="b">
        <v>0</v>
      </c>
      <c r="O861">
        <v>98</v>
      </c>
      <c r="P861" t="b">
        <v>1</v>
      </c>
      <c r="Q861" t="s">
        <v>8277</v>
      </c>
      <c r="R861" s="11">
        <f t="shared" si="888"/>
        <v>1.0467500000000001</v>
      </c>
      <c r="S861" s="6">
        <f>AVERAGE(Kickstarter[[#This Row],[pledged]]/Kickstarter[[#This Row],[backers_count]])</f>
        <v>42.724489795918366</v>
      </c>
      <c r="T861" t="str">
        <f t="shared" si="898"/>
        <v>music</v>
      </c>
      <c r="U861" t="str">
        <f t="shared" si="899"/>
        <v>metal</v>
      </c>
      <c r="V861">
        <f>YEAR(Kickstarter[[#This Row],[Date Ended Conversion]])</f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s="5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2">
        <f t="shared" ref="L862" si="918">(((K862/60)/60)/24)+DATE(1970,1,1)</f>
        <v>41570.482789351852</v>
      </c>
      <c r="M862" s="12">
        <f t="shared" si="887"/>
        <v>41600.524456018517</v>
      </c>
      <c r="N862" t="b">
        <v>0</v>
      </c>
      <c r="O862">
        <v>48</v>
      </c>
      <c r="P862" t="b">
        <v>0</v>
      </c>
      <c r="Q862" t="s">
        <v>8278</v>
      </c>
      <c r="R862" s="11">
        <f t="shared" si="888"/>
        <v>0.18142857142857144</v>
      </c>
      <c r="S862" s="6">
        <f>AVERAGE(Kickstarter[[#This Row],[pledged]]/Kickstarter[[#This Row],[backers_count]])</f>
        <v>52.916666666666664</v>
      </c>
      <c r="T862" t="str">
        <f t="shared" si="898"/>
        <v>music</v>
      </c>
      <c r="U862" t="str">
        <f t="shared" si="899"/>
        <v>jazz</v>
      </c>
      <c r="V862">
        <f>YEAR(Kickstarter[[#This Row],[Date Ended Conversion]])</f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s="5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2">
        <f t="shared" ref="L863" si="919">(((K863/60)/60)/24)+DATE(1970,1,1)</f>
        <v>42599.965324074074</v>
      </c>
      <c r="M863" s="12">
        <f t="shared" si="887"/>
        <v>42629.965324074074</v>
      </c>
      <c r="N863" t="b">
        <v>0</v>
      </c>
      <c r="O863">
        <v>2</v>
      </c>
      <c r="P863" t="b">
        <v>0</v>
      </c>
      <c r="Q863" t="s">
        <v>8278</v>
      </c>
      <c r="R863" s="11">
        <f t="shared" si="888"/>
        <v>2.2444444444444444E-2</v>
      </c>
      <c r="S863" s="6">
        <f>AVERAGE(Kickstarter[[#This Row],[pledged]]/Kickstarter[[#This Row],[backers_count]])</f>
        <v>50.5</v>
      </c>
      <c r="T863" t="str">
        <f t="shared" si="898"/>
        <v>music</v>
      </c>
      <c r="U863" t="str">
        <f t="shared" si="899"/>
        <v>jazz</v>
      </c>
      <c r="V863">
        <f>YEAR(Kickstarter[[#This Row],[Date Ended Conversion]])</f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s="5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2">
        <f t="shared" ref="L864" si="920">(((K864/60)/60)/24)+DATE(1970,1,1)</f>
        <v>41559.5549537037</v>
      </c>
      <c r="M864" s="12">
        <f t="shared" si="887"/>
        <v>41589.596620370372</v>
      </c>
      <c r="N864" t="b">
        <v>0</v>
      </c>
      <c r="O864">
        <v>4</v>
      </c>
      <c r="P864" t="b">
        <v>0</v>
      </c>
      <c r="Q864" t="s">
        <v>8278</v>
      </c>
      <c r="R864" s="11">
        <f t="shared" si="888"/>
        <v>3.3999999999999998E-3</v>
      </c>
      <c r="S864" s="6">
        <f>AVERAGE(Kickstarter[[#This Row],[pledged]]/Kickstarter[[#This Row],[backers_count]])</f>
        <v>42.5</v>
      </c>
      <c r="T864" t="str">
        <f t="shared" si="898"/>
        <v>music</v>
      </c>
      <c r="U864" t="str">
        <f t="shared" si="899"/>
        <v>jazz</v>
      </c>
      <c r="V864">
        <f>YEAR(Kickstarter[[#This Row],[Date Ended Conversion]])</f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s="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2">
        <f t="shared" ref="L865" si="921">(((K865/60)/60)/24)+DATE(1970,1,1)</f>
        <v>40921.117662037039</v>
      </c>
      <c r="M865" s="12">
        <f t="shared" si="887"/>
        <v>40951.117662037039</v>
      </c>
      <c r="N865" t="b">
        <v>0</v>
      </c>
      <c r="O865">
        <v>5</v>
      </c>
      <c r="P865" t="b">
        <v>0</v>
      </c>
      <c r="Q865" t="s">
        <v>8278</v>
      </c>
      <c r="R865" s="11">
        <f t="shared" si="888"/>
        <v>4.4999999999999998E-2</v>
      </c>
      <c r="S865" s="6">
        <f>AVERAGE(Kickstarter[[#This Row],[pledged]]/Kickstarter[[#This Row],[backers_count]])</f>
        <v>18</v>
      </c>
      <c r="T865" t="str">
        <f t="shared" si="898"/>
        <v>music</v>
      </c>
      <c r="U865" t="str">
        <f t="shared" si="899"/>
        <v>jazz</v>
      </c>
      <c r="V865">
        <f>YEAR(Kickstarter[[#This Row],[Date Ended Conversion]])</f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s="5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2">
        <f t="shared" ref="L866" si="922">(((K866/60)/60)/24)+DATE(1970,1,1)</f>
        <v>41541.106921296298</v>
      </c>
      <c r="M866" s="12">
        <f t="shared" si="887"/>
        <v>41563.415972222225</v>
      </c>
      <c r="N866" t="b">
        <v>0</v>
      </c>
      <c r="O866">
        <v>79</v>
      </c>
      <c r="P866" t="b">
        <v>0</v>
      </c>
      <c r="Q866" t="s">
        <v>8278</v>
      </c>
      <c r="R866" s="11">
        <f t="shared" si="888"/>
        <v>0.41538461538461541</v>
      </c>
      <c r="S866" s="6">
        <f>AVERAGE(Kickstarter[[#This Row],[pledged]]/Kickstarter[[#This Row],[backers_count]])</f>
        <v>34.177215189873415</v>
      </c>
      <c r="T866" t="str">
        <f t="shared" si="898"/>
        <v>music</v>
      </c>
      <c r="U866" t="str">
        <f t="shared" si="899"/>
        <v>jazz</v>
      </c>
      <c r="V866">
        <f>YEAR(Kickstarter[[#This Row],[Date Ended Conversion]])</f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s="5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2">
        <f t="shared" ref="L867" si="923">(((K867/60)/60)/24)+DATE(1970,1,1)</f>
        <v>41230.77311342593</v>
      </c>
      <c r="M867" s="12">
        <f t="shared" si="887"/>
        <v>41290.77311342593</v>
      </c>
      <c r="N867" t="b">
        <v>0</v>
      </c>
      <c r="O867">
        <v>2</v>
      </c>
      <c r="P867" t="b">
        <v>0</v>
      </c>
      <c r="Q867" t="s">
        <v>8278</v>
      </c>
      <c r="R867" s="11">
        <f t="shared" si="888"/>
        <v>2.0454545454545454E-2</v>
      </c>
      <c r="S867" s="6">
        <f>AVERAGE(Kickstarter[[#This Row],[pledged]]/Kickstarter[[#This Row],[backers_count]])</f>
        <v>22.5</v>
      </c>
      <c r="T867" t="str">
        <f t="shared" si="898"/>
        <v>music</v>
      </c>
      <c r="U867" t="str">
        <f t="shared" si="899"/>
        <v>jazz</v>
      </c>
      <c r="V867">
        <f>YEAR(Kickstarter[[#This Row],[Date Ended Conversion]])</f>
        <v>2013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s="5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2">
        <f t="shared" ref="L868" si="924">(((K868/60)/60)/24)+DATE(1970,1,1)</f>
        <v>42025.637939814813</v>
      </c>
      <c r="M868" s="12">
        <f t="shared" si="887"/>
        <v>42063.631944444445</v>
      </c>
      <c r="N868" t="b">
        <v>0</v>
      </c>
      <c r="O868">
        <v>11</v>
      </c>
      <c r="P868" t="b">
        <v>0</v>
      </c>
      <c r="Q868" t="s">
        <v>8278</v>
      </c>
      <c r="R868" s="11">
        <f t="shared" si="888"/>
        <v>0.18285714285714286</v>
      </c>
      <c r="S868" s="6">
        <f>AVERAGE(Kickstarter[[#This Row],[pledged]]/Kickstarter[[#This Row],[backers_count]])</f>
        <v>58.18181818181818</v>
      </c>
      <c r="T868" t="str">
        <f t="shared" si="898"/>
        <v>music</v>
      </c>
      <c r="U868" t="str">
        <f t="shared" si="899"/>
        <v>jazz</v>
      </c>
      <c r="V868">
        <f>YEAR(Kickstarter[[#This Row],[Date Ended Conversion]])</f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s="5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2">
        <f t="shared" ref="L869" si="925">(((K869/60)/60)/24)+DATE(1970,1,1)</f>
        <v>40088.105393518519</v>
      </c>
      <c r="M869" s="12">
        <f t="shared" si="887"/>
        <v>40148.207638888889</v>
      </c>
      <c r="N869" t="b">
        <v>0</v>
      </c>
      <c r="O869">
        <v>11</v>
      </c>
      <c r="P869" t="b">
        <v>0</v>
      </c>
      <c r="Q869" t="s">
        <v>8278</v>
      </c>
      <c r="R869" s="11">
        <f t="shared" si="888"/>
        <v>0.2402</v>
      </c>
      <c r="S869" s="6">
        <f>AVERAGE(Kickstarter[[#This Row],[pledged]]/Kickstarter[[#This Row],[backers_count]])</f>
        <v>109.18181818181819</v>
      </c>
      <c r="T869" t="str">
        <f t="shared" si="898"/>
        <v>music</v>
      </c>
      <c r="U869" t="str">
        <f t="shared" si="899"/>
        <v>jazz</v>
      </c>
      <c r="V869">
        <f>YEAR(Kickstarter[[#This Row],[Date Ended Conversion]])</f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s="5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2">
        <f t="shared" ref="L870" si="926">(((K870/60)/60)/24)+DATE(1970,1,1)</f>
        <v>41616.027754629627</v>
      </c>
      <c r="M870" s="12">
        <f t="shared" si="887"/>
        <v>41646.027754629627</v>
      </c>
      <c r="N870" t="b">
        <v>0</v>
      </c>
      <c r="O870">
        <v>1</v>
      </c>
      <c r="P870" t="b">
        <v>0</v>
      </c>
      <c r="Q870" t="s">
        <v>8278</v>
      </c>
      <c r="R870" s="11">
        <f t="shared" si="888"/>
        <v>1.1111111111111111E-3</v>
      </c>
      <c r="S870" s="6">
        <f>AVERAGE(Kickstarter[[#This Row],[pledged]]/Kickstarter[[#This Row],[backers_count]])</f>
        <v>50</v>
      </c>
      <c r="T870" t="str">
        <f t="shared" si="898"/>
        <v>music</v>
      </c>
      <c r="U870" t="str">
        <f t="shared" si="899"/>
        <v>jazz</v>
      </c>
      <c r="V870">
        <f>YEAR(Kickstarter[[#This Row],[Date Ended Conversion]])</f>
        <v>2014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s="5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2">
        <f t="shared" ref="L871" si="927">(((K871/60)/60)/24)+DATE(1970,1,1)</f>
        <v>41342.845567129632</v>
      </c>
      <c r="M871" s="12">
        <f t="shared" si="887"/>
        <v>41372.803900462961</v>
      </c>
      <c r="N871" t="b">
        <v>0</v>
      </c>
      <c r="O871">
        <v>3</v>
      </c>
      <c r="P871" t="b">
        <v>0</v>
      </c>
      <c r="Q871" t="s">
        <v>8278</v>
      </c>
      <c r="R871" s="11">
        <f t="shared" si="888"/>
        <v>0.11818181818181818</v>
      </c>
      <c r="S871" s="6">
        <f>AVERAGE(Kickstarter[[#This Row],[pledged]]/Kickstarter[[#This Row],[backers_count]])</f>
        <v>346.66666666666669</v>
      </c>
      <c r="T871" t="str">
        <f t="shared" si="898"/>
        <v>music</v>
      </c>
      <c r="U871" t="str">
        <f t="shared" si="899"/>
        <v>jazz</v>
      </c>
      <c r="V871">
        <f>YEAR(Kickstarter[[#This Row],[Date Ended Conversion]])</f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s="5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2">
        <f t="shared" ref="L872" si="928">(((K872/60)/60)/24)+DATE(1970,1,1)</f>
        <v>41488.022256944445</v>
      </c>
      <c r="M872" s="12">
        <f t="shared" si="887"/>
        <v>41518.022256944445</v>
      </c>
      <c r="N872" t="b">
        <v>0</v>
      </c>
      <c r="O872">
        <v>5</v>
      </c>
      <c r="P872" t="b">
        <v>0</v>
      </c>
      <c r="Q872" t="s">
        <v>8278</v>
      </c>
      <c r="R872" s="11">
        <f t="shared" si="888"/>
        <v>3.0999999999999999E-3</v>
      </c>
      <c r="S872" s="6">
        <f>AVERAGE(Kickstarter[[#This Row],[pledged]]/Kickstarter[[#This Row],[backers_count]])</f>
        <v>12.4</v>
      </c>
      <c r="T872" t="str">
        <f t="shared" si="898"/>
        <v>music</v>
      </c>
      <c r="U872" t="str">
        <f t="shared" si="899"/>
        <v>jazz</v>
      </c>
      <c r="V872">
        <f>YEAR(Kickstarter[[#This Row],[Date Ended Conversion]])</f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s="5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2">
        <f t="shared" ref="L873" si="929">(((K873/60)/60)/24)+DATE(1970,1,1)</f>
        <v>41577.561284722222</v>
      </c>
      <c r="M873" s="12">
        <f t="shared" si="887"/>
        <v>41607.602951388886</v>
      </c>
      <c r="N873" t="b">
        <v>0</v>
      </c>
      <c r="O873">
        <v>12</v>
      </c>
      <c r="P873" t="b">
        <v>0</v>
      </c>
      <c r="Q873" t="s">
        <v>8278</v>
      </c>
      <c r="R873" s="11">
        <f t="shared" si="888"/>
        <v>5.4166666666666669E-2</v>
      </c>
      <c r="S873" s="6">
        <f>AVERAGE(Kickstarter[[#This Row],[pledged]]/Kickstarter[[#This Row],[backers_count]])</f>
        <v>27.083333333333332</v>
      </c>
      <c r="T873" t="str">
        <f t="shared" si="898"/>
        <v>music</v>
      </c>
      <c r="U873" t="str">
        <f t="shared" si="899"/>
        <v>jazz</v>
      </c>
      <c r="V873">
        <f>YEAR(Kickstarter[[#This Row],[Date Ended Conversion]])</f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s="5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2">
        <f t="shared" ref="L874" si="930">(((K874/60)/60)/24)+DATE(1970,1,1)</f>
        <v>40567.825543981482</v>
      </c>
      <c r="M874" s="12">
        <f t="shared" si="887"/>
        <v>40612.825543981482</v>
      </c>
      <c r="N874" t="b">
        <v>0</v>
      </c>
      <c r="O874">
        <v>2</v>
      </c>
      <c r="P874" t="b">
        <v>0</v>
      </c>
      <c r="Q874" t="s">
        <v>8278</v>
      </c>
      <c r="R874" s="11">
        <f t="shared" si="888"/>
        <v>8.1250000000000003E-3</v>
      </c>
      <c r="S874" s="6">
        <f>AVERAGE(Kickstarter[[#This Row],[pledged]]/Kickstarter[[#This Row],[backers_count]])</f>
        <v>32.5</v>
      </c>
      <c r="T874" t="str">
        <f t="shared" si="898"/>
        <v>music</v>
      </c>
      <c r="U874" t="str">
        <f t="shared" si="899"/>
        <v>jazz</v>
      </c>
      <c r="V874">
        <f>YEAR(Kickstarter[[#This Row],[Date Ended Conversion]])</f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s="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2">
        <f t="shared" ref="L875" si="931">(((K875/60)/60)/24)+DATE(1970,1,1)</f>
        <v>41184.167129629634</v>
      </c>
      <c r="M875" s="12">
        <f t="shared" si="887"/>
        <v>41224.208796296298</v>
      </c>
      <c r="N875" t="b">
        <v>0</v>
      </c>
      <c r="O875">
        <v>5</v>
      </c>
      <c r="P875" t="b">
        <v>0</v>
      </c>
      <c r="Q875" t="s">
        <v>8278</v>
      </c>
      <c r="R875" s="11">
        <f t="shared" si="888"/>
        <v>1.2857142857142857E-2</v>
      </c>
      <c r="S875" s="6">
        <f>AVERAGE(Kickstarter[[#This Row],[pledged]]/Kickstarter[[#This Row],[backers_count]])</f>
        <v>9</v>
      </c>
      <c r="T875" t="str">
        <f t="shared" si="898"/>
        <v>music</v>
      </c>
      <c r="U875" t="str">
        <f t="shared" si="899"/>
        <v>jazz</v>
      </c>
      <c r="V875">
        <f>YEAR(Kickstarter[[#This Row],[Date Ended Conversion]])</f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s="5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2">
        <f t="shared" ref="L876" si="932">(((K876/60)/60)/24)+DATE(1970,1,1)</f>
        <v>41368.583726851852</v>
      </c>
      <c r="M876" s="12">
        <f t="shared" si="887"/>
        <v>41398.583726851852</v>
      </c>
      <c r="N876" t="b">
        <v>0</v>
      </c>
      <c r="O876">
        <v>21</v>
      </c>
      <c r="P876" t="b">
        <v>0</v>
      </c>
      <c r="Q876" t="s">
        <v>8278</v>
      </c>
      <c r="R876" s="11">
        <f t="shared" si="888"/>
        <v>0.24333333333333335</v>
      </c>
      <c r="S876" s="6">
        <f>AVERAGE(Kickstarter[[#This Row],[pledged]]/Kickstarter[[#This Row],[backers_count]])</f>
        <v>34.761904761904759</v>
      </c>
      <c r="T876" t="str">
        <f t="shared" si="898"/>
        <v>music</v>
      </c>
      <c r="U876" t="str">
        <f t="shared" si="899"/>
        <v>jazz</v>
      </c>
      <c r="V876">
        <f>YEAR(Kickstarter[[#This Row],[Date Ended Conversion]])</f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s="5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2">
        <f t="shared" ref="L877" si="933">(((K877/60)/60)/24)+DATE(1970,1,1)</f>
        <v>42248.723738425921</v>
      </c>
      <c r="M877" s="12">
        <f t="shared" si="887"/>
        <v>42268.723738425921</v>
      </c>
      <c r="N877" t="b">
        <v>0</v>
      </c>
      <c r="O877">
        <v>0</v>
      </c>
      <c r="P877" t="b">
        <v>0</v>
      </c>
      <c r="Q877" t="s">
        <v>8278</v>
      </c>
      <c r="R877" s="11">
        <f t="shared" si="888"/>
        <v>0</v>
      </c>
      <c r="S877" s="6" t="e">
        <f>AVERAGE(Kickstarter[[#This Row],[pledged]]/Kickstarter[[#This Row],[backers_count]])</f>
        <v>#DIV/0!</v>
      </c>
      <c r="T877" t="str">
        <f t="shared" si="898"/>
        <v>music</v>
      </c>
      <c r="U877" t="str">
        <f t="shared" si="899"/>
        <v>jazz</v>
      </c>
      <c r="V877">
        <f>YEAR(Kickstarter[[#This Row],[Date Ended Conversion]])</f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s="5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2">
        <f t="shared" ref="L878" si="934">(((K878/60)/60)/24)+DATE(1970,1,1)</f>
        <v>41276.496840277774</v>
      </c>
      <c r="M878" s="12">
        <f t="shared" si="887"/>
        <v>41309.496840277774</v>
      </c>
      <c r="N878" t="b">
        <v>0</v>
      </c>
      <c r="O878">
        <v>45</v>
      </c>
      <c r="P878" t="b">
        <v>0</v>
      </c>
      <c r="Q878" t="s">
        <v>8278</v>
      </c>
      <c r="R878" s="11">
        <f t="shared" si="888"/>
        <v>0.40799492385786801</v>
      </c>
      <c r="S878" s="6">
        <f>AVERAGE(Kickstarter[[#This Row],[pledged]]/Kickstarter[[#This Row],[backers_count]])</f>
        <v>28.577777777777779</v>
      </c>
      <c r="T878" t="str">
        <f t="shared" si="898"/>
        <v>music</v>
      </c>
      <c r="U878" t="str">
        <f t="shared" si="899"/>
        <v>jazz</v>
      </c>
      <c r="V878">
        <f>YEAR(Kickstarter[[#This Row],[Date Ended Conversion]])</f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s="5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2">
        <f t="shared" ref="L879" si="935">(((K879/60)/60)/24)+DATE(1970,1,1)</f>
        <v>41597.788888888892</v>
      </c>
      <c r="M879" s="12">
        <f t="shared" si="887"/>
        <v>41627.788888888892</v>
      </c>
      <c r="N879" t="b">
        <v>0</v>
      </c>
      <c r="O879">
        <v>29</v>
      </c>
      <c r="P879" t="b">
        <v>0</v>
      </c>
      <c r="Q879" t="s">
        <v>8278</v>
      </c>
      <c r="R879" s="11">
        <f t="shared" si="888"/>
        <v>0.67549999999999999</v>
      </c>
      <c r="S879" s="6">
        <f>AVERAGE(Kickstarter[[#This Row],[pledged]]/Kickstarter[[#This Row],[backers_count]])</f>
        <v>46.586206896551722</v>
      </c>
      <c r="T879" t="str">
        <f t="shared" si="898"/>
        <v>music</v>
      </c>
      <c r="U879" t="str">
        <f t="shared" si="899"/>
        <v>jazz</v>
      </c>
      <c r="V879">
        <f>YEAR(Kickstarter[[#This Row],[Date Ended Conversion]])</f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s="5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2">
        <f t="shared" ref="L880" si="936">(((K880/60)/60)/24)+DATE(1970,1,1)</f>
        <v>40505.232916666668</v>
      </c>
      <c r="M880" s="12">
        <f t="shared" si="887"/>
        <v>40535.232916666668</v>
      </c>
      <c r="N880" t="b">
        <v>0</v>
      </c>
      <c r="O880">
        <v>2</v>
      </c>
      <c r="P880" t="b">
        <v>0</v>
      </c>
      <c r="Q880" t="s">
        <v>8278</v>
      </c>
      <c r="R880" s="11">
        <f t="shared" si="888"/>
        <v>1.2999999999999999E-2</v>
      </c>
      <c r="S880" s="6">
        <f>AVERAGE(Kickstarter[[#This Row],[pledged]]/Kickstarter[[#This Row],[backers_count]])</f>
        <v>32.5</v>
      </c>
      <c r="T880" t="str">
        <f t="shared" si="898"/>
        <v>music</v>
      </c>
      <c r="U880" t="str">
        <f t="shared" si="899"/>
        <v>jazz</v>
      </c>
      <c r="V880">
        <f>YEAR(Kickstarter[[#This Row],[Date Ended Conversion]])</f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s="5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2">
        <f t="shared" ref="L881" si="937">(((K881/60)/60)/24)+DATE(1970,1,1)</f>
        <v>41037.829918981479</v>
      </c>
      <c r="M881" s="12">
        <f t="shared" si="887"/>
        <v>41058.829918981479</v>
      </c>
      <c r="N881" t="b">
        <v>0</v>
      </c>
      <c r="O881">
        <v>30</v>
      </c>
      <c r="P881" t="b">
        <v>0</v>
      </c>
      <c r="Q881" t="s">
        <v>8278</v>
      </c>
      <c r="R881" s="11">
        <f t="shared" si="888"/>
        <v>0.30666666666666664</v>
      </c>
      <c r="S881" s="6">
        <f>AVERAGE(Kickstarter[[#This Row],[pledged]]/Kickstarter[[#This Row],[backers_count]])</f>
        <v>21.466666666666665</v>
      </c>
      <c r="T881" t="str">
        <f t="shared" si="898"/>
        <v>music</v>
      </c>
      <c r="U881" t="str">
        <f t="shared" si="899"/>
        <v>jazz</v>
      </c>
      <c r="V881">
        <f>YEAR(Kickstarter[[#This Row],[Date Ended Conversion]])</f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s="5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2">
        <f t="shared" ref="L882" si="938">(((K882/60)/60)/24)+DATE(1970,1,1)</f>
        <v>41179.32104166667</v>
      </c>
      <c r="M882" s="12">
        <f t="shared" si="887"/>
        <v>41212.32104166667</v>
      </c>
      <c r="N882" t="b">
        <v>0</v>
      </c>
      <c r="O882">
        <v>8</v>
      </c>
      <c r="P882" t="b">
        <v>0</v>
      </c>
      <c r="Q882" t="s">
        <v>8279</v>
      </c>
      <c r="R882" s="11">
        <f t="shared" si="888"/>
        <v>2.9894179894179893E-2</v>
      </c>
      <c r="S882" s="6">
        <f>AVERAGE(Kickstarter[[#This Row],[pledged]]/Kickstarter[[#This Row],[backers_count]])</f>
        <v>14.125</v>
      </c>
      <c r="T882" t="str">
        <f t="shared" ref="T882:T898" si="939">LEFT(Q882, SEARCH(" ",Q882,1))</f>
        <v xml:space="preserve">music/indie </v>
      </c>
      <c r="U882" t="str">
        <f t="shared" si="899"/>
        <v>indie rock</v>
      </c>
      <c r="V882">
        <f>YEAR(Kickstarter[[#This Row],[Date Ended Conversion]])</f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s="5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2">
        <f t="shared" ref="L883" si="940">(((K883/60)/60)/24)+DATE(1970,1,1)</f>
        <v>40877.25099537037</v>
      </c>
      <c r="M883" s="12">
        <f t="shared" si="887"/>
        <v>40922.25099537037</v>
      </c>
      <c r="N883" t="b">
        <v>0</v>
      </c>
      <c r="O883">
        <v>1</v>
      </c>
      <c r="P883" t="b">
        <v>0</v>
      </c>
      <c r="Q883" t="s">
        <v>8279</v>
      </c>
      <c r="R883" s="11">
        <f t="shared" si="888"/>
        <v>8.0000000000000002E-3</v>
      </c>
      <c r="S883" s="6">
        <f>AVERAGE(Kickstarter[[#This Row],[pledged]]/Kickstarter[[#This Row],[backers_count]])</f>
        <v>30</v>
      </c>
      <c r="T883" t="str">
        <f t="shared" si="939"/>
        <v xml:space="preserve">music/indie </v>
      </c>
      <c r="U883" t="str">
        <f t="shared" si="899"/>
        <v>indie rock</v>
      </c>
      <c r="V883">
        <f>YEAR(Kickstarter[[#This Row],[Date Ended Conversion]])</f>
        <v>2012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s="5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2">
        <f t="shared" ref="L884" si="941">(((K884/60)/60)/24)+DATE(1970,1,1)</f>
        <v>40759.860532407409</v>
      </c>
      <c r="M884" s="12">
        <f t="shared" si="887"/>
        <v>40792.860532407409</v>
      </c>
      <c r="N884" t="b">
        <v>0</v>
      </c>
      <c r="O884">
        <v>14</v>
      </c>
      <c r="P884" t="b">
        <v>0</v>
      </c>
      <c r="Q884" t="s">
        <v>8279</v>
      </c>
      <c r="R884" s="11">
        <f t="shared" si="888"/>
        <v>0.20133333333333334</v>
      </c>
      <c r="S884" s="6">
        <f>AVERAGE(Kickstarter[[#This Row],[pledged]]/Kickstarter[[#This Row],[backers_count]])</f>
        <v>21.571428571428573</v>
      </c>
      <c r="T884" t="str">
        <f t="shared" si="939"/>
        <v xml:space="preserve">music/indie </v>
      </c>
      <c r="U884" t="str">
        <f t="shared" si="899"/>
        <v>indie rock</v>
      </c>
      <c r="V884">
        <f>YEAR(Kickstarter[[#This Row],[Date Ended Conversion]])</f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s="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2">
        <f t="shared" ref="L885" si="942">(((K885/60)/60)/24)+DATE(1970,1,1)</f>
        <v>42371.935590277775</v>
      </c>
      <c r="M885" s="12">
        <f t="shared" si="887"/>
        <v>42431.935590277775</v>
      </c>
      <c r="N885" t="b">
        <v>0</v>
      </c>
      <c r="O885">
        <v>24</v>
      </c>
      <c r="P885" t="b">
        <v>0</v>
      </c>
      <c r="Q885" t="s">
        <v>8279</v>
      </c>
      <c r="R885" s="11">
        <f t="shared" si="888"/>
        <v>0.4002</v>
      </c>
      <c r="S885" s="6">
        <f>AVERAGE(Kickstarter[[#This Row],[pledged]]/Kickstarter[[#This Row],[backers_count]])</f>
        <v>83.375</v>
      </c>
      <c r="T885" t="str">
        <f t="shared" si="939"/>
        <v xml:space="preserve">music/indie </v>
      </c>
      <c r="U885" t="str">
        <f t="shared" si="899"/>
        <v>indie rock</v>
      </c>
      <c r="V885">
        <f>YEAR(Kickstarter[[#This Row],[Date Ended Conversion]])</f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s="5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2">
        <f t="shared" ref="L886" si="943">(((K886/60)/60)/24)+DATE(1970,1,1)</f>
        <v>40981.802615740737</v>
      </c>
      <c r="M886" s="12">
        <f t="shared" si="887"/>
        <v>41041.104861111111</v>
      </c>
      <c r="N886" t="b">
        <v>0</v>
      </c>
      <c r="O886">
        <v>2</v>
      </c>
      <c r="P886" t="b">
        <v>0</v>
      </c>
      <c r="Q886" t="s">
        <v>8279</v>
      </c>
      <c r="R886" s="11">
        <f t="shared" si="888"/>
        <v>0.01</v>
      </c>
      <c r="S886" s="6">
        <f>AVERAGE(Kickstarter[[#This Row],[pledged]]/Kickstarter[[#This Row],[backers_count]])</f>
        <v>10</v>
      </c>
      <c r="T886" t="str">
        <f t="shared" si="939"/>
        <v xml:space="preserve">music/indie </v>
      </c>
      <c r="U886" t="str">
        <f t="shared" si="899"/>
        <v>indie rock</v>
      </c>
      <c r="V886">
        <f>YEAR(Kickstarter[[#This Row],[Date Ended Conversion]])</f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s="5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2">
        <f t="shared" ref="L887" si="944">(((K887/60)/60)/24)+DATE(1970,1,1)</f>
        <v>42713.941099537042</v>
      </c>
      <c r="M887" s="12">
        <f t="shared" si="887"/>
        <v>42734.941099537042</v>
      </c>
      <c r="N887" t="b">
        <v>0</v>
      </c>
      <c r="O887">
        <v>21</v>
      </c>
      <c r="P887" t="b">
        <v>0</v>
      </c>
      <c r="Q887" t="s">
        <v>8279</v>
      </c>
      <c r="R887" s="11">
        <f t="shared" si="888"/>
        <v>0.75</v>
      </c>
      <c r="S887" s="6">
        <f>AVERAGE(Kickstarter[[#This Row],[pledged]]/Kickstarter[[#This Row],[backers_count]])</f>
        <v>35.714285714285715</v>
      </c>
      <c r="T887" t="str">
        <f t="shared" si="939"/>
        <v xml:space="preserve">music/indie </v>
      </c>
      <c r="U887" t="str">
        <f t="shared" si="899"/>
        <v>indie rock</v>
      </c>
      <c r="V887">
        <f>YEAR(Kickstarter[[#This Row],[Date Ended Conversion]])</f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s="5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2">
        <f t="shared" ref="L888" si="945">(((K888/60)/60)/24)+DATE(1970,1,1)</f>
        <v>42603.870520833334</v>
      </c>
      <c r="M888" s="12">
        <f t="shared" si="887"/>
        <v>42628.870520833334</v>
      </c>
      <c r="N888" t="b">
        <v>0</v>
      </c>
      <c r="O888">
        <v>7</v>
      </c>
      <c r="P888" t="b">
        <v>0</v>
      </c>
      <c r="Q888" t="s">
        <v>8279</v>
      </c>
      <c r="R888" s="11">
        <f t="shared" si="888"/>
        <v>0.41</v>
      </c>
      <c r="S888" s="6">
        <f>AVERAGE(Kickstarter[[#This Row],[pledged]]/Kickstarter[[#This Row],[backers_count]])</f>
        <v>29.285714285714285</v>
      </c>
      <c r="T888" t="str">
        <f t="shared" si="939"/>
        <v xml:space="preserve">music/indie </v>
      </c>
      <c r="U888" t="str">
        <f t="shared" si="899"/>
        <v>indie rock</v>
      </c>
      <c r="V888">
        <f>YEAR(Kickstarter[[#This Row],[Date Ended Conversion]])</f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s="5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2">
        <f t="shared" ref="L889" si="946">(((K889/60)/60)/24)+DATE(1970,1,1)</f>
        <v>41026.958969907406</v>
      </c>
      <c r="M889" s="12">
        <f t="shared" si="887"/>
        <v>41056.958969907406</v>
      </c>
      <c r="N889" t="b">
        <v>0</v>
      </c>
      <c r="O889">
        <v>0</v>
      </c>
      <c r="P889" t="b">
        <v>0</v>
      </c>
      <c r="Q889" t="s">
        <v>8279</v>
      </c>
      <c r="R889" s="11">
        <f t="shared" si="888"/>
        <v>0</v>
      </c>
      <c r="S889" s="6" t="e">
        <f>AVERAGE(Kickstarter[[#This Row],[pledged]]/Kickstarter[[#This Row],[backers_count]])</f>
        <v>#DIV/0!</v>
      </c>
      <c r="T889" t="str">
        <f t="shared" si="939"/>
        <v xml:space="preserve">music/indie </v>
      </c>
      <c r="U889" t="str">
        <f t="shared" si="899"/>
        <v>indie rock</v>
      </c>
      <c r="V889">
        <f>YEAR(Kickstarter[[#This Row],[Date Ended Conversion]])</f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s="5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2">
        <f t="shared" ref="L890" si="947">(((K890/60)/60)/24)+DATE(1970,1,1)</f>
        <v>40751.753298611111</v>
      </c>
      <c r="M890" s="12">
        <f t="shared" si="887"/>
        <v>40787.25</v>
      </c>
      <c r="N890" t="b">
        <v>0</v>
      </c>
      <c r="O890">
        <v>4</v>
      </c>
      <c r="P890" t="b">
        <v>0</v>
      </c>
      <c r="Q890" t="s">
        <v>8279</v>
      </c>
      <c r="R890" s="11">
        <f t="shared" si="888"/>
        <v>7.1999999999999995E-2</v>
      </c>
      <c r="S890" s="6">
        <f>AVERAGE(Kickstarter[[#This Row],[pledged]]/Kickstarter[[#This Row],[backers_count]])</f>
        <v>18</v>
      </c>
      <c r="T890" t="str">
        <f t="shared" si="939"/>
        <v xml:space="preserve">music/indie </v>
      </c>
      <c r="U890" t="str">
        <f t="shared" si="899"/>
        <v>indie rock</v>
      </c>
      <c r="V890">
        <f>YEAR(Kickstarter[[#This Row],[Date Ended Conversion]])</f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s="5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2">
        <f t="shared" ref="L891" si="948">(((K891/60)/60)/24)+DATE(1970,1,1)</f>
        <v>41887.784062500003</v>
      </c>
      <c r="M891" s="12">
        <f t="shared" si="887"/>
        <v>41917.784062500003</v>
      </c>
      <c r="N891" t="b">
        <v>0</v>
      </c>
      <c r="O891">
        <v>32</v>
      </c>
      <c r="P891" t="b">
        <v>0</v>
      </c>
      <c r="Q891" t="s">
        <v>8279</v>
      </c>
      <c r="R891" s="11">
        <f t="shared" si="888"/>
        <v>9.4412800000000005E-2</v>
      </c>
      <c r="S891" s="6">
        <f>AVERAGE(Kickstarter[[#This Row],[pledged]]/Kickstarter[[#This Row],[backers_count]])</f>
        <v>73.760000000000005</v>
      </c>
      <c r="T891" t="str">
        <f t="shared" si="939"/>
        <v xml:space="preserve">music/indie </v>
      </c>
      <c r="U891" t="str">
        <f t="shared" si="899"/>
        <v>indie rock</v>
      </c>
      <c r="V891">
        <f>YEAR(Kickstarter[[#This Row],[Date Ended Conversion]])</f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s="5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2">
        <f t="shared" ref="L892" si="949">(((K892/60)/60)/24)+DATE(1970,1,1)</f>
        <v>41569.698831018519</v>
      </c>
      <c r="M892" s="12">
        <f t="shared" si="887"/>
        <v>41599.740497685183</v>
      </c>
      <c r="N892" t="b">
        <v>0</v>
      </c>
      <c r="O892">
        <v>4</v>
      </c>
      <c r="P892" t="b">
        <v>0</v>
      </c>
      <c r="Q892" t="s">
        <v>8279</v>
      </c>
      <c r="R892" s="11">
        <f t="shared" si="888"/>
        <v>4.1666666666666664E-2</v>
      </c>
      <c r="S892" s="6">
        <f>AVERAGE(Kickstarter[[#This Row],[pledged]]/Kickstarter[[#This Row],[backers_count]])</f>
        <v>31.25</v>
      </c>
      <c r="T892" t="str">
        <f t="shared" si="939"/>
        <v xml:space="preserve">music/indie </v>
      </c>
      <c r="U892" t="str">
        <f t="shared" si="899"/>
        <v>indie rock</v>
      </c>
      <c r="V892">
        <f>YEAR(Kickstarter[[#This Row],[Date Ended Conversion]])</f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s="5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2">
        <f t="shared" ref="L893" si="950">(((K893/60)/60)/24)+DATE(1970,1,1)</f>
        <v>41842.031597222223</v>
      </c>
      <c r="M893" s="12">
        <f t="shared" si="887"/>
        <v>41872.031597222223</v>
      </c>
      <c r="N893" t="b">
        <v>0</v>
      </c>
      <c r="O893">
        <v>9</v>
      </c>
      <c r="P893" t="b">
        <v>0</v>
      </c>
      <c r="Q893" t="s">
        <v>8279</v>
      </c>
      <c r="R893" s="11">
        <f t="shared" si="888"/>
        <v>3.2500000000000001E-2</v>
      </c>
      <c r="S893" s="6">
        <f>AVERAGE(Kickstarter[[#This Row],[pledged]]/Kickstarter[[#This Row],[backers_count]])</f>
        <v>28.888888888888889</v>
      </c>
      <c r="T893" t="str">
        <f t="shared" si="939"/>
        <v xml:space="preserve">music/indie </v>
      </c>
      <c r="U893" t="str">
        <f t="shared" si="899"/>
        <v>indie rock</v>
      </c>
      <c r="V893">
        <f>YEAR(Kickstarter[[#This Row],[Date Ended Conversion]])</f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s="5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2">
        <f t="shared" ref="L894" si="951">(((K894/60)/60)/24)+DATE(1970,1,1)</f>
        <v>40304.20003472222</v>
      </c>
      <c r="M894" s="12">
        <f t="shared" si="887"/>
        <v>40391.166666666664</v>
      </c>
      <c r="N894" t="b">
        <v>0</v>
      </c>
      <c r="O894">
        <v>17</v>
      </c>
      <c r="P894" t="b">
        <v>0</v>
      </c>
      <c r="Q894" t="s">
        <v>8279</v>
      </c>
      <c r="R894" s="11">
        <f t="shared" si="888"/>
        <v>0.40749999999999997</v>
      </c>
      <c r="S894" s="6">
        <f>AVERAGE(Kickstarter[[#This Row],[pledged]]/Kickstarter[[#This Row],[backers_count]])</f>
        <v>143.8235294117647</v>
      </c>
      <c r="T894" t="str">
        <f t="shared" si="939"/>
        <v xml:space="preserve">music/indie </v>
      </c>
      <c r="U894" t="str">
        <f t="shared" si="899"/>
        <v>indie rock</v>
      </c>
      <c r="V894">
        <f>YEAR(Kickstarter[[#This Row],[Date Ended Conversion]])</f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s="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2">
        <f t="shared" ref="L895" si="952">(((K895/60)/60)/24)+DATE(1970,1,1)</f>
        <v>42065.897719907407</v>
      </c>
      <c r="M895" s="12">
        <f t="shared" si="887"/>
        <v>42095.856053240743</v>
      </c>
      <c r="N895" t="b">
        <v>0</v>
      </c>
      <c r="O895">
        <v>5</v>
      </c>
      <c r="P895" t="b">
        <v>0</v>
      </c>
      <c r="Q895" t="s">
        <v>8279</v>
      </c>
      <c r="R895" s="11">
        <f t="shared" si="888"/>
        <v>0.1</v>
      </c>
      <c r="S895" s="6">
        <f>AVERAGE(Kickstarter[[#This Row],[pledged]]/Kickstarter[[#This Row],[backers_count]])</f>
        <v>40</v>
      </c>
      <c r="T895" t="str">
        <f t="shared" si="939"/>
        <v xml:space="preserve">music/indie </v>
      </c>
      <c r="U895" t="str">
        <f t="shared" si="899"/>
        <v>indie rock</v>
      </c>
      <c r="V895">
        <f>YEAR(Kickstarter[[#This Row],[Date Ended Conversion]])</f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s="5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2">
        <f t="shared" ref="L896" si="953">(((K896/60)/60)/24)+DATE(1970,1,1)</f>
        <v>42496.981597222228</v>
      </c>
      <c r="M896" s="12">
        <f t="shared" si="887"/>
        <v>42526.981597222228</v>
      </c>
      <c r="N896" t="b">
        <v>0</v>
      </c>
      <c r="O896">
        <v>53</v>
      </c>
      <c r="P896" t="b">
        <v>0</v>
      </c>
      <c r="Q896" t="s">
        <v>8279</v>
      </c>
      <c r="R896" s="11">
        <f t="shared" si="888"/>
        <v>0.39169999999999999</v>
      </c>
      <c r="S896" s="6">
        <f>AVERAGE(Kickstarter[[#This Row],[pledged]]/Kickstarter[[#This Row],[backers_count]])</f>
        <v>147.81132075471697</v>
      </c>
      <c r="T896" t="str">
        <f t="shared" si="939"/>
        <v xml:space="preserve">music/indie </v>
      </c>
      <c r="U896" t="str">
        <f t="shared" si="899"/>
        <v>indie rock</v>
      </c>
      <c r="V896">
        <f>YEAR(Kickstarter[[#This Row],[Date Ended Conversion]])</f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s="5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2">
        <f t="shared" ref="L897" si="954">(((K897/60)/60)/24)+DATE(1970,1,1)</f>
        <v>40431.127650462964</v>
      </c>
      <c r="M897" s="12">
        <f t="shared" si="887"/>
        <v>40476.127650462964</v>
      </c>
      <c r="N897" t="b">
        <v>0</v>
      </c>
      <c r="O897">
        <v>7</v>
      </c>
      <c r="P897" t="b">
        <v>0</v>
      </c>
      <c r="Q897" t="s">
        <v>8279</v>
      </c>
      <c r="R897" s="11">
        <f t="shared" si="888"/>
        <v>2.4375000000000001E-2</v>
      </c>
      <c r="S897" s="6">
        <f>AVERAGE(Kickstarter[[#This Row],[pledged]]/Kickstarter[[#This Row],[backers_count]])</f>
        <v>27.857142857142858</v>
      </c>
      <c r="T897" t="str">
        <f t="shared" si="939"/>
        <v xml:space="preserve">music/indie </v>
      </c>
      <c r="U897" t="str">
        <f t="shared" si="899"/>
        <v>indie rock</v>
      </c>
      <c r="V897">
        <f>YEAR(Kickstarter[[#This Row],[Date Ended Conversion]])</f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s="5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2">
        <f t="shared" ref="L898" si="955">(((K898/60)/60)/24)+DATE(1970,1,1)</f>
        <v>42218.872986111113</v>
      </c>
      <c r="M898" s="12">
        <f t="shared" ref="M898:M961" si="956">(((J898/60)/60)/24)+DATE(1970,1,1)</f>
        <v>42244.166666666672</v>
      </c>
      <c r="N898" t="b">
        <v>0</v>
      </c>
      <c r="O898">
        <v>72</v>
      </c>
      <c r="P898" t="b">
        <v>0</v>
      </c>
      <c r="Q898" t="s">
        <v>8279</v>
      </c>
      <c r="R898" s="11">
        <f t="shared" ref="R898:R961" si="957">(E898/D898)</f>
        <v>0.4</v>
      </c>
      <c r="S898" s="6">
        <f>AVERAGE(Kickstarter[[#This Row],[pledged]]/Kickstarter[[#This Row],[backers_count]])</f>
        <v>44.444444444444443</v>
      </c>
      <c r="T898" t="str">
        <f t="shared" si="939"/>
        <v xml:space="preserve">music/indie </v>
      </c>
      <c r="U898" t="str">
        <f t="shared" si="899"/>
        <v>indie rock</v>
      </c>
      <c r="V898">
        <f>YEAR(Kickstarter[[#This Row],[Date Ended Conversion]])</f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s="5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2">
        <f t="shared" ref="L899" si="958">(((K899/60)/60)/24)+DATE(1970,1,1)</f>
        <v>41211.688750000001</v>
      </c>
      <c r="M899" s="12">
        <f t="shared" si="956"/>
        <v>41241.730416666665</v>
      </c>
      <c r="N899" t="b">
        <v>0</v>
      </c>
      <c r="O899">
        <v>0</v>
      </c>
      <c r="P899" t="b">
        <v>0</v>
      </c>
      <c r="Q899" t="s">
        <v>8279</v>
      </c>
      <c r="R899" s="11">
        <f t="shared" si="957"/>
        <v>0</v>
      </c>
      <c r="S899" s="6" t="e">
        <f>AVERAGE(Kickstarter[[#This Row],[pledged]]/Kickstarter[[#This Row],[backers_count]])</f>
        <v>#DIV/0!</v>
      </c>
      <c r="T899" t="str">
        <f t="shared" ref="T899:T901" si="959">LEFT(Q899, SEARCH(" ",Q899,1))</f>
        <v xml:space="preserve">music/indie </v>
      </c>
      <c r="U899" t="str">
        <f t="shared" si="899"/>
        <v>indie rock</v>
      </c>
      <c r="V899">
        <f>YEAR(Kickstarter[[#This Row],[Date Ended Conversion]])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s="5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2">
        <f t="shared" ref="L900" si="960">(((K900/60)/60)/24)+DATE(1970,1,1)</f>
        <v>40878.758217592593</v>
      </c>
      <c r="M900" s="12">
        <f t="shared" si="956"/>
        <v>40923.758217592593</v>
      </c>
      <c r="N900" t="b">
        <v>0</v>
      </c>
      <c r="O900">
        <v>2</v>
      </c>
      <c r="P900" t="b">
        <v>0</v>
      </c>
      <c r="Q900" t="s">
        <v>8279</v>
      </c>
      <c r="R900" s="11">
        <f t="shared" si="957"/>
        <v>2.8000000000000001E-2</v>
      </c>
      <c r="S900" s="6">
        <f>AVERAGE(Kickstarter[[#This Row],[pledged]]/Kickstarter[[#This Row],[backers_count]])</f>
        <v>35</v>
      </c>
      <c r="T900" t="str">
        <f t="shared" si="959"/>
        <v xml:space="preserve">music/indie </v>
      </c>
      <c r="U900" t="str">
        <f t="shared" si="899"/>
        <v>indie rock</v>
      </c>
      <c r="V900">
        <f>YEAR(Kickstarter[[#This Row],[Date Ended Conversion]])</f>
        <v>2012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s="5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2">
        <f t="shared" ref="L901" si="961">(((K901/60)/60)/24)+DATE(1970,1,1)</f>
        <v>40646.099097222221</v>
      </c>
      <c r="M901" s="12">
        <f t="shared" si="956"/>
        <v>40691.099097222221</v>
      </c>
      <c r="N901" t="b">
        <v>0</v>
      </c>
      <c r="O901">
        <v>8</v>
      </c>
      <c r="P901" t="b">
        <v>0</v>
      </c>
      <c r="Q901" t="s">
        <v>8279</v>
      </c>
      <c r="R901" s="11">
        <f t="shared" si="957"/>
        <v>0.37333333333333335</v>
      </c>
      <c r="S901" s="6">
        <f>AVERAGE(Kickstarter[[#This Row],[pledged]]/Kickstarter[[#This Row],[backers_count]])</f>
        <v>35</v>
      </c>
      <c r="T901" t="str">
        <f t="shared" si="959"/>
        <v xml:space="preserve">music/indie </v>
      </c>
      <c r="U901" t="str">
        <f t="shared" si="899"/>
        <v>indie rock</v>
      </c>
      <c r="V901">
        <f>YEAR(Kickstarter[[#This Row],[Date Ended Conversion]])</f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s="5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2">
        <f t="shared" ref="L902" si="962">(((K902/60)/60)/24)+DATE(1970,1,1)</f>
        <v>42429.84956018519</v>
      </c>
      <c r="M902" s="12">
        <f t="shared" si="956"/>
        <v>42459.807893518519</v>
      </c>
      <c r="N902" t="b">
        <v>0</v>
      </c>
      <c r="O902">
        <v>2</v>
      </c>
      <c r="P902" t="b">
        <v>0</v>
      </c>
      <c r="Q902" t="s">
        <v>8278</v>
      </c>
      <c r="R902" s="11">
        <f t="shared" si="957"/>
        <v>4.1999999999999997E-3</v>
      </c>
      <c r="S902" s="6">
        <f>AVERAGE(Kickstarter[[#This Row],[pledged]]/Kickstarter[[#This Row],[backers_count]])</f>
        <v>10.5</v>
      </c>
      <c r="T902" t="str">
        <f t="shared" ref="T902:T965" si="963">LEFT(Q902,FIND("/",Q902)-1)</f>
        <v>music</v>
      </c>
      <c r="U902" t="str">
        <f t="shared" si="899"/>
        <v>jazz</v>
      </c>
      <c r="V902">
        <f>YEAR(Kickstarter[[#This Row],[Date Ended Conversion]])</f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s="5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2">
        <f t="shared" ref="L903" si="964">(((K903/60)/60)/24)+DATE(1970,1,1)</f>
        <v>40291.81150462963</v>
      </c>
      <c r="M903" s="12">
        <f t="shared" si="956"/>
        <v>40337.799305555556</v>
      </c>
      <c r="N903" t="b">
        <v>0</v>
      </c>
      <c r="O903">
        <v>0</v>
      </c>
      <c r="P903" t="b">
        <v>0</v>
      </c>
      <c r="Q903" t="s">
        <v>8278</v>
      </c>
      <c r="R903" s="11">
        <f t="shared" si="957"/>
        <v>0</v>
      </c>
      <c r="S903" s="6" t="e">
        <f>AVERAGE(Kickstarter[[#This Row],[pledged]]/Kickstarter[[#This Row],[backers_count]])</f>
        <v>#DIV/0!</v>
      </c>
      <c r="T903" t="str">
        <f t="shared" si="963"/>
        <v>music</v>
      </c>
      <c r="U903" t="str">
        <f t="shared" si="899"/>
        <v>jazz</v>
      </c>
      <c r="V903">
        <f>YEAR(Kickstarter[[#This Row],[Date Ended Conversion]])</f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s="5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2">
        <f t="shared" ref="L904" si="965">(((K904/60)/60)/24)+DATE(1970,1,1)</f>
        <v>41829.965532407405</v>
      </c>
      <c r="M904" s="12">
        <f t="shared" si="956"/>
        <v>41881.645833333336</v>
      </c>
      <c r="N904" t="b">
        <v>0</v>
      </c>
      <c r="O904">
        <v>3</v>
      </c>
      <c r="P904" t="b">
        <v>0</v>
      </c>
      <c r="Q904" t="s">
        <v>8278</v>
      </c>
      <c r="R904" s="11">
        <f t="shared" si="957"/>
        <v>3.0000000000000001E-3</v>
      </c>
      <c r="S904" s="6">
        <f>AVERAGE(Kickstarter[[#This Row],[pledged]]/Kickstarter[[#This Row],[backers_count]])</f>
        <v>30</v>
      </c>
      <c r="T904" t="str">
        <f t="shared" si="963"/>
        <v>music</v>
      </c>
      <c r="U904" t="str">
        <f t="shared" si="899"/>
        <v>jazz</v>
      </c>
      <c r="V904">
        <f>YEAR(Kickstarter[[#This Row],[Date Ended Conversion]])</f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s="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2">
        <f t="shared" ref="L905" si="966">(((K905/60)/60)/24)+DATE(1970,1,1)</f>
        <v>41149.796064814815</v>
      </c>
      <c r="M905" s="12">
        <f t="shared" si="956"/>
        <v>41175.100694444445</v>
      </c>
      <c r="N905" t="b">
        <v>0</v>
      </c>
      <c r="O905">
        <v>4</v>
      </c>
      <c r="P905" t="b">
        <v>0</v>
      </c>
      <c r="Q905" t="s">
        <v>8278</v>
      </c>
      <c r="R905" s="11">
        <f t="shared" si="957"/>
        <v>3.2000000000000001E-2</v>
      </c>
      <c r="S905" s="6">
        <f>AVERAGE(Kickstarter[[#This Row],[pledged]]/Kickstarter[[#This Row],[backers_count]])</f>
        <v>40</v>
      </c>
      <c r="T905" t="str">
        <f t="shared" si="963"/>
        <v>music</v>
      </c>
      <c r="U905" t="str">
        <f t="shared" si="899"/>
        <v>jazz</v>
      </c>
      <c r="V905">
        <f>YEAR(Kickstarter[[#This Row],[Date Ended Conversion]])</f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s="5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2">
        <f t="shared" ref="L906" si="967">(((K906/60)/60)/24)+DATE(1970,1,1)</f>
        <v>42342.080289351856</v>
      </c>
      <c r="M906" s="12">
        <f t="shared" si="956"/>
        <v>42372.080289351856</v>
      </c>
      <c r="N906" t="b">
        <v>0</v>
      </c>
      <c r="O906">
        <v>3</v>
      </c>
      <c r="P906" t="b">
        <v>0</v>
      </c>
      <c r="Q906" t="s">
        <v>8278</v>
      </c>
      <c r="R906" s="11">
        <f t="shared" si="957"/>
        <v>3.0200000000000001E-3</v>
      </c>
      <c r="S906" s="6">
        <f>AVERAGE(Kickstarter[[#This Row],[pledged]]/Kickstarter[[#This Row],[backers_count]])</f>
        <v>50.333333333333336</v>
      </c>
      <c r="T906" t="str">
        <f t="shared" si="963"/>
        <v>music</v>
      </c>
      <c r="U906" t="str">
        <f t="shared" si="899"/>
        <v>jazz</v>
      </c>
      <c r="V906">
        <f>YEAR(Kickstarter[[#This Row],[Date Ended Conversion]])</f>
        <v>2016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s="5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2">
        <f t="shared" ref="L907" si="968">(((K907/60)/60)/24)+DATE(1970,1,1)</f>
        <v>40507.239884259259</v>
      </c>
      <c r="M907" s="12">
        <f t="shared" si="956"/>
        <v>40567.239884259259</v>
      </c>
      <c r="N907" t="b">
        <v>0</v>
      </c>
      <c r="O907">
        <v>6</v>
      </c>
      <c r="P907" t="b">
        <v>0</v>
      </c>
      <c r="Q907" t="s">
        <v>8278</v>
      </c>
      <c r="R907" s="11">
        <f t="shared" si="957"/>
        <v>3.0153846153846153E-2</v>
      </c>
      <c r="S907" s="6">
        <f>AVERAGE(Kickstarter[[#This Row],[pledged]]/Kickstarter[[#This Row],[backers_count]])</f>
        <v>32.666666666666664</v>
      </c>
      <c r="T907" t="str">
        <f t="shared" si="963"/>
        <v>music</v>
      </c>
      <c r="U907" t="str">
        <f t="shared" ref="U907:U970" si="969">RIGHT(Q907,LEN(Q907)-FIND("/",Q907))</f>
        <v>jazz</v>
      </c>
      <c r="V907">
        <f>YEAR(Kickstarter[[#This Row],[Date Ended Conversion]])</f>
        <v>2011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s="5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2">
        <f t="shared" ref="L908" si="970">(((K908/60)/60)/24)+DATE(1970,1,1)</f>
        <v>41681.189699074072</v>
      </c>
      <c r="M908" s="12">
        <f t="shared" si="956"/>
        <v>41711.148032407407</v>
      </c>
      <c r="N908" t="b">
        <v>0</v>
      </c>
      <c r="O908">
        <v>0</v>
      </c>
      <c r="P908" t="b">
        <v>0</v>
      </c>
      <c r="Q908" t="s">
        <v>8278</v>
      </c>
      <c r="R908" s="11">
        <f t="shared" si="957"/>
        <v>0</v>
      </c>
      <c r="S908" s="6" t="e">
        <f>AVERAGE(Kickstarter[[#This Row],[pledged]]/Kickstarter[[#This Row],[backers_count]])</f>
        <v>#DIV/0!</v>
      </c>
      <c r="T908" t="str">
        <f t="shared" si="963"/>
        <v>music</v>
      </c>
      <c r="U908" t="str">
        <f t="shared" si="969"/>
        <v>jazz</v>
      </c>
      <c r="V908">
        <f>YEAR(Kickstarter[[#This Row],[Date Ended Conversion]])</f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s="5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2">
        <f t="shared" ref="L909" si="971">(((K909/60)/60)/24)+DATE(1970,1,1)</f>
        <v>40767.192395833335</v>
      </c>
      <c r="M909" s="12">
        <f t="shared" si="956"/>
        <v>40797.192395833335</v>
      </c>
      <c r="N909" t="b">
        <v>0</v>
      </c>
      <c r="O909">
        <v>0</v>
      </c>
      <c r="P909" t="b">
        <v>0</v>
      </c>
      <c r="Q909" t="s">
        <v>8278</v>
      </c>
      <c r="R909" s="11">
        <f t="shared" si="957"/>
        <v>0</v>
      </c>
      <c r="S909" s="6" t="e">
        <f>AVERAGE(Kickstarter[[#This Row],[pledged]]/Kickstarter[[#This Row],[backers_count]])</f>
        <v>#DIV/0!</v>
      </c>
      <c r="T909" t="str">
        <f t="shared" si="963"/>
        <v>music</v>
      </c>
      <c r="U909" t="str">
        <f t="shared" si="969"/>
        <v>jazz</v>
      </c>
      <c r="V909">
        <f>YEAR(Kickstarter[[#This Row],[Date Ended Conversion]])</f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s="5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2">
        <f t="shared" ref="L910" si="972">(((K910/60)/60)/24)+DATE(1970,1,1)</f>
        <v>40340.801562499997</v>
      </c>
      <c r="M910" s="12">
        <f t="shared" si="956"/>
        <v>40386.207638888889</v>
      </c>
      <c r="N910" t="b">
        <v>0</v>
      </c>
      <c r="O910">
        <v>0</v>
      </c>
      <c r="P910" t="b">
        <v>0</v>
      </c>
      <c r="Q910" t="s">
        <v>8278</v>
      </c>
      <c r="R910" s="11">
        <f t="shared" si="957"/>
        <v>0</v>
      </c>
      <c r="S910" s="6" t="e">
        <f>AVERAGE(Kickstarter[[#This Row],[pledged]]/Kickstarter[[#This Row],[backers_count]])</f>
        <v>#DIV/0!</v>
      </c>
      <c r="T910" t="str">
        <f t="shared" si="963"/>
        <v>music</v>
      </c>
      <c r="U910" t="str">
        <f t="shared" si="969"/>
        <v>jazz</v>
      </c>
      <c r="V910">
        <f>YEAR(Kickstarter[[#This Row],[Date Ended Conversion]])</f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s="5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2">
        <f t="shared" ref="L911" si="973">(((K911/60)/60)/24)+DATE(1970,1,1)</f>
        <v>41081.69027777778</v>
      </c>
      <c r="M911" s="12">
        <f t="shared" si="956"/>
        <v>41113.166666666664</v>
      </c>
      <c r="N911" t="b">
        <v>0</v>
      </c>
      <c r="O911">
        <v>8</v>
      </c>
      <c r="P911" t="b">
        <v>0</v>
      </c>
      <c r="Q911" t="s">
        <v>8278</v>
      </c>
      <c r="R911" s="11">
        <f t="shared" si="957"/>
        <v>3.2500000000000001E-2</v>
      </c>
      <c r="S911" s="6">
        <f>AVERAGE(Kickstarter[[#This Row],[pledged]]/Kickstarter[[#This Row],[backers_count]])</f>
        <v>65</v>
      </c>
      <c r="T911" t="str">
        <f t="shared" si="963"/>
        <v>music</v>
      </c>
      <c r="U911" t="str">
        <f t="shared" si="969"/>
        <v>jazz</v>
      </c>
      <c r="V911">
        <f>YEAR(Kickstarter[[#This Row],[Date Ended Conversion]])</f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s="5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2">
        <f t="shared" ref="L912" si="974">(((K912/60)/60)/24)+DATE(1970,1,1)</f>
        <v>42737.545358796298</v>
      </c>
      <c r="M912" s="12">
        <f t="shared" si="956"/>
        <v>42797.545358796298</v>
      </c>
      <c r="N912" t="b">
        <v>0</v>
      </c>
      <c r="O912">
        <v>5</v>
      </c>
      <c r="P912" t="b">
        <v>0</v>
      </c>
      <c r="Q912" t="s">
        <v>8278</v>
      </c>
      <c r="R912" s="11">
        <f t="shared" si="957"/>
        <v>0.22363636363636363</v>
      </c>
      <c r="S912" s="6">
        <f>AVERAGE(Kickstarter[[#This Row],[pledged]]/Kickstarter[[#This Row],[backers_count]])</f>
        <v>24.6</v>
      </c>
      <c r="T912" t="str">
        <f t="shared" si="963"/>
        <v>music</v>
      </c>
      <c r="U912" t="str">
        <f t="shared" si="969"/>
        <v>jazz</v>
      </c>
      <c r="V912">
        <f>YEAR(Kickstarter[[#This Row],[Date Ended Conversion]])</f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s="5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2">
        <f t="shared" ref="L913" si="975">(((K913/60)/60)/24)+DATE(1970,1,1)</f>
        <v>41642.005150462966</v>
      </c>
      <c r="M913" s="12">
        <f t="shared" si="956"/>
        <v>41663.005150462966</v>
      </c>
      <c r="N913" t="b">
        <v>0</v>
      </c>
      <c r="O913">
        <v>0</v>
      </c>
      <c r="P913" t="b">
        <v>0</v>
      </c>
      <c r="Q913" t="s">
        <v>8278</v>
      </c>
      <c r="R913" s="11">
        <f t="shared" si="957"/>
        <v>0</v>
      </c>
      <c r="S913" s="6" t="e">
        <f>AVERAGE(Kickstarter[[#This Row],[pledged]]/Kickstarter[[#This Row],[backers_count]])</f>
        <v>#DIV/0!</v>
      </c>
      <c r="T913" t="str">
        <f t="shared" si="963"/>
        <v>music</v>
      </c>
      <c r="U913" t="str">
        <f t="shared" si="969"/>
        <v>jazz</v>
      </c>
      <c r="V913">
        <f>YEAR(Kickstarter[[#This Row],[Date Ended Conversion]])</f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s="5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2">
        <f t="shared" ref="L914" si="976">(((K914/60)/60)/24)+DATE(1970,1,1)</f>
        <v>41194.109340277777</v>
      </c>
      <c r="M914" s="12">
        <f t="shared" si="956"/>
        <v>41254.151006944441</v>
      </c>
      <c r="N914" t="b">
        <v>0</v>
      </c>
      <c r="O914">
        <v>2</v>
      </c>
      <c r="P914" t="b">
        <v>0</v>
      </c>
      <c r="Q914" t="s">
        <v>8278</v>
      </c>
      <c r="R914" s="11">
        <f t="shared" si="957"/>
        <v>8.5714285714285719E-3</v>
      </c>
      <c r="S914" s="6">
        <f>AVERAGE(Kickstarter[[#This Row],[pledged]]/Kickstarter[[#This Row],[backers_count]])</f>
        <v>15</v>
      </c>
      <c r="T914" t="str">
        <f t="shared" si="963"/>
        <v>music</v>
      </c>
      <c r="U914" t="str">
        <f t="shared" si="969"/>
        <v>jazz</v>
      </c>
      <c r="V914">
        <f>YEAR(Kickstarter[[#This Row],[Date Ended Conversion]])</f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s="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2">
        <f t="shared" ref="L915" si="977">(((K915/60)/60)/24)+DATE(1970,1,1)</f>
        <v>41004.139108796298</v>
      </c>
      <c r="M915" s="12">
        <f t="shared" si="956"/>
        <v>41034.139108796298</v>
      </c>
      <c r="N915" t="b">
        <v>0</v>
      </c>
      <c r="O915">
        <v>24</v>
      </c>
      <c r="P915" t="b">
        <v>0</v>
      </c>
      <c r="Q915" t="s">
        <v>8278</v>
      </c>
      <c r="R915" s="11">
        <f t="shared" si="957"/>
        <v>6.6066666666666662E-2</v>
      </c>
      <c r="S915" s="6">
        <f>AVERAGE(Kickstarter[[#This Row],[pledged]]/Kickstarter[[#This Row],[backers_count]])</f>
        <v>82.583333333333329</v>
      </c>
      <c r="T915" t="str">
        <f t="shared" si="963"/>
        <v>music</v>
      </c>
      <c r="U915" t="str">
        <f t="shared" si="969"/>
        <v>jazz</v>
      </c>
      <c r="V915">
        <f>YEAR(Kickstarter[[#This Row],[Date Ended Conversion]])</f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s="5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2">
        <f t="shared" ref="L916" si="978">(((K916/60)/60)/24)+DATE(1970,1,1)</f>
        <v>41116.763275462967</v>
      </c>
      <c r="M916" s="12">
        <f t="shared" si="956"/>
        <v>41146.763275462967</v>
      </c>
      <c r="N916" t="b">
        <v>0</v>
      </c>
      <c r="O916">
        <v>0</v>
      </c>
      <c r="P916" t="b">
        <v>0</v>
      </c>
      <c r="Q916" t="s">
        <v>8278</v>
      </c>
      <c r="R916" s="11">
        <f t="shared" si="957"/>
        <v>0</v>
      </c>
      <c r="S916" s="6" t="e">
        <f>AVERAGE(Kickstarter[[#This Row],[pledged]]/Kickstarter[[#This Row],[backers_count]])</f>
        <v>#DIV/0!</v>
      </c>
      <c r="T916" t="str">
        <f t="shared" si="963"/>
        <v>music</v>
      </c>
      <c r="U916" t="str">
        <f t="shared" si="969"/>
        <v>jazz</v>
      </c>
      <c r="V916">
        <f>YEAR(Kickstarter[[#This Row],[Date Ended Conversion]])</f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s="5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2">
        <f t="shared" ref="L917" si="979">(((K917/60)/60)/24)+DATE(1970,1,1)</f>
        <v>40937.679560185185</v>
      </c>
      <c r="M917" s="12">
        <f t="shared" si="956"/>
        <v>40969.207638888889</v>
      </c>
      <c r="N917" t="b">
        <v>0</v>
      </c>
      <c r="O917">
        <v>9</v>
      </c>
      <c r="P917" t="b">
        <v>0</v>
      </c>
      <c r="Q917" t="s">
        <v>8278</v>
      </c>
      <c r="R917" s="11">
        <f t="shared" si="957"/>
        <v>5.7692307692307696E-2</v>
      </c>
      <c r="S917" s="6">
        <f>AVERAGE(Kickstarter[[#This Row],[pledged]]/Kickstarter[[#This Row],[backers_count]])</f>
        <v>41.666666666666664</v>
      </c>
      <c r="T917" t="str">
        <f t="shared" si="963"/>
        <v>music</v>
      </c>
      <c r="U917" t="str">
        <f t="shared" si="969"/>
        <v>jazz</v>
      </c>
      <c r="V917">
        <f>YEAR(Kickstarter[[#This Row],[Date Ended Conversion]])</f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s="5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2">
        <f t="shared" ref="L918" si="980">(((K918/60)/60)/24)+DATE(1970,1,1)</f>
        <v>40434.853402777779</v>
      </c>
      <c r="M918" s="12">
        <f t="shared" si="956"/>
        <v>40473.208333333336</v>
      </c>
      <c r="N918" t="b">
        <v>0</v>
      </c>
      <c r="O918">
        <v>0</v>
      </c>
      <c r="P918" t="b">
        <v>0</v>
      </c>
      <c r="Q918" t="s">
        <v>8278</v>
      </c>
      <c r="R918" s="11">
        <f t="shared" si="957"/>
        <v>0</v>
      </c>
      <c r="S918" s="6" t="e">
        <f>AVERAGE(Kickstarter[[#This Row],[pledged]]/Kickstarter[[#This Row],[backers_count]])</f>
        <v>#DIV/0!</v>
      </c>
      <c r="T918" t="str">
        <f t="shared" si="963"/>
        <v>music</v>
      </c>
      <c r="U918" t="str">
        <f t="shared" si="969"/>
        <v>jazz</v>
      </c>
      <c r="V918">
        <f>YEAR(Kickstarter[[#This Row],[Date Ended Conversion]])</f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s="5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2">
        <f t="shared" ref="L919" si="981">(((K919/60)/60)/24)+DATE(1970,1,1)</f>
        <v>41802.94363425926</v>
      </c>
      <c r="M919" s="12">
        <f t="shared" si="956"/>
        <v>41834.104166666664</v>
      </c>
      <c r="N919" t="b">
        <v>0</v>
      </c>
      <c r="O919">
        <v>1</v>
      </c>
      <c r="P919" t="b">
        <v>0</v>
      </c>
      <c r="Q919" t="s">
        <v>8278</v>
      </c>
      <c r="R919" s="11">
        <f t="shared" si="957"/>
        <v>6.0000000000000001E-3</v>
      </c>
      <c r="S919" s="6">
        <f>AVERAGE(Kickstarter[[#This Row],[pledged]]/Kickstarter[[#This Row],[backers_count]])</f>
        <v>30</v>
      </c>
      <c r="T919" t="str">
        <f t="shared" si="963"/>
        <v>music</v>
      </c>
      <c r="U919" t="str">
        <f t="shared" si="969"/>
        <v>jazz</v>
      </c>
      <c r="V919">
        <f>YEAR(Kickstarter[[#This Row],[Date Ended Conversion]])</f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s="5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2">
        <f t="shared" ref="L920" si="982">(((K920/60)/60)/24)+DATE(1970,1,1)</f>
        <v>41944.916215277779</v>
      </c>
      <c r="M920" s="12">
        <f t="shared" si="956"/>
        <v>41974.957881944443</v>
      </c>
      <c r="N920" t="b">
        <v>0</v>
      </c>
      <c r="O920">
        <v>10</v>
      </c>
      <c r="P920" t="b">
        <v>0</v>
      </c>
      <c r="Q920" t="s">
        <v>8278</v>
      </c>
      <c r="R920" s="11">
        <f t="shared" si="957"/>
        <v>5.0256410256410255E-2</v>
      </c>
      <c r="S920" s="6">
        <f>AVERAGE(Kickstarter[[#This Row],[pledged]]/Kickstarter[[#This Row],[backers_count]])</f>
        <v>19.600000000000001</v>
      </c>
      <c r="T920" t="str">
        <f t="shared" si="963"/>
        <v>music</v>
      </c>
      <c r="U920" t="str">
        <f t="shared" si="969"/>
        <v>jazz</v>
      </c>
      <c r="V920">
        <f>YEAR(Kickstarter[[#This Row],[Date Ended Conversion]])</f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s="5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2">
        <f t="shared" ref="L921" si="983">(((K921/60)/60)/24)+DATE(1970,1,1)</f>
        <v>41227.641724537039</v>
      </c>
      <c r="M921" s="12">
        <f t="shared" si="956"/>
        <v>41262.641724537039</v>
      </c>
      <c r="N921" t="b">
        <v>0</v>
      </c>
      <c r="O921">
        <v>1</v>
      </c>
      <c r="P921" t="b">
        <v>0</v>
      </c>
      <c r="Q921" t="s">
        <v>8278</v>
      </c>
      <c r="R921" s="11">
        <f t="shared" si="957"/>
        <v>5.0000000000000001E-3</v>
      </c>
      <c r="S921" s="6">
        <f>AVERAGE(Kickstarter[[#This Row],[pledged]]/Kickstarter[[#This Row],[backers_count]])</f>
        <v>100</v>
      </c>
      <c r="T921" t="str">
        <f t="shared" si="963"/>
        <v>music</v>
      </c>
      <c r="U921" t="str">
        <f t="shared" si="969"/>
        <v>jazz</v>
      </c>
      <c r="V921">
        <f>YEAR(Kickstarter[[#This Row],[Date Ended Conversion]])</f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s="5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2">
        <f t="shared" ref="L922" si="984">(((K922/60)/60)/24)+DATE(1970,1,1)</f>
        <v>41562.67155092593</v>
      </c>
      <c r="M922" s="12">
        <f t="shared" si="956"/>
        <v>41592.713217592594</v>
      </c>
      <c r="N922" t="b">
        <v>0</v>
      </c>
      <c r="O922">
        <v>0</v>
      </c>
      <c r="P922" t="b">
        <v>0</v>
      </c>
      <c r="Q922" t="s">
        <v>8278</v>
      </c>
      <c r="R922" s="11">
        <f t="shared" si="957"/>
        <v>0</v>
      </c>
      <c r="S922" s="6" t="e">
        <f>AVERAGE(Kickstarter[[#This Row],[pledged]]/Kickstarter[[#This Row],[backers_count]])</f>
        <v>#DIV/0!</v>
      </c>
      <c r="T922" t="str">
        <f t="shared" si="963"/>
        <v>music</v>
      </c>
      <c r="U922" t="str">
        <f t="shared" si="969"/>
        <v>jazz</v>
      </c>
      <c r="V922">
        <f>YEAR(Kickstarter[[#This Row],[Date Ended Conversion]])</f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s="5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2">
        <f t="shared" ref="L923" si="985">(((K923/60)/60)/24)+DATE(1970,1,1)</f>
        <v>40847.171018518515</v>
      </c>
      <c r="M923" s="12">
        <f t="shared" si="956"/>
        <v>40889.212685185186</v>
      </c>
      <c r="N923" t="b">
        <v>0</v>
      </c>
      <c r="O923">
        <v>20</v>
      </c>
      <c r="P923" t="b">
        <v>0</v>
      </c>
      <c r="Q923" t="s">
        <v>8278</v>
      </c>
      <c r="R923" s="11">
        <f t="shared" si="957"/>
        <v>0.309</v>
      </c>
      <c r="S923" s="6">
        <f>AVERAGE(Kickstarter[[#This Row],[pledged]]/Kickstarter[[#This Row],[backers_count]])</f>
        <v>231.75</v>
      </c>
      <c r="T923" t="str">
        <f t="shared" si="963"/>
        <v>music</v>
      </c>
      <c r="U923" t="str">
        <f t="shared" si="969"/>
        <v>jazz</v>
      </c>
      <c r="V923">
        <f>YEAR(Kickstarter[[#This Row],[Date Ended Conversion]])</f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s="5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2">
        <f t="shared" ref="L924" si="986">(((K924/60)/60)/24)+DATE(1970,1,1)</f>
        <v>41878.530011574076</v>
      </c>
      <c r="M924" s="12">
        <f t="shared" si="956"/>
        <v>41913.530011574076</v>
      </c>
      <c r="N924" t="b">
        <v>0</v>
      </c>
      <c r="O924">
        <v>30</v>
      </c>
      <c r="P924" t="b">
        <v>0</v>
      </c>
      <c r="Q924" t="s">
        <v>8278</v>
      </c>
      <c r="R924" s="11">
        <f t="shared" si="957"/>
        <v>0.21037037037037037</v>
      </c>
      <c r="S924" s="6">
        <f>AVERAGE(Kickstarter[[#This Row],[pledged]]/Kickstarter[[#This Row],[backers_count]])</f>
        <v>189.33333333333334</v>
      </c>
      <c r="T924" t="str">
        <f t="shared" si="963"/>
        <v>music</v>
      </c>
      <c r="U924" t="str">
        <f t="shared" si="969"/>
        <v>jazz</v>
      </c>
      <c r="V924">
        <f>YEAR(Kickstarter[[#This Row],[Date Ended Conversion]])</f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s="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2">
        <f t="shared" ref="L925" si="987">(((K925/60)/60)/24)+DATE(1970,1,1)</f>
        <v>41934.959756944445</v>
      </c>
      <c r="M925" s="12">
        <f t="shared" si="956"/>
        <v>41965.001423611116</v>
      </c>
      <c r="N925" t="b">
        <v>0</v>
      </c>
      <c r="O925">
        <v>6</v>
      </c>
      <c r="P925" t="b">
        <v>0</v>
      </c>
      <c r="Q925" t="s">
        <v>8278</v>
      </c>
      <c r="R925" s="11">
        <f t="shared" si="957"/>
        <v>2.1999999999999999E-2</v>
      </c>
      <c r="S925" s="6">
        <f>AVERAGE(Kickstarter[[#This Row],[pledged]]/Kickstarter[[#This Row],[backers_count]])</f>
        <v>55</v>
      </c>
      <c r="T925" t="str">
        <f t="shared" si="963"/>
        <v>music</v>
      </c>
      <c r="U925" t="str">
        <f t="shared" si="969"/>
        <v>jazz</v>
      </c>
      <c r="V925">
        <f>YEAR(Kickstarter[[#This Row],[Date Ended Conversion]])</f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s="5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2">
        <f t="shared" ref="L926" si="988">(((K926/60)/60)/24)+DATE(1970,1,1)</f>
        <v>41288.942928240744</v>
      </c>
      <c r="M926" s="12">
        <f t="shared" si="956"/>
        <v>41318.942928240744</v>
      </c>
      <c r="N926" t="b">
        <v>0</v>
      </c>
      <c r="O926">
        <v>15</v>
      </c>
      <c r="P926" t="b">
        <v>0</v>
      </c>
      <c r="Q926" t="s">
        <v>8278</v>
      </c>
      <c r="R926" s="11">
        <f t="shared" si="957"/>
        <v>0.109</v>
      </c>
      <c r="S926" s="6">
        <f>AVERAGE(Kickstarter[[#This Row],[pledged]]/Kickstarter[[#This Row],[backers_count]])</f>
        <v>21.8</v>
      </c>
      <c r="T926" t="str">
        <f t="shared" si="963"/>
        <v>music</v>
      </c>
      <c r="U926" t="str">
        <f t="shared" si="969"/>
        <v>jazz</v>
      </c>
      <c r="V926">
        <f>YEAR(Kickstarter[[#This Row],[Date Ended Conversion]])</f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s="5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2">
        <f t="shared" ref="L927" si="989">(((K927/60)/60)/24)+DATE(1970,1,1)</f>
        <v>41575.880914351852</v>
      </c>
      <c r="M927" s="12">
        <f t="shared" si="956"/>
        <v>41605.922581018516</v>
      </c>
      <c r="N927" t="b">
        <v>0</v>
      </c>
      <c r="O927">
        <v>5</v>
      </c>
      <c r="P927" t="b">
        <v>0</v>
      </c>
      <c r="Q927" t="s">
        <v>8278</v>
      </c>
      <c r="R927" s="11">
        <f t="shared" si="957"/>
        <v>2.6666666666666668E-2</v>
      </c>
      <c r="S927" s="6">
        <f>AVERAGE(Kickstarter[[#This Row],[pledged]]/Kickstarter[[#This Row],[backers_count]])</f>
        <v>32</v>
      </c>
      <c r="T927" t="str">
        <f t="shared" si="963"/>
        <v>music</v>
      </c>
      <c r="U927" t="str">
        <f t="shared" si="969"/>
        <v>jazz</v>
      </c>
      <c r="V927">
        <f>YEAR(Kickstarter[[#This Row],[Date Ended Conversion]])</f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s="5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2">
        <f t="shared" ref="L928" si="990">(((K928/60)/60)/24)+DATE(1970,1,1)</f>
        <v>40338.02002314815</v>
      </c>
      <c r="M928" s="12">
        <f t="shared" si="956"/>
        <v>40367.944444444445</v>
      </c>
      <c r="N928" t="b">
        <v>0</v>
      </c>
      <c r="O928">
        <v>0</v>
      </c>
      <c r="P928" t="b">
        <v>0</v>
      </c>
      <c r="Q928" t="s">
        <v>8278</v>
      </c>
      <c r="R928" s="11">
        <f t="shared" si="957"/>
        <v>0</v>
      </c>
      <c r="S928" s="6" t="e">
        <f>AVERAGE(Kickstarter[[#This Row],[pledged]]/Kickstarter[[#This Row],[backers_count]])</f>
        <v>#DIV/0!</v>
      </c>
      <c r="T928" t="str">
        <f t="shared" si="963"/>
        <v>music</v>
      </c>
      <c r="U928" t="str">
        <f t="shared" si="969"/>
        <v>jazz</v>
      </c>
      <c r="V928">
        <f>YEAR(Kickstarter[[#This Row],[Date Ended Conversion]])</f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s="5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2">
        <f t="shared" ref="L929" si="991">(((K929/60)/60)/24)+DATE(1970,1,1)</f>
        <v>41013.822858796295</v>
      </c>
      <c r="M929" s="12">
        <f t="shared" si="956"/>
        <v>41043.822858796295</v>
      </c>
      <c r="N929" t="b">
        <v>0</v>
      </c>
      <c r="O929">
        <v>0</v>
      </c>
      <c r="P929" t="b">
        <v>0</v>
      </c>
      <c r="Q929" t="s">
        <v>8278</v>
      </c>
      <c r="R929" s="11">
        <f t="shared" si="957"/>
        <v>0</v>
      </c>
      <c r="S929" s="6" t="e">
        <f>AVERAGE(Kickstarter[[#This Row],[pledged]]/Kickstarter[[#This Row],[backers_count]])</f>
        <v>#DIV/0!</v>
      </c>
      <c r="T929" t="str">
        <f t="shared" si="963"/>
        <v>music</v>
      </c>
      <c r="U929" t="str">
        <f t="shared" si="969"/>
        <v>jazz</v>
      </c>
      <c r="V929">
        <f>YEAR(Kickstarter[[#This Row],[Date Ended Conversion]])</f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s="5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2">
        <f t="shared" ref="L930" si="992">(((K930/60)/60)/24)+DATE(1970,1,1)</f>
        <v>41180.86241898148</v>
      </c>
      <c r="M930" s="12">
        <f t="shared" si="956"/>
        <v>41231</v>
      </c>
      <c r="N930" t="b">
        <v>0</v>
      </c>
      <c r="O930">
        <v>28</v>
      </c>
      <c r="P930" t="b">
        <v>0</v>
      </c>
      <c r="Q930" t="s">
        <v>8278</v>
      </c>
      <c r="R930" s="11">
        <f t="shared" si="957"/>
        <v>0.10862068965517241</v>
      </c>
      <c r="S930" s="6">
        <f>AVERAGE(Kickstarter[[#This Row],[pledged]]/Kickstarter[[#This Row],[backers_count]])</f>
        <v>56.25</v>
      </c>
      <c r="T930" t="str">
        <f t="shared" si="963"/>
        <v>music</v>
      </c>
      <c r="U930" t="str">
        <f t="shared" si="969"/>
        <v>jazz</v>
      </c>
      <c r="V930">
        <f>YEAR(Kickstarter[[#This Row],[Date Ended Conversion]])</f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s="5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2">
        <f t="shared" ref="L931" si="993">(((K931/60)/60)/24)+DATE(1970,1,1)</f>
        <v>40978.238067129627</v>
      </c>
      <c r="M931" s="12">
        <f t="shared" si="956"/>
        <v>41008.196400462963</v>
      </c>
      <c r="N931" t="b">
        <v>0</v>
      </c>
      <c r="O931">
        <v>0</v>
      </c>
      <c r="P931" t="b">
        <v>0</v>
      </c>
      <c r="Q931" t="s">
        <v>8278</v>
      </c>
      <c r="R931" s="11">
        <f t="shared" si="957"/>
        <v>0</v>
      </c>
      <c r="S931" s="6" t="e">
        <f>AVERAGE(Kickstarter[[#This Row],[pledged]]/Kickstarter[[#This Row],[backers_count]])</f>
        <v>#DIV/0!</v>
      </c>
      <c r="T931" t="str">
        <f t="shared" si="963"/>
        <v>music</v>
      </c>
      <c r="U931" t="str">
        <f t="shared" si="969"/>
        <v>jazz</v>
      </c>
      <c r="V931">
        <f>YEAR(Kickstarter[[#This Row],[Date Ended Conversion]])</f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s="5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2">
        <f t="shared" ref="L932" si="994">(((K932/60)/60)/24)+DATE(1970,1,1)</f>
        <v>40312.915578703702</v>
      </c>
      <c r="M932" s="12">
        <f t="shared" si="956"/>
        <v>40354.897222222222</v>
      </c>
      <c r="N932" t="b">
        <v>0</v>
      </c>
      <c r="O932">
        <v>5</v>
      </c>
      <c r="P932" t="b">
        <v>0</v>
      </c>
      <c r="Q932" t="s">
        <v>8278</v>
      </c>
      <c r="R932" s="11">
        <f t="shared" si="957"/>
        <v>0.38333333333333336</v>
      </c>
      <c r="S932" s="6">
        <f>AVERAGE(Kickstarter[[#This Row],[pledged]]/Kickstarter[[#This Row],[backers_count]])</f>
        <v>69</v>
      </c>
      <c r="T932" t="str">
        <f t="shared" si="963"/>
        <v>music</v>
      </c>
      <c r="U932" t="str">
        <f t="shared" si="969"/>
        <v>jazz</v>
      </c>
      <c r="V932">
        <f>YEAR(Kickstarter[[#This Row],[Date Ended Conversion]])</f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s="5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2">
        <f t="shared" ref="L933" si="995">(((K933/60)/60)/24)+DATE(1970,1,1)</f>
        <v>41680.359976851854</v>
      </c>
      <c r="M933" s="12">
        <f t="shared" si="956"/>
        <v>41714.916666666664</v>
      </c>
      <c r="N933" t="b">
        <v>0</v>
      </c>
      <c r="O933">
        <v>7</v>
      </c>
      <c r="P933" t="b">
        <v>0</v>
      </c>
      <c r="Q933" t="s">
        <v>8278</v>
      </c>
      <c r="R933" s="11">
        <f t="shared" si="957"/>
        <v>6.5500000000000003E-2</v>
      </c>
      <c r="S933" s="6">
        <f>AVERAGE(Kickstarter[[#This Row],[pledged]]/Kickstarter[[#This Row],[backers_count]])</f>
        <v>18.714285714285715</v>
      </c>
      <c r="T933" t="str">
        <f t="shared" si="963"/>
        <v>music</v>
      </c>
      <c r="U933" t="str">
        <f t="shared" si="969"/>
        <v>jazz</v>
      </c>
      <c r="V933">
        <f>YEAR(Kickstarter[[#This Row],[Date Ended Conversion]])</f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s="5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2">
        <f t="shared" ref="L934" si="996">(((K934/60)/60)/24)+DATE(1970,1,1)</f>
        <v>41310.969270833331</v>
      </c>
      <c r="M934" s="12">
        <f t="shared" si="956"/>
        <v>41355.927604166667</v>
      </c>
      <c r="N934" t="b">
        <v>0</v>
      </c>
      <c r="O934">
        <v>30</v>
      </c>
      <c r="P934" t="b">
        <v>0</v>
      </c>
      <c r="Q934" t="s">
        <v>8278</v>
      </c>
      <c r="R934" s="11">
        <f t="shared" si="957"/>
        <v>0.14536842105263159</v>
      </c>
      <c r="S934" s="6">
        <f>AVERAGE(Kickstarter[[#This Row],[pledged]]/Kickstarter[[#This Row],[backers_count]])</f>
        <v>46.033333333333331</v>
      </c>
      <c r="T934" t="str">
        <f t="shared" si="963"/>
        <v>music</v>
      </c>
      <c r="U934" t="str">
        <f t="shared" si="969"/>
        <v>jazz</v>
      </c>
      <c r="V934">
        <f>YEAR(Kickstarter[[#This Row],[Date Ended Conversion]])</f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s="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2">
        <f t="shared" ref="L935" si="997">(((K935/60)/60)/24)+DATE(1970,1,1)</f>
        <v>41711.169085648151</v>
      </c>
      <c r="M935" s="12">
        <f t="shared" si="956"/>
        <v>41771.169085648151</v>
      </c>
      <c r="N935" t="b">
        <v>0</v>
      </c>
      <c r="O935">
        <v>2</v>
      </c>
      <c r="P935" t="b">
        <v>0</v>
      </c>
      <c r="Q935" t="s">
        <v>8278</v>
      </c>
      <c r="R935" s="11">
        <f t="shared" si="957"/>
        <v>0.06</v>
      </c>
      <c r="S935" s="6">
        <f>AVERAGE(Kickstarter[[#This Row],[pledged]]/Kickstarter[[#This Row],[backers_count]])</f>
        <v>60</v>
      </c>
      <c r="T935" t="str">
        <f t="shared" si="963"/>
        <v>music</v>
      </c>
      <c r="U935" t="str">
        <f t="shared" si="969"/>
        <v>jazz</v>
      </c>
      <c r="V935">
        <f>YEAR(Kickstarter[[#This Row],[Date Ended Conversion]])</f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s="5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2">
        <f t="shared" ref="L936" si="998">(((K936/60)/60)/24)+DATE(1970,1,1)</f>
        <v>41733.737083333333</v>
      </c>
      <c r="M936" s="12">
        <f t="shared" si="956"/>
        <v>41763.25</v>
      </c>
      <c r="N936" t="b">
        <v>0</v>
      </c>
      <c r="O936">
        <v>30</v>
      </c>
      <c r="P936" t="b">
        <v>0</v>
      </c>
      <c r="Q936" t="s">
        <v>8278</v>
      </c>
      <c r="R936" s="11">
        <f t="shared" si="957"/>
        <v>0.30399999999999999</v>
      </c>
      <c r="S936" s="6">
        <f>AVERAGE(Kickstarter[[#This Row],[pledged]]/Kickstarter[[#This Row],[backers_count]])</f>
        <v>50.666666666666664</v>
      </c>
      <c r="T936" t="str">
        <f t="shared" si="963"/>
        <v>music</v>
      </c>
      <c r="U936" t="str">
        <f t="shared" si="969"/>
        <v>jazz</v>
      </c>
      <c r="V936">
        <f>YEAR(Kickstarter[[#This Row],[Date Ended Conversion]])</f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s="5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2">
        <f t="shared" ref="L937" si="999">(((K937/60)/60)/24)+DATE(1970,1,1)</f>
        <v>42368.333668981482</v>
      </c>
      <c r="M937" s="12">
        <f t="shared" si="956"/>
        <v>42398.333668981482</v>
      </c>
      <c r="N937" t="b">
        <v>0</v>
      </c>
      <c r="O937">
        <v>2</v>
      </c>
      <c r="P937" t="b">
        <v>0</v>
      </c>
      <c r="Q937" t="s">
        <v>8278</v>
      </c>
      <c r="R937" s="11">
        <f t="shared" si="957"/>
        <v>1.4285714285714285E-2</v>
      </c>
      <c r="S937" s="6">
        <f>AVERAGE(Kickstarter[[#This Row],[pledged]]/Kickstarter[[#This Row],[backers_count]])</f>
        <v>25</v>
      </c>
      <c r="T937" t="str">
        <f t="shared" si="963"/>
        <v>music</v>
      </c>
      <c r="U937" t="str">
        <f t="shared" si="969"/>
        <v>jazz</v>
      </c>
      <c r="V937">
        <f>YEAR(Kickstarter[[#This Row],[Date Ended Conversion]])</f>
        <v>2016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s="5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2">
        <f t="shared" ref="L938" si="1000">(((K938/60)/60)/24)+DATE(1970,1,1)</f>
        <v>40883.024178240739</v>
      </c>
      <c r="M938" s="12">
        <f t="shared" si="956"/>
        <v>40926.833333333336</v>
      </c>
      <c r="N938" t="b">
        <v>0</v>
      </c>
      <c r="O938">
        <v>0</v>
      </c>
      <c r="P938" t="b">
        <v>0</v>
      </c>
      <c r="Q938" t="s">
        <v>8278</v>
      </c>
      <c r="R938" s="11">
        <f t="shared" si="957"/>
        <v>0</v>
      </c>
      <c r="S938" s="6" t="e">
        <f>AVERAGE(Kickstarter[[#This Row],[pledged]]/Kickstarter[[#This Row],[backers_count]])</f>
        <v>#DIV/0!</v>
      </c>
      <c r="T938" t="str">
        <f t="shared" si="963"/>
        <v>music</v>
      </c>
      <c r="U938" t="str">
        <f t="shared" si="969"/>
        <v>jazz</v>
      </c>
      <c r="V938">
        <f>YEAR(Kickstarter[[#This Row],[Date Ended Conversion]])</f>
        <v>2012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s="5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2">
        <f t="shared" ref="L939" si="1001">(((K939/60)/60)/24)+DATE(1970,1,1)</f>
        <v>41551.798113425924</v>
      </c>
      <c r="M939" s="12">
        <f t="shared" si="956"/>
        <v>41581.839780092596</v>
      </c>
      <c r="N939" t="b">
        <v>0</v>
      </c>
      <c r="O939">
        <v>2</v>
      </c>
      <c r="P939" t="b">
        <v>0</v>
      </c>
      <c r="Q939" t="s">
        <v>8278</v>
      </c>
      <c r="R939" s="11">
        <f t="shared" si="957"/>
        <v>1.1428571428571429E-2</v>
      </c>
      <c r="S939" s="6">
        <f>AVERAGE(Kickstarter[[#This Row],[pledged]]/Kickstarter[[#This Row],[backers_count]])</f>
        <v>20</v>
      </c>
      <c r="T939" t="str">
        <f t="shared" si="963"/>
        <v>music</v>
      </c>
      <c r="U939" t="str">
        <f t="shared" si="969"/>
        <v>jazz</v>
      </c>
      <c r="V939">
        <f>YEAR(Kickstarter[[#This Row],[Date Ended Conversion]])</f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s="5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2">
        <f t="shared" ref="L940" si="1002">(((K940/60)/60)/24)+DATE(1970,1,1)</f>
        <v>41124.479722222226</v>
      </c>
      <c r="M940" s="12">
        <f t="shared" si="956"/>
        <v>41154.479722222226</v>
      </c>
      <c r="N940" t="b">
        <v>0</v>
      </c>
      <c r="O940">
        <v>1</v>
      </c>
      <c r="P940" t="b">
        <v>0</v>
      </c>
      <c r="Q940" t="s">
        <v>8278</v>
      </c>
      <c r="R940" s="11">
        <f t="shared" si="957"/>
        <v>3.5714285714285713E-3</v>
      </c>
      <c r="S940" s="6">
        <f>AVERAGE(Kickstarter[[#This Row],[pledged]]/Kickstarter[[#This Row],[backers_count]])</f>
        <v>25</v>
      </c>
      <c r="T940" t="str">
        <f t="shared" si="963"/>
        <v>music</v>
      </c>
      <c r="U940" t="str">
        <f t="shared" si="969"/>
        <v>jazz</v>
      </c>
      <c r="V940">
        <f>YEAR(Kickstarter[[#This Row],[Date Ended Conversion]])</f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s="5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2">
        <f t="shared" ref="L941" si="1003">(((K941/60)/60)/24)+DATE(1970,1,1)</f>
        <v>41416.763171296298</v>
      </c>
      <c r="M941" s="12">
        <f t="shared" si="956"/>
        <v>41455.831944444442</v>
      </c>
      <c r="N941" t="b">
        <v>0</v>
      </c>
      <c r="O941">
        <v>2</v>
      </c>
      <c r="P941" t="b">
        <v>0</v>
      </c>
      <c r="Q941" t="s">
        <v>8278</v>
      </c>
      <c r="R941" s="11">
        <f t="shared" si="957"/>
        <v>1.4545454545454545E-2</v>
      </c>
      <c r="S941" s="6">
        <f>AVERAGE(Kickstarter[[#This Row],[pledged]]/Kickstarter[[#This Row],[backers_count]])</f>
        <v>20</v>
      </c>
      <c r="T941" t="str">
        <f t="shared" si="963"/>
        <v>music</v>
      </c>
      <c r="U941" t="str">
        <f t="shared" si="969"/>
        <v>jazz</v>
      </c>
      <c r="V941">
        <f>YEAR(Kickstarter[[#This Row],[Date Ended Conversion]])</f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s="5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2">
        <f t="shared" ref="L942" si="1004">(((K942/60)/60)/24)+DATE(1970,1,1)</f>
        <v>42182.008402777778</v>
      </c>
      <c r="M942" s="12">
        <f t="shared" si="956"/>
        <v>42227.008402777778</v>
      </c>
      <c r="N942" t="b">
        <v>0</v>
      </c>
      <c r="O942">
        <v>14</v>
      </c>
      <c r="P942" t="b">
        <v>0</v>
      </c>
      <c r="Q942" t="s">
        <v>8273</v>
      </c>
      <c r="R942" s="11">
        <f t="shared" si="957"/>
        <v>0.17155555555555554</v>
      </c>
      <c r="S942" s="6">
        <f>AVERAGE(Kickstarter[[#This Row],[pledged]]/Kickstarter[[#This Row],[backers_count]])</f>
        <v>110.28571428571429</v>
      </c>
      <c r="T942" t="str">
        <f t="shared" si="963"/>
        <v>technology</v>
      </c>
      <c r="U942" t="str">
        <f t="shared" si="969"/>
        <v>wearables</v>
      </c>
      <c r="V942">
        <f>YEAR(Kickstarter[[#This Row],[Date Ended Conversion]])</f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s="5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2">
        <f t="shared" ref="L943" si="1005">(((K943/60)/60)/24)+DATE(1970,1,1)</f>
        <v>42746.096585648149</v>
      </c>
      <c r="M943" s="12">
        <f t="shared" si="956"/>
        <v>42776.096585648149</v>
      </c>
      <c r="N943" t="b">
        <v>0</v>
      </c>
      <c r="O943">
        <v>31</v>
      </c>
      <c r="P943" t="b">
        <v>0</v>
      </c>
      <c r="Q943" t="s">
        <v>8273</v>
      </c>
      <c r="R943" s="11">
        <f t="shared" si="957"/>
        <v>2.3220000000000001E-2</v>
      </c>
      <c r="S943" s="6">
        <f>AVERAGE(Kickstarter[[#This Row],[pledged]]/Kickstarter[[#This Row],[backers_count]])</f>
        <v>37.451612903225808</v>
      </c>
      <c r="T943" t="str">
        <f t="shared" si="963"/>
        <v>technology</v>
      </c>
      <c r="U943" t="str">
        <f t="shared" si="969"/>
        <v>wearables</v>
      </c>
      <c r="V943">
        <f>YEAR(Kickstarter[[#This Row],[Date Ended Conversion]])</f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s="5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2">
        <f t="shared" ref="L944" si="1006">(((K944/60)/60)/24)+DATE(1970,1,1)</f>
        <v>42382.843287037031</v>
      </c>
      <c r="M944" s="12">
        <f t="shared" si="956"/>
        <v>42418.843287037031</v>
      </c>
      <c r="N944" t="b">
        <v>0</v>
      </c>
      <c r="O944">
        <v>16</v>
      </c>
      <c r="P944" t="b">
        <v>0</v>
      </c>
      <c r="Q944" t="s">
        <v>8273</v>
      </c>
      <c r="R944" s="11">
        <f t="shared" si="957"/>
        <v>8.9066666666666669E-2</v>
      </c>
      <c r="S944" s="6">
        <f>AVERAGE(Kickstarter[[#This Row],[pledged]]/Kickstarter[[#This Row],[backers_count]])</f>
        <v>41.75</v>
      </c>
      <c r="T944" t="str">
        <f t="shared" si="963"/>
        <v>technology</v>
      </c>
      <c r="U944" t="str">
        <f t="shared" si="969"/>
        <v>wearables</v>
      </c>
      <c r="V944">
        <f>YEAR(Kickstarter[[#This Row],[Date Ended Conversion]])</f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s="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2">
        <f t="shared" ref="L945" si="1007">(((K945/60)/60)/24)+DATE(1970,1,1)</f>
        <v>42673.66788194445</v>
      </c>
      <c r="M945" s="12">
        <f t="shared" si="956"/>
        <v>42703.709548611107</v>
      </c>
      <c r="N945" t="b">
        <v>0</v>
      </c>
      <c r="O945">
        <v>12</v>
      </c>
      <c r="P945" t="b">
        <v>0</v>
      </c>
      <c r="Q945" t="s">
        <v>8273</v>
      </c>
      <c r="R945" s="11">
        <f t="shared" si="957"/>
        <v>9.633333333333334E-2</v>
      </c>
      <c r="S945" s="6">
        <f>AVERAGE(Kickstarter[[#This Row],[pledged]]/Kickstarter[[#This Row],[backers_count]])</f>
        <v>24.083333333333332</v>
      </c>
      <c r="T945" t="str">
        <f t="shared" si="963"/>
        <v>technology</v>
      </c>
      <c r="U945" t="str">
        <f t="shared" si="969"/>
        <v>wearables</v>
      </c>
      <c r="V945">
        <f>YEAR(Kickstarter[[#This Row],[Date Ended Conversion]])</f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s="5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2">
        <f t="shared" ref="L946" si="1008">(((K946/60)/60)/24)+DATE(1970,1,1)</f>
        <v>42444.583912037036</v>
      </c>
      <c r="M946" s="12">
        <f t="shared" si="956"/>
        <v>42478.583333333328</v>
      </c>
      <c r="N946" t="b">
        <v>0</v>
      </c>
      <c r="O946">
        <v>96</v>
      </c>
      <c r="P946" t="b">
        <v>0</v>
      </c>
      <c r="Q946" t="s">
        <v>8273</v>
      </c>
      <c r="R946" s="11">
        <f t="shared" si="957"/>
        <v>0.13325999999999999</v>
      </c>
      <c r="S946" s="6">
        <f>AVERAGE(Kickstarter[[#This Row],[pledged]]/Kickstarter[[#This Row],[backers_count]])</f>
        <v>69.40625</v>
      </c>
      <c r="T946" t="str">
        <f t="shared" si="963"/>
        <v>technology</v>
      </c>
      <c r="U946" t="str">
        <f t="shared" si="969"/>
        <v>wearables</v>
      </c>
      <c r="V946">
        <f>YEAR(Kickstarter[[#This Row],[Date Ended Conversion]])</f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s="5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2">
        <f t="shared" ref="L947" si="1009">(((K947/60)/60)/24)+DATE(1970,1,1)</f>
        <v>42732.872986111113</v>
      </c>
      <c r="M947" s="12">
        <f t="shared" si="956"/>
        <v>42784.999305555553</v>
      </c>
      <c r="N947" t="b">
        <v>0</v>
      </c>
      <c r="O947">
        <v>16</v>
      </c>
      <c r="P947" t="b">
        <v>0</v>
      </c>
      <c r="Q947" t="s">
        <v>8273</v>
      </c>
      <c r="R947" s="11">
        <f t="shared" si="957"/>
        <v>2.4840000000000001E-2</v>
      </c>
      <c r="S947" s="6">
        <f>AVERAGE(Kickstarter[[#This Row],[pledged]]/Kickstarter[[#This Row],[backers_count]])</f>
        <v>155.25</v>
      </c>
      <c r="T947" t="str">
        <f t="shared" si="963"/>
        <v>technology</v>
      </c>
      <c r="U947" t="str">
        <f t="shared" si="969"/>
        <v>wearables</v>
      </c>
      <c r="V947">
        <f>YEAR(Kickstarter[[#This Row],[Date Ended Conversion]])</f>
        <v>2017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s="5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2">
        <f t="shared" ref="L948" si="1010">(((K948/60)/60)/24)+DATE(1970,1,1)</f>
        <v>42592.750555555554</v>
      </c>
      <c r="M948" s="12">
        <f t="shared" si="956"/>
        <v>42622.750555555554</v>
      </c>
      <c r="N948" t="b">
        <v>0</v>
      </c>
      <c r="O948">
        <v>5</v>
      </c>
      <c r="P948" t="b">
        <v>0</v>
      </c>
      <c r="Q948" t="s">
        <v>8273</v>
      </c>
      <c r="R948" s="11">
        <f t="shared" si="957"/>
        <v>1.9066666666666666E-2</v>
      </c>
      <c r="S948" s="6">
        <f>AVERAGE(Kickstarter[[#This Row],[pledged]]/Kickstarter[[#This Row],[backers_count]])</f>
        <v>57.2</v>
      </c>
      <c r="T948" t="str">
        <f t="shared" si="963"/>
        <v>technology</v>
      </c>
      <c r="U948" t="str">
        <f t="shared" si="969"/>
        <v>wearables</v>
      </c>
      <c r="V948">
        <f>YEAR(Kickstarter[[#This Row],[Date Ended Conversion]])</f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s="5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2">
        <f t="shared" ref="L949" si="1011">(((K949/60)/60)/24)+DATE(1970,1,1)</f>
        <v>42491.781319444446</v>
      </c>
      <c r="M949" s="12">
        <f t="shared" si="956"/>
        <v>42551.781319444446</v>
      </c>
      <c r="N949" t="b">
        <v>0</v>
      </c>
      <c r="O949">
        <v>0</v>
      </c>
      <c r="P949" t="b">
        <v>0</v>
      </c>
      <c r="Q949" t="s">
        <v>8273</v>
      </c>
      <c r="R949" s="11">
        <f t="shared" si="957"/>
        <v>0</v>
      </c>
      <c r="S949" s="6" t="e">
        <f>AVERAGE(Kickstarter[[#This Row],[pledged]]/Kickstarter[[#This Row],[backers_count]])</f>
        <v>#DIV/0!</v>
      </c>
      <c r="T949" t="str">
        <f t="shared" si="963"/>
        <v>technology</v>
      </c>
      <c r="U949" t="str">
        <f t="shared" si="969"/>
        <v>wearables</v>
      </c>
      <c r="V949">
        <f>YEAR(Kickstarter[[#This Row],[Date Ended Conversion]])</f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s="5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2">
        <f t="shared" ref="L950" si="1012">(((K950/60)/60)/24)+DATE(1970,1,1)</f>
        <v>42411.828287037039</v>
      </c>
      <c r="M950" s="12">
        <f t="shared" si="956"/>
        <v>42441.828287037039</v>
      </c>
      <c r="N950" t="b">
        <v>0</v>
      </c>
      <c r="O950">
        <v>8</v>
      </c>
      <c r="P950" t="b">
        <v>0</v>
      </c>
      <c r="Q950" t="s">
        <v>8273</v>
      </c>
      <c r="R950" s="11">
        <f t="shared" si="957"/>
        <v>0.12</v>
      </c>
      <c r="S950" s="6">
        <f>AVERAGE(Kickstarter[[#This Row],[pledged]]/Kickstarter[[#This Row],[backers_count]])</f>
        <v>60</v>
      </c>
      <c r="T950" t="str">
        <f t="shared" si="963"/>
        <v>technology</v>
      </c>
      <c r="U950" t="str">
        <f t="shared" si="969"/>
        <v>wearables</v>
      </c>
      <c r="V950">
        <f>YEAR(Kickstarter[[#This Row],[Date Ended Conversion]])</f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s="5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2">
        <f t="shared" ref="L951" si="1013">(((K951/60)/60)/24)+DATE(1970,1,1)</f>
        <v>42361.043703703705</v>
      </c>
      <c r="M951" s="12">
        <f t="shared" si="956"/>
        <v>42421.043703703705</v>
      </c>
      <c r="N951" t="b">
        <v>0</v>
      </c>
      <c r="O951">
        <v>7</v>
      </c>
      <c r="P951" t="b">
        <v>0</v>
      </c>
      <c r="Q951" t="s">
        <v>8273</v>
      </c>
      <c r="R951" s="11">
        <f t="shared" si="957"/>
        <v>1.3650000000000001E-2</v>
      </c>
      <c r="S951" s="6">
        <f>AVERAGE(Kickstarter[[#This Row],[pledged]]/Kickstarter[[#This Row],[backers_count]])</f>
        <v>39</v>
      </c>
      <c r="T951" t="str">
        <f t="shared" si="963"/>
        <v>technology</v>
      </c>
      <c r="U951" t="str">
        <f t="shared" si="969"/>
        <v>wearables</v>
      </c>
      <c r="V951">
        <f>YEAR(Kickstarter[[#This Row],[Date Ended Conversion]])</f>
        <v>2016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s="5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2">
        <f t="shared" ref="L952" si="1014">(((K952/60)/60)/24)+DATE(1970,1,1)</f>
        <v>42356.750706018516</v>
      </c>
      <c r="M952" s="12">
        <f t="shared" si="956"/>
        <v>42386.750706018516</v>
      </c>
      <c r="N952" t="b">
        <v>0</v>
      </c>
      <c r="O952">
        <v>24</v>
      </c>
      <c r="P952" t="b">
        <v>0</v>
      </c>
      <c r="Q952" t="s">
        <v>8273</v>
      </c>
      <c r="R952" s="11">
        <f t="shared" si="957"/>
        <v>0.28039999999999998</v>
      </c>
      <c r="S952" s="6">
        <f>AVERAGE(Kickstarter[[#This Row],[pledged]]/Kickstarter[[#This Row],[backers_count]])</f>
        <v>58.416666666666664</v>
      </c>
      <c r="T952" t="str">
        <f t="shared" si="963"/>
        <v>technology</v>
      </c>
      <c r="U952" t="str">
        <f t="shared" si="969"/>
        <v>wearables</v>
      </c>
      <c r="V952">
        <f>YEAR(Kickstarter[[#This Row],[Date Ended Conversion]])</f>
        <v>2016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s="5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2">
        <f t="shared" ref="L953" si="1015">(((K953/60)/60)/24)+DATE(1970,1,1)</f>
        <v>42480.653611111105</v>
      </c>
      <c r="M953" s="12">
        <f t="shared" si="956"/>
        <v>42525.653611111105</v>
      </c>
      <c r="N953" t="b">
        <v>0</v>
      </c>
      <c r="O953">
        <v>121</v>
      </c>
      <c r="P953" t="b">
        <v>0</v>
      </c>
      <c r="Q953" t="s">
        <v>8273</v>
      </c>
      <c r="R953" s="11">
        <f t="shared" si="957"/>
        <v>0.38390000000000002</v>
      </c>
      <c r="S953" s="6">
        <f>AVERAGE(Kickstarter[[#This Row],[pledged]]/Kickstarter[[#This Row],[backers_count]])</f>
        <v>158.63636363636363</v>
      </c>
      <c r="T953" t="str">
        <f t="shared" si="963"/>
        <v>technology</v>
      </c>
      <c r="U953" t="str">
        <f t="shared" si="969"/>
        <v>wearables</v>
      </c>
      <c r="V953">
        <f>YEAR(Kickstarter[[#This Row],[Date Ended Conversion]])</f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s="5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2">
        <f t="shared" ref="L954" si="1016">(((K954/60)/60)/24)+DATE(1970,1,1)</f>
        <v>42662.613564814819</v>
      </c>
      <c r="M954" s="12">
        <f t="shared" si="956"/>
        <v>42692.655231481483</v>
      </c>
      <c r="N954" t="b">
        <v>0</v>
      </c>
      <c r="O954">
        <v>196</v>
      </c>
      <c r="P954" t="b">
        <v>0</v>
      </c>
      <c r="Q954" t="s">
        <v>8273</v>
      </c>
      <c r="R954" s="11">
        <f t="shared" si="957"/>
        <v>0.39942857142857141</v>
      </c>
      <c r="S954" s="6">
        <f>AVERAGE(Kickstarter[[#This Row],[pledged]]/Kickstarter[[#This Row],[backers_count]])</f>
        <v>99.857142857142861</v>
      </c>
      <c r="T954" t="str">
        <f t="shared" si="963"/>
        <v>technology</v>
      </c>
      <c r="U954" t="str">
        <f t="shared" si="969"/>
        <v>wearables</v>
      </c>
      <c r="V954">
        <f>YEAR(Kickstarter[[#This Row],[Date Ended Conversion]])</f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s="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2">
        <f t="shared" ref="L955" si="1017">(((K955/60)/60)/24)+DATE(1970,1,1)</f>
        <v>41999.164340277777</v>
      </c>
      <c r="M955" s="12">
        <f t="shared" si="956"/>
        <v>42029.164340277777</v>
      </c>
      <c r="N955" t="b">
        <v>0</v>
      </c>
      <c r="O955">
        <v>5</v>
      </c>
      <c r="P955" t="b">
        <v>0</v>
      </c>
      <c r="Q955" t="s">
        <v>8273</v>
      </c>
      <c r="R955" s="11">
        <f t="shared" si="957"/>
        <v>8.3999999999999995E-3</v>
      </c>
      <c r="S955" s="6">
        <f>AVERAGE(Kickstarter[[#This Row],[pledged]]/Kickstarter[[#This Row],[backers_count]])</f>
        <v>25.2</v>
      </c>
      <c r="T955" t="str">
        <f t="shared" si="963"/>
        <v>technology</v>
      </c>
      <c r="U955" t="str">
        <f t="shared" si="969"/>
        <v>wearables</v>
      </c>
      <c r="V955">
        <f>YEAR(Kickstarter[[#This Row],[Date Ended Conversion]])</f>
        <v>2015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s="5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2">
        <f t="shared" ref="L956" si="1018">(((K956/60)/60)/24)+DATE(1970,1,1)</f>
        <v>42194.833784722221</v>
      </c>
      <c r="M956" s="12">
        <f t="shared" si="956"/>
        <v>42236.833784722221</v>
      </c>
      <c r="N956" t="b">
        <v>0</v>
      </c>
      <c r="O956">
        <v>73</v>
      </c>
      <c r="P956" t="b">
        <v>0</v>
      </c>
      <c r="Q956" t="s">
        <v>8273</v>
      </c>
      <c r="R956" s="11">
        <f t="shared" si="957"/>
        <v>0.43406666666666666</v>
      </c>
      <c r="S956" s="6">
        <f>AVERAGE(Kickstarter[[#This Row],[pledged]]/Kickstarter[[#This Row],[backers_count]])</f>
        <v>89.191780821917803</v>
      </c>
      <c r="T956" t="str">
        <f t="shared" si="963"/>
        <v>technology</v>
      </c>
      <c r="U956" t="str">
        <f t="shared" si="969"/>
        <v>wearables</v>
      </c>
      <c r="V956">
        <f>YEAR(Kickstarter[[#This Row],[Date Ended Conversion]])</f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s="5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2">
        <f t="shared" ref="L957" si="1019">(((K957/60)/60)/24)+DATE(1970,1,1)</f>
        <v>42586.295138888891</v>
      </c>
      <c r="M957" s="12">
        <f t="shared" si="956"/>
        <v>42626.295138888891</v>
      </c>
      <c r="N957" t="b">
        <v>0</v>
      </c>
      <c r="O957">
        <v>93</v>
      </c>
      <c r="P957" t="b">
        <v>0</v>
      </c>
      <c r="Q957" t="s">
        <v>8273</v>
      </c>
      <c r="R957" s="11">
        <f t="shared" si="957"/>
        <v>5.6613333333333335E-2</v>
      </c>
      <c r="S957" s="6">
        <f>AVERAGE(Kickstarter[[#This Row],[pledged]]/Kickstarter[[#This Row],[backers_count]])</f>
        <v>182.6236559139785</v>
      </c>
      <c r="T957" t="str">
        <f t="shared" si="963"/>
        <v>technology</v>
      </c>
      <c r="U957" t="str">
        <f t="shared" si="969"/>
        <v>wearables</v>
      </c>
      <c r="V957">
        <f>YEAR(Kickstarter[[#This Row],[Date Ended Conversion]])</f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s="5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2">
        <f t="shared" ref="L958" si="1020">(((K958/60)/60)/24)+DATE(1970,1,1)</f>
        <v>42060.913877314815</v>
      </c>
      <c r="M958" s="12">
        <f t="shared" si="956"/>
        <v>42120.872210648144</v>
      </c>
      <c r="N958" t="b">
        <v>0</v>
      </c>
      <c r="O958">
        <v>17</v>
      </c>
      <c r="P958" t="b">
        <v>0</v>
      </c>
      <c r="Q958" t="s">
        <v>8273</v>
      </c>
      <c r="R958" s="11">
        <f t="shared" si="957"/>
        <v>1.7219999999999999E-2</v>
      </c>
      <c r="S958" s="6">
        <f>AVERAGE(Kickstarter[[#This Row],[pledged]]/Kickstarter[[#This Row],[backers_count]])</f>
        <v>50.647058823529413</v>
      </c>
      <c r="T958" t="str">
        <f t="shared" si="963"/>
        <v>technology</v>
      </c>
      <c r="U958" t="str">
        <f t="shared" si="969"/>
        <v>wearables</v>
      </c>
      <c r="V958">
        <f>YEAR(Kickstarter[[#This Row],[Date Ended Conversion]])</f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s="5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2">
        <f t="shared" ref="L959" si="1021">(((K959/60)/60)/24)+DATE(1970,1,1)</f>
        <v>42660.552465277782</v>
      </c>
      <c r="M959" s="12">
        <f t="shared" si="956"/>
        <v>42691.594131944439</v>
      </c>
      <c r="N959" t="b">
        <v>0</v>
      </c>
      <c r="O959">
        <v>7</v>
      </c>
      <c r="P959" t="b">
        <v>0</v>
      </c>
      <c r="Q959" t="s">
        <v>8273</v>
      </c>
      <c r="R959" s="11">
        <f t="shared" si="957"/>
        <v>1.9416666666666665E-2</v>
      </c>
      <c r="S959" s="6">
        <f>AVERAGE(Kickstarter[[#This Row],[pledged]]/Kickstarter[[#This Row],[backers_count]])</f>
        <v>33.285714285714285</v>
      </c>
      <c r="T959" t="str">
        <f t="shared" si="963"/>
        <v>technology</v>
      </c>
      <c r="U959" t="str">
        <f t="shared" si="969"/>
        <v>wearables</v>
      </c>
      <c r="V959">
        <f>YEAR(Kickstarter[[#This Row],[Date Ended Conversion]])</f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s="5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2">
        <f t="shared" ref="L960" si="1022">(((K960/60)/60)/24)+DATE(1970,1,1)</f>
        <v>42082.802812499998</v>
      </c>
      <c r="M960" s="12">
        <f t="shared" si="956"/>
        <v>42104.207638888889</v>
      </c>
      <c r="N960" t="b">
        <v>0</v>
      </c>
      <c r="O960">
        <v>17</v>
      </c>
      <c r="P960" t="b">
        <v>0</v>
      </c>
      <c r="Q960" t="s">
        <v>8273</v>
      </c>
      <c r="R960" s="11">
        <f t="shared" si="957"/>
        <v>0.11328275684711328</v>
      </c>
      <c r="S960" s="6">
        <f>AVERAGE(Kickstarter[[#This Row],[pledged]]/Kickstarter[[#This Row],[backers_count]])</f>
        <v>51.823529411764703</v>
      </c>
      <c r="T960" t="str">
        <f t="shared" si="963"/>
        <v>technology</v>
      </c>
      <c r="U960" t="str">
        <f t="shared" si="969"/>
        <v>wearables</v>
      </c>
      <c r="V960">
        <f>YEAR(Kickstarter[[#This Row],[Date Ended Conversion]])</f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s="5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2">
        <f t="shared" ref="L961" si="1023">(((K961/60)/60)/24)+DATE(1970,1,1)</f>
        <v>41993.174363425926</v>
      </c>
      <c r="M961" s="12">
        <f t="shared" si="956"/>
        <v>42023.174363425926</v>
      </c>
      <c r="N961" t="b">
        <v>0</v>
      </c>
      <c r="O961">
        <v>171</v>
      </c>
      <c r="P961" t="b">
        <v>0</v>
      </c>
      <c r="Q961" t="s">
        <v>8273</v>
      </c>
      <c r="R961" s="11">
        <f t="shared" si="957"/>
        <v>0.3886</v>
      </c>
      <c r="S961" s="6">
        <f>AVERAGE(Kickstarter[[#This Row],[pledged]]/Kickstarter[[#This Row],[backers_count]])</f>
        <v>113.62573099415205</v>
      </c>
      <c r="T961" t="str">
        <f t="shared" si="963"/>
        <v>technology</v>
      </c>
      <c r="U961" t="str">
        <f t="shared" si="969"/>
        <v>wearables</v>
      </c>
      <c r="V961">
        <f>YEAR(Kickstarter[[#This Row],[Date Ended Conversion]])</f>
        <v>2015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s="5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2">
        <f t="shared" ref="L962" si="1024">(((K962/60)/60)/24)+DATE(1970,1,1)</f>
        <v>42766.626793981486</v>
      </c>
      <c r="M962" s="12">
        <f t="shared" ref="M962:M1025" si="1025">(((J962/60)/60)/24)+DATE(1970,1,1)</f>
        <v>42808.585127314815</v>
      </c>
      <c r="N962" t="b">
        <v>0</v>
      </c>
      <c r="O962">
        <v>188</v>
      </c>
      <c r="P962" t="b">
        <v>0</v>
      </c>
      <c r="Q962" t="s">
        <v>8273</v>
      </c>
      <c r="R962" s="11">
        <f t="shared" ref="R962:R1025" si="1026">(E962/D962)</f>
        <v>0.46100628930817611</v>
      </c>
      <c r="S962" s="6">
        <f>AVERAGE(Kickstarter[[#This Row],[pledged]]/Kickstarter[[#This Row],[backers_count]])</f>
        <v>136.46276595744681</v>
      </c>
      <c r="T962" t="str">
        <f t="shared" si="963"/>
        <v>technology</v>
      </c>
      <c r="U962" t="str">
        <f t="shared" si="969"/>
        <v>wearables</v>
      </c>
      <c r="V962">
        <f>YEAR(Kickstarter[[#This Row],[Date Ended Conversion]])</f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s="5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2">
        <f t="shared" ref="L963" si="1027">(((K963/60)/60)/24)+DATE(1970,1,1)</f>
        <v>42740.693692129629</v>
      </c>
      <c r="M963" s="12">
        <f t="shared" si="1025"/>
        <v>42786.791666666672</v>
      </c>
      <c r="N963" t="b">
        <v>0</v>
      </c>
      <c r="O963">
        <v>110</v>
      </c>
      <c r="P963" t="b">
        <v>0</v>
      </c>
      <c r="Q963" t="s">
        <v>8273</v>
      </c>
      <c r="R963" s="11">
        <f t="shared" si="1026"/>
        <v>0.42188421052631581</v>
      </c>
      <c r="S963" s="6">
        <f>AVERAGE(Kickstarter[[#This Row],[pledged]]/Kickstarter[[#This Row],[backers_count]])</f>
        <v>364.35454545454547</v>
      </c>
      <c r="T963" t="str">
        <f t="shared" si="963"/>
        <v>technology</v>
      </c>
      <c r="U963" t="str">
        <f t="shared" si="969"/>
        <v>wearables</v>
      </c>
      <c r="V963">
        <f>YEAR(Kickstarter[[#This Row],[Date Ended Conversion]])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s="5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2">
        <f t="shared" ref="L964" si="1028">(((K964/60)/60)/24)+DATE(1970,1,1)</f>
        <v>42373.712418981479</v>
      </c>
      <c r="M964" s="12">
        <f t="shared" si="1025"/>
        <v>42411.712418981479</v>
      </c>
      <c r="N964" t="b">
        <v>0</v>
      </c>
      <c r="O964">
        <v>37</v>
      </c>
      <c r="P964" t="b">
        <v>0</v>
      </c>
      <c r="Q964" t="s">
        <v>8273</v>
      </c>
      <c r="R964" s="11">
        <f t="shared" si="1026"/>
        <v>0.2848</v>
      </c>
      <c r="S964" s="6">
        <f>AVERAGE(Kickstarter[[#This Row],[pledged]]/Kickstarter[[#This Row],[backers_count]])</f>
        <v>19.243243243243242</v>
      </c>
      <c r="T964" t="str">
        <f t="shared" si="963"/>
        <v>technology</v>
      </c>
      <c r="U964" t="str">
        <f t="shared" si="969"/>
        <v>wearables</v>
      </c>
      <c r="V964">
        <f>YEAR(Kickstarter[[#This Row],[Date Ended Conversion]])</f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s="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2">
        <f t="shared" ref="L965" si="1029">(((K965/60)/60)/24)+DATE(1970,1,1)</f>
        <v>42625.635636574079</v>
      </c>
      <c r="M965" s="12">
        <f t="shared" si="1025"/>
        <v>42660.635636574079</v>
      </c>
      <c r="N965" t="b">
        <v>0</v>
      </c>
      <c r="O965">
        <v>9</v>
      </c>
      <c r="P965" t="b">
        <v>0</v>
      </c>
      <c r="Q965" t="s">
        <v>8273</v>
      </c>
      <c r="R965" s="11">
        <f t="shared" si="1026"/>
        <v>1.0771428571428571E-2</v>
      </c>
      <c r="S965" s="6">
        <f>AVERAGE(Kickstarter[[#This Row],[pledged]]/Kickstarter[[#This Row],[backers_count]])</f>
        <v>41.888888888888886</v>
      </c>
      <c r="T965" t="str">
        <f t="shared" si="963"/>
        <v>technology</v>
      </c>
      <c r="U965" t="str">
        <f t="shared" si="969"/>
        <v>wearables</v>
      </c>
      <c r="V965">
        <f>YEAR(Kickstarter[[#This Row],[Date Ended Conversion]])</f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s="5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2">
        <f t="shared" ref="L966" si="1030">(((K966/60)/60)/24)+DATE(1970,1,1)</f>
        <v>42208.628692129627</v>
      </c>
      <c r="M966" s="12">
        <f t="shared" si="1025"/>
        <v>42248.628692129627</v>
      </c>
      <c r="N966" t="b">
        <v>0</v>
      </c>
      <c r="O966">
        <v>29</v>
      </c>
      <c r="P966" t="b">
        <v>0</v>
      </c>
      <c r="Q966" t="s">
        <v>8273</v>
      </c>
      <c r="R966" s="11">
        <f t="shared" si="1026"/>
        <v>7.9909090909090902E-3</v>
      </c>
      <c r="S966" s="6">
        <f>AVERAGE(Kickstarter[[#This Row],[pledged]]/Kickstarter[[#This Row],[backers_count]])</f>
        <v>30.310344827586206</v>
      </c>
      <c r="T966" t="str">
        <f t="shared" ref="T966:T1021" si="1031">LEFT(Q966,FIND("/",Q966)-1)</f>
        <v>technology</v>
      </c>
      <c r="U966" t="str">
        <f t="shared" si="969"/>
        <v>wearables</v>
      </c>
      <c r="V966">
        <f>YEAR(Kickstarter[[#This Row],[Date Ended Conversion]])</f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s="5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2">
        <f t="shared" ref="L967" si="1032">(((K967/60)/60)/24)+DATE(1970,1,1)</f>
        <v>42637.016736111109</v>
      </c>
      <c r="M967" s="12">
        <f t="shared" si="1025"/>
        <v>42669.165972222225</v>
      </c>
      <c r="N967" t="b">
        <v>0</v>
      </c>
      <c r="O967">
        <v>6</v>
      </c>
      <c r="P967" t="b">
        <v>0</v>
      </c>
      <c r="Q967" t="s">
        <v>8273</v>
      </c>
      <c r="R967" s="11">
        <f t="shared" si="1026"/>
        <v>1.192E-2</v>
      </c>
      <c r="S967" s="6">
        <f>AVERAGE(Kickstarter[[#This Row],[pledged]]/Kickstarter[[#This Row],[backers_count]])</f>
        <v>49.666666666666664</v>
      </c>
      <c r="T967" t="str">
        <f t="shared" si="1031"/>
        <v>technology</v>
      </c>
      <c r="U967" t="str">
        <f t="shared" si="969"/>
        <v>wearables</v>
      </c>
      <c r="V967">
        <f>YEAR(Kickstarter[[#This Row],[Date Ended Conversion]])</f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s="5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2">
        <f t="shared" ref="L968" si="1033">(((K968/60)/60)/24)+DATE(1970,1,1)</f>
        <v>42619.635787037041</v>
      </c>
      <c r="M968" s="12">
        <f t="shared" si="1025"/>
        <v>42649.635787037041</v>
      </c>
      <c r="N968" t="b">
        <v>0</v>
      </c>
      <c r="O968">
        <v>30</v>
      </c>
      <c r="P968" t="b">
        <v>0</v>
      </c>
      <c r="Q968" t="s">
        <v>8273</v>
      </c>
      <c r="R968" s="11">
        <f t="shared" si="1026"/>
        <v>0.14799999999999999</v>
      </c>
      <c r="S968" s="6">
        <f>AVERAGE(Kickstarter[[#This Row],[pledged]]/Kickstarter[[#This Row],[backers_count]])</f>
        <v>59.2</v>
      </c>
      <c r="T968" t="str">
        <f t="shared" si="1031"/>
        <v>technology</v>
      </c>
      <c r="U968" t="str">
        <f t="shared" si="969"/>
        <v>wearables</v>
      </c>
      <c r="V968">
        <f>YEAR(Kickstarter[[#This Row],[Date Ended Conversion]])</f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s="5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2">
        <f t="shared" ref="L969" si="1034">(((K969/60)/60)/24)+DATE(1970,1,1)</f>
        <v>42422.254328703704</v>
      </c>
      <c r="M969" s="12">
        <f t="shared" si="1025"/>
        <v>42482.21266203704</v>
      </c>
      <c r="N969" t="b">
        <v>0</v>
      </c>
      <c r="O969">
        <v>81</v>
      </c>
      <c r="P969" t="b">
        <v>0</v>
      </c>
      <c r="Q969" t="s">
        <v>8273</v>
      </c>
      <c r="R969" s="11">
        <f t="shared" si="1026"/>
        <v>0.17810000000000001</v>
      </c>
      <c r="S969" s="6">
        <f>AVERAGE(Kickstarter[[#This Row],[pledged]]/Kickstarter[[#This Row],[backers_count]])</f>
        <v>43.97530864197531</v>
      </c>
      <c r="T969" t="str">
        <f t="shared" si="1031"/>
        <v>technology</v>
      </c>
      <c r="U969" t="str">
        <f t="shared" si="969"/>
        <v>wearables</v>
      </c>
      <c r="V969">
        <f>YEAR(Kickstarter[[#This Row],[Date Ended Conversion]])</f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s="5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2">
        <f t="shared" ref="L970" si="1035">(((K970/60)/60)/24)+DATE(1970,1,1)</f>
        <v>41836.847615740742</v>
      </c>
      <c r="M970" s="12">
        <f t="shared" si="1025"/>
        <v>41866.847615740742</v>
      </c>
      <c r="N970" t="b">
        <v>0</v>
      </c>
      <c r="O970">
        <v>4</v>
      </c>
      <c r="P970" t="b">
        <v>0</v>
      </c>
      <c r="Q970" t="s">
        <v>8273</v>
      </c>
      <c r="R970" s="11">
        <f t="shared" si="1026"/>
        <v>1.325E-2</v>
      </c>
      <c r="S970" s="6">
        <f>AVERAGE(Kickstarter[[#This Row],[pledged]]/Kickstarter[[#This Row],[backers_count]])</f>
        <v>26.5</v>
      </c>
      <c r="T970" t="str">
        <f t="shared" si="1031"/>
        <v>technology</v>
      </c>
      <c r="U970" t="str">
        <f t="shared" si="969"/>
        <v>wearables</v>
      </c>
      <c r="V970">
        <f>YEAR(Kickstarter[[#This Row],[Date Ended Conversion]])</f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s="5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2">
        <f t="shared" ref="L971" si="1036">(((K971/60)/60)/24)+DATE(1970,1,1)</f>
        <v>42742.30332175926</v>
      </c>
      <c r="M971" s="12">
        <f t="shared" si="1025"/>
        <v>42775.30332175926</v>
      </c>
      <c r="N971" t="b">
        <v>0</v>
      </c>
      <c r="O971">
        <v>11</v>
      </c>
      <c r="P971" t="b">
        <v>0</v>
      </c>
      <c r="Q971" t="s">
        <v>8273</v>
      </c>
      <c r="R971" s="11">
        <f t="shared" si="1026"/>
        <v>0.46666666666666667</v>
      </c>
      <c r="S971" s="6">
        <f>AVERAGE(Kickstarter[[#This Row],[pledged]]/Kickstarter[[#This Row],[backers_count]])</f>
        <v>1272.7272727272727</v>
      </c>
      <c r="T971" t="str">
        <f t="shared" si="1031"/>
        <v>technology</v>
      </c>
      <c r="U971" t="str">
        <f t="shared" ref="U971:U1034" si="1037">RIGHT(Q971,LEN(Q971)-FIND("/",Q971))</f>
        <v>wearables</v>
      </c>
      <c r="V971">
        <f>YEAR(Kickstarter[[#This Row],[Date Ended Conversion]])</f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s="5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2">
        <f t="shared" ref="L972" si="1038">(((K972/60)/60)/24)+DATE(1970,1,1)</f>
        <v>42721.220520833333</v>
      </c>
      <c r="M972" s="12">
        <f t="shared" si="1025"/>
        <v>42758.207638888889</v>
      </c>
      <c r="N972" t="b">
        <v>0</v>
      </c>
      <c r="O972">
        <v>14</v>
      </c>
      <c r="P972" t="b">
        <v>0</v>
      </c>
      <c r="Q972" t="s">
        <v>8273</v>
      </c>
      <c r="R972" s="11">
        <f t="shared" si="1026"/>
        <v>0.4592</v>
      </c>
      <c r="S972" s="6">
        <f>AVERAGE(Kickstarter[[#This Row],[pledged]]/Kickstarter[[#This Row],[backers_count]])</f>
        <v>164</v>
      </c>
      <c r="T972" t="str">
        <f t="shared" si="1031"/>
        <v>technology</v>
      </c>
      <c r="U972" t="str">
        <f t="shared" si="1037"/>
        <v>wearables</v>
      </c>
      <c r="V972">
        <f>YEAR(Kickstarter[[#This Row],[Date Ended Conversion]])</f>
        <v>2017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s="5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2">
        <f t="shared" ref="L973" si="1039">(((K973/60)/60)/24)+DATE(1970,1,1)</f>
        <v>42111.709027777775</v>
      </c>
      <c r="M973" s="12">
        <f t="shared" si="1025"/>
        <v>42156.709027777775</v>
      </c>
      <c r="N973" t="b">
        <v>0</v>
      </c>
      <c r="O973">
        <v>5</v>
      </c>
      <c r="P973" t="b">
        <v>0</v>
      </c>
      <c r="Q973" t="s">
        <v>8273</v>
      </c>
      <c r="R973" s="11">
        <f t="shared" si="1026"/>
        <v>2.2599999999999999E-3</v>
      </c>
      <c r="S973" s="6">
        <f>AVERAGE(Kickstarter[[#This Row],[pledged]]/Kickstarter[[#This Row],[backers_count]])</f>
        <v>45.2</v>
      </c>
      <c r="T973" t="str">
        <f t="shared" si="1031"/>
        <v>technology</v>
      </c>
      <c r="U973" t="str">
        <f t="shared" si="1037"/>
        <v>wearables</v>
      </c>
      <c r="V973">
        <f>YEAR(Kickstarter[[#This Row],[Date Ended Conversion]])</f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s="5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2">
        <f t="shared" ref="L974" si="1040">(((K974/60)/60)/24)+DATE(1970,1,1)</f>
        <v>41856.865717592591</v>
      </c>
      <c r="M974" s="12">
        <f t="shared" si="1025"/>
        <v>41886.290972222225</v>
      </c>
      <c r="N974" t="b">
        <v>0</v>
      </c>
      <c r="O974">
        <v>45</v>
      </c>
      <c r="P974" t="b">
        <v>0</v>
      </c>
      <c r="Q974" t="s">
        <v>8273</v>
      </c>
      <c r="R974" s="11">
        <f t="shared" si="1026"/>
        <v>0.34625</v>
      </c>
      <c r="S974" s="6">
        <f>AVERAGE(Kickstarter[[#This Row],[pledged]]/Kickstarter[[#This Row],[backers_count]])</f>
        <v>153.88888888888889</v>
      </c>
      <c r="T974" t="str">
        <f t="shared" si="1031"/>
        <v>technology</v>
      </c>
      <c r="U974" t="str">
        <f t="shared" si="1037"/>
        <v>wearables</v>
      </c>
      <c r="V974">
        <f>YEAR(Kickstarter[[#This Row],[Date Ended Conversion]])</f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s="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2">
        <f t="shared" ref="L975" si="1041">(((K975/60)/60)/24)+DATE(1970,1,1)</f>
        <v>42257.014965277776</v>
      </c>
      <c r="M975" s="12">
        <f t="shared" si="1025"/>
        <v>42317.056631944448</v>
      </c>
      <c r="N975" t="b">
        <v>0</v>
      </c>
      <c r="O975">
        <v>8</v>
      </c>
      <c r="P975" t="b">
        <v>0</v>
      </c>
      <c r="Q975" t="s">
        <v>8273</v>
      </c>
      <c r="R975" s="11">
        <f t="shared" si="1026"/>
        <v>2.0549999999999999E-2</v>
      </c>
      <c r="S975" s="6">
        <f>AVERAGE(Kickstarter[[#This Row],[pledged]]/Kickstarter[[#This Row],[backers_count]])</f>
        <v>51.375</v>
      </c>
      <c r="T975" t="str">
        <f t="shared" si="1031"/>
        <v>technology</v>
      </c>
      <c r="U975" t="str">
        <f t="shared" si="1037"/>
        <v>wearables</v>
      </c>
      <c r="V975">
        <f>YEAR(Kickstarter[[#This Row],[Date Ended Conversion]])</f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s="5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2">
        <f t="shared" ref="L976" si="1042">(((K976/60)/60)/24)+DATE(1970,1,1)</f>
        <v>42424.749490740738</v>
      </c>
      <c r="M976" s="12">
        <f t="shared" si="1025"/>
        <v>42454.707824074074</v>
      </c>
      <c r="N976" t="b">
        <v>0</v>
      </c>
      <c r="O976">
        <v>3</v>
      </c>
      <c r="P976" t="b">
        <v>0</v>
      </c>
      <c r="Q976" t="s">
        <v>8273</v>
      </c>
      <c r="R976" s="11">
        <f t="shared" si="1026"/>
        <v>5.5999999999999999E-3</v>
      </c>
      <c r="S976" s="6">
        <f>AVERAGE(Kickstarter[[#This Row],[pledged]]/Kickstarter[[#This Row],[backers_count]])</f>
        <v>93.333333333333329</v>
      </c>
      <c r="T976" t="str">
        <f t="shared" si="1031"/>
        <v>technology</v>
      </c>
      <c r="U976" t="str">
        <f t="shared" si="1037"/>
        <v>wearables</v>
      </c>
      <c r="V976">
        <f>YEAR(Kickstarter[[#This Row],[Date Ended Conversion]])</f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s="5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2">
        <f t="shared" ref="L977" si="1043">(((K977/60)/60)/24)+DATE(1970,1,1)</f>
        <v>42489.696585648147</v>
      </c>
      <c r="M977" s="12">
        <f t="shared" si="1025"/>
        <v>42549.696585648147</v>
      </c>
      <c r="N977" t="b">
        <v>0</v>
      </c>
      <c r="O977">
        <v>24</v>
      </c>
      <c r="P977" t="b">
        <v>0</v>
      </c>
      <c r="Q977" t="s">
        <v>8273</v>
      </c>
      <c r="R977" s="11">
        <f t="shared" si="1026"/>
        <v>2.6069999999999999E-2</v>
      </c>
      <c r="S977" s="6">
        <f>AVERAGE(Kickstarter[[#This Row],[pledged]]/Kickstarter[[#This Row],[backers_count]])</f>
        <v>108.625</v>
      </c>
      <c r="T977" t="str">
        <f t="shared" si="1031"/>
        <v>technology</v>
      </c>
      <c r="U977" t="str">
        <f t="shared" si="1037"/>
        <v>wearables</v>
      </c>
      <c r="V977">
        <f>YEAR(Kickstarter[[#This Row],[Date Ended Conversion]])</f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s="5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2">
        <f t="shared" ref="L978" si="1044">(((K978/60)/60)/24)+DATE(1970,1,1)</f>
        <v>42185.058993055558</v>
      </c>
      <c r="M978" s="12">
        <f t="shared" si="1025"/>
        <v>42230.058993055558</v>
      </c>
      <c r="N978" t="b">
        <v>0</v>
      </c>
      <c r="O978">
        <v>18</v>
      </c>
      <c r="P978" t="b">
        <v>0</v>
      </c>
      <c r="Q978" t="s">
        <v>8273</v>
      </c>
      <c r="R978" s="11">
        <f t="shared" si="1026"/>
        <v>1.9259999999999999E-2</v>
      </c>
      <c r="S978" s="6">
        <f>AVERAGE(Kickstarter[[#This Row],[pledged]]/Kickstarter[[#This Row],[backers_count]])</f>
        <v>160.5</v>
      </c>
      <c r="T978" t="str">
        <f t="shared" si="1031"/>
        <v>technology</v>
      </c>
      <c r="U978" t="str">
        <f t="shared" si="1037"/>
        <v>wearables</v>
      </c>
      <c r="V978">
        <f>YEAR(Kickstarter[[#This Row],[Date Ended Conversion]])</f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s="5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2">
        <f t="shared" ref="L979" si="1045">(((K979/60)/60)/24)+DATE(1970,1,1)</f>
        <v>42391.942094907412</v>
      </c>
      <c r="M979" s="12">
        <f t="shared" si="1025"/>
        <v>42421.942094907412</v>
      </c>
      <c r="N979" t="b">
        <v>0</v>
      </c>
      <c r="O979">
        <v>12</v>
      </c>
      <c r="P979" t="b">
        <v>0</v>
      </c>
      <c r="Q979" t="s">
        <v>8273</v>
      </c>
      <c r="R979" s="11">
        <f t="shared" si="1026"/>
        <v>0.33666666666666667</v>
      </c>
      <c r="S979" s="6">
        <f>AVERAGE(Kickstarter[[#This Row],[pledged]]/Kickstarter[[#This Row],[backers_count]])</f>
        <v>75.75</v>
      </c>
      <c r="T979" t="str">
        <f t="shared" si="1031"/>
        <v>technology</v>
      </c>
      <c r="U979" t="str">
        <f t="shared" si="1037"/>
        <v>wearables</v>
      </c>
      <c r="V979">
        <f>YEAR(Kickstarter[[#This Row],[Date Ended Conversion]])</f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s="5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2">
        <f t="shared" ref="L980" si="1046">(((K980/60)/60)/24)+DATE(1970,1,1)</f>
        <v>42395.309039351851</v>
      </c>
      <c r="M980" s="12">
        <f t="shared" si="1025"/>
        <v>42425.309039351851</v>
      </c>
      <c r="N980" t="b">
        <v>0</v>
      </c>
      <c r="O980">
        <v>123</v>
      </c>
      <c r="P980" t="b">
        <v>0</v>
      </c>
      <c r="Q980" t="s">
        <v>8273</v>
      </c>
      <c r="R980" s="11">
        <f t="shared" si="1026"/>
        <v>0.5626326718299024</v>
      </c>
      <c r="S980" s="6">
        <f>AVERAGE(Kickstarter[[#This Row],[pledged]]/Kickstarter[[#This Row],[backers_count]])</f>
        <v>790.83739837398377</v>
      </c>
      <c r="T980" t="str">
        <f t="shared" si="1031"/>
        <v>technology</v>
      </c>
      <c r="U980" t="str">
        <f t="shared" si="1037"/>
        <v>wearables</v>
      </c>
      <c r="V980">
        <f>YEAR(Kickstarter[[#This Row],[Date Ended Conversion]])</f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s="5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2">
        <f t="shared" ref="L981" si="1047">(((K981/60)/60)/24)+DATE(1970,1,1)</f>
        <v>42506.416990740734</v>
      </c>
      <c r="M981" s="12">
        <f t="shared" si="1025"/>
        <v>42541.790972222225</v>
      </c>
      <c r="N981" t="b">
        <v>0</v>
      </c>
      <c r="O981">
        <v>96</v>
      </c>
      <c r="P981" t="b">
        <v>0</v>
      </c>
      <c r="Q981" t="s">
        <v>8273</v>
      </c>
      <c r="R981" s="11">
        <f t="shared" si="1026"/>
        <v>0.82817600000000002</v>
      </c>
      <c r="S981" s="6">
        <f>AVERAGE(Kickstarter[[#This Row],[pledged]]/Kickstarter[[#This Row],[backers_count]])</f>
        <v>301.93916666666667</v>
      </c>
      <c r="T981" t="str">
        <f t="shared" si="1031"/>
        <v>technology</v>
      </c>
      <c r="U981" t="str">
        <f t="shared" si="1037"/>
        <v>wearables</v>
      </c>
      <c r="V981">
        <f>YEAR(Kickstarter[[#This Row],[Date Ended Conversion]])</f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s="5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2">
        <f t="shared" ref="L982" si="1048">(((K982/60)/60)/24)+DATE(1970,1,1)</f>
        <v>41928.904189814813</v>
      </c>
      <c r="M982" s="12">
        <f t="shared" si="1025"/>
        <v>41973.945856481485</v>
      </c>
      <c r="N982" t="b">
        <v>0</v>
      </c>
      <c r="O982">
        <v>31</v>
      </c>
      <c r="P982" t="b">
        <v>0</v>
      </c>
      <c r="Q982" t="s">
        <v>8273</v>
      </c>
      <c r="R982" s="11">
        <f t="shared" si="1026"/>
        <v>0.14860000000000001</v>
      </c>
      <c r="S982" s="6">
        <f>AVERAGE(Kickstarter[[#This Row],[pledged]]/Kickstarter[[#This Row],[backers_count]])</f>
        <v>47.935483870967744</v>
      </c>
      <c r="T982" t="str">
        <f t="shared" si="1031"/>
        <v>technology</v>
      </c>
      <c r="U982" t="str">
        <f t="shared" si="1037"/>
        <v>wearables</v>
      </c>
      <c r="V982">
        <f>YEAR(Kickstarter[[#This Row],[Date Ended Conversion]])</f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s="5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2">
        <f t="shared" ref="L983" si="1049">(((K983/60)/60)/24)+DATE(1970,1,1)</f>
        <v>41830.947013888886</v>
      </c>
      <c r="M983" s="12">
        <f t="shared" si="1025"/>
        <v>41860.947013888886</v>
      </c>
      <c r="N983" t="b">
        <v>0</v>
      </c>
      <c r="O983">
        <v>4</v>
      </c>
      <c r="P983" t="b">
        <v>0</v>
      </c>
      <c r="Q983" t="s">
        <v>8273</v>
      </c>
      <c r="R983" s="11">
        <f t="shared" si="1026"/>
        <v>1.2375123751237513E-4</v>
      </c>
      <c r="S983" s="6">
        <f>AVERAGE(Kickstarter[[#This Row],[pledged]]/Kickstarter[[#This Row],[backers_count]])</f>
        <v>2.75</v>
      </c>
      <c r="T983" t="str">
        <f t="shared" si="1031"/>
        <v>technology</v>
      </c>
      <c r="U983" t="str">
        <f t="shared" si="1037"/>
        <v>wearables</v>
      </c>
      <c r="V983">
        <f>YEAR(Kickstarter[[#This Row],[Date Ended Conversion]])</f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s="5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2">
        <f t="shared" ref="L984" si="1050">(((K984/60)/60)/24)+DATE(1970,1,1)</f>
        <v>42615.753310185188</v>
      </c>
      <c r="M984" s="12">
        <f t="shared" si="1025"/>
        <v>42645.753310185188</v>
      </c>
      <c r="N984" t="b">
        <v>0</v>
      </c>
      <c r="O984">
        <v>3</v>
      </c>
      <c r="P984" t="b">
        <v>0</v>
      </c>
      <c r="Q984" t="s">
        <v>8273</v>
      </c>
      <c r="R984" s="11">
        <f t="shared" si="1026"/>
        <v>1.7142857142857143E-4</v>
      </c>
      <c r="S984" s="6">
        <f>AVERAGE(Kickstarter[[#This Row],[pledged]]/Kickstarter[[#This Row],[backers_count]])</f>
        <v>1</v>
      </c>
      <c r="T984" t="str">
        <f t="shared" si="1031"/>
        <v>technology</v>
      </c>
      <c r="U984" t="str">
        <f t="shared" si="1037"/>
        <v>wearables</v>
      </c>
      <c r="V984">
        <f>YEAR(Kickstarter[[#This Row],[Date Ended Conversion]])</f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s="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2">
        <f t="shared" ref="L985" si="1051">(((K985/60)/60)/24)+DATE(1970,1,1)</f>
        <v>42574.667650462965</v>
      </c>
      <c r="M985" s="12">
        <f t="shared" si="1025"/>
        <v>42605.870833333334</v>
      </c>
      <c r="N985" t="b">
        <v>0</v>
      </c>
      <c r="O985">
        <v>179</v>
      </c>
      <c r="P985" t="b">
        <v>0</v>
      </c>
      <c r="Q985" t="s">
        <v>8273</v>
      </c>
      <c r="R985" s="11">
        <f t="shared" si="1026"/>
        <v>0.2950613611721471</v>
      </c>
      <c r="S985" s="6">
        <f>AVERAGE(Kickstarter[[#This Row],[pledged]]/Kickstarter[[#This Row],[backers_count]])</f>
        <v>171.79329608938548</v>
      </c>
      <c r="T985" t="str">
        <f t="shared" si="1031"/>
        <v>technology</v>
      </c>
      <c r="U985" t="str">
        <f t="shared" si="1037"/>
        <v>wearables</v>
      </c>
      <c r="V985">
        <f>YEAR(Kickstarter[[#This Row],[Date Ended Conversion]])</f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s="5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2">
        <f t="shared" ref="L986" si="1052">(((K986/60)/60)/24)+DATE(1970,1,1)</f>
        <v>42061.11583333333</v>
      </c>
      <c r="M986" s="12">
        <f t="shared" si="1025"/>
        <v>42091.074166666673</v>
      </c>
      <c r="N986" t="b">
        <v>0</v>
      </c>
      <c r="O986">
        <v>3</v>
      </c>
      <c r="P986" t="b">
        <v>0</v>
      </c>
      <c r="Q986" t="s">
        <v>8273</v>
      </c>
      <c r="R986" s="11">
        <f t="shared" si="1026"/>
        <v>1.06E-2</v>
      </c>
      <c r="S986" s="6">
        <f>AVERAGE(Kickstarter[[#This Row],[pledged]]/Kickstarter[[#This Row],[backers_count]])</f>
        <v>35.333333333333336</v>
      </c>
      <c r="T986" t="str">
        <f t="shared" si="1031"/>
        <v>technology</v>
      </c>
      <c r="U986" t="str">
        <f t="shared" si="1037"/>
        <v>wearables</v>
      </c>
      <c r="V986">
        <f>YEAR(Kickstarter[[#This Row],[Date Ended Conversion]])</f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s="5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2">
        <f t="shared" ref="L987" si="1053">(((K987/60)/60)/24)+DATE(1970,1,1)</f>
        <v>42339.967708333337</v>
      </c>
      <c r="M987" s="12">
        <f t="shared" si="1025"/>
        <v>42369.958333333328</v>
      </c>
      <c r="N987" t="b">
        <v>0</v>
      </c>
      <c r="O987">
        <v>23</v>
      </c>
      <c r="P987" t="b">
        <v>0</v>
      </c>
      <c r="Q987" t="s">
        <v>8273</v>
      </c>
      <c r="R987" s="11">
        <f t="shared" si="1026"/>
        <v>6.2933333333333327E-2</v>
      </c>
      <c r="S987" s="6">
        <f>AVERAGE(Kickstarter[[#This Row],[pledged]]/Kickstarter[[#This Row],[backers_count]])</f>
        <v>82.086956521739125</v>
      </c>
      <c r="T987" t="str">
        <f t="shared" si="1031"/>
        <v>technology</v>
      </c>
      <c r="U987" t="str">
        <f t="shared" si="1037"/>
        <v>wearables</v>
      </c>
      <c r="V987">
        <f>YEAR(Kickstarter[[#This Row],[Date Ended Conversion]])</f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s="5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2">
        <f t="shared" ref="L988" si="1054">(((K988/60)/60)/24)+DATE(1970,1,1)</f>
        <v>42324.767361111109</v>
      </c>
      <c r="M988" s="12">
        <f t="shared" si="1025"/>
        <v>42379</v>
      </c>
      <c r="N988" t="b">
        <v>0</v>
      </c>
      <c r="O988">
        <v>23</v>
      </c>
      <c r="P988" t="b">
        <v>0</v>
      </c>
      <c r="Q988" t="s">
        <v>8273</v>
      </c>
      <c r="R988" s="11">
        <f t="shared" si="1026"/>
        <v>0.1275</v>
      </c>
      <c r="S988" s="6">
        <f>AVERAGE(Kickstarter[[#This Row],[pledged]]/Kickstarter[[#This Row],[backers_count]])</f>
        <v>110.8695652173913</v>
      </c>
      <c r="T988" t="str">
        <f t="shared" si="1031"/>
        <v>technology</v>
      </c>
      <c r="U988" t="str">
        <f t="shared" si="1037"/>
        <v>wearables</v>
      </c>
      <c r="V988">
        <f>YEAR(Kickstarter[[#This Row],[Date Ended Conversion]])</f>
        <v>2016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s="5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2">
        <f t="shared" ref="L989" si="1055">(((K989/60)/60)/24)+DATE(1970,1,1)</f>
        <v>41773.294560185182</v>
      </c>
      <c r="M989" s="12">
        <f t="shared" si="1025"/>
        <v>41813.294560185182</v>
      </c>
      <c r="N989" t="b">
        <v>0</v>
      </c>
      <c r="O989">
        <v>41</v>
      </c>
      <c r="P989" t="b">
        <v>0</v>
      </c>
      <c r="Q989" t="s">
        <v>8273</v>
      </c>
      <c r="R989" s="11">
        <f t="shared" si="1026"/>
        <v>0.13220000000000001</v>
      </c>
      <c r="S989" s="6">
        <f>AVERAGE(Kickstarter[[#This Row],[pledged]]/Kickstarter[[#This Row],[backers_count]])</f>
        <v>161.21951219512195</v>
      </c>
      <c r="T989" t="str">
        <f t="shared" si="1031"/>
        <v>technology</v>
      </c>
      <c r="U989" t="str">
        <f t="shared" si="1037"/>
        <v>wearables</v>
      </c>
      <c r="V989">
        <f>YEAR(Kickstarter[[#This Row],[Date Ended Conversion]])</f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s="5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2">
        <f t="shared" ref="L990" si="1056">(((K990/60)/60)/24)+DATE(1970,1,1)</f>
        <v>42614.356770833328</v>
      </c>
      <c r="M990" s="12">
        <f t="shared" si="1025"/>
        <v>42644.356770833328</v>
      </c>
      <c r="N990" t="b">
        <v>0</v>
      </c>
      <c r="O990">
        <v>0</v>
      </c>
      <c r="P990" t="b">
        <v>0</v>
      </c>
      <c r="Q990" t="s">
        <v>8273</v>
      </c>
      <c r="R990" s="11">
        <f t="shared" si="1026"/>
        <v>0</v>
      </c>
      <c r="S990" s="6" t="e">
        <f>AVERAGE(Kickstarter[[#This Row],[pledged]]/Kickstarter[[#This Row],[backers_count]])</f>
        <v>#DIV/0!</v>
      </c>
      <c r="T990" t="str">
        <f t="shared" si="1031"/>
        <v>technology</v>
      </c>
      <c r="U990" t="str">
        <f t="shared" si="1037"/>
        <v>wearables</v>
      </c>
      <c r="V990">
        <f>YEAR(Kickstarter[[#This Row],[Date Ended Conversion]])</f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s="5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2">
        <f t="shared" ref="L991" si="1057">(((K991/60)/60)/24)+DATE(1970,1,1)</f>
        <v>42611.933969907404</v>
      </c>
      <c r="M991" s="12">
        <f t="shared" si="1025"/>
        <v>42641.933969907404</v>
      </c>
      <c r="N991" t="b">
        <v>0</v>
      </c>
      <c r="O991">
        <v>32</v>
      </c>
      <c r="P991" t="b">
        <v>0</v>
      </c>
      <c r="Q991" t="s">
        <v>8273</v>
      </c>
      <c r="R991" s="11">
        <f t="shared" si="1026"/>
        <v>0.16769999999999999</v>
      </c>
      <c r="S991" s="6">
        <f>AVERAGE(Kickstarter[[#This Row],[pledged]]/Kickstarter[[#This Row],[backers_count]])</f>
        <v>52.40625</v>
      </c>
      <c r="T991" t="str">
        <f t="shared" si="1031"/>
        <v>technology</v>
      </c>
      <c r="U991" t="str">
        <f t="shared" si="1037"/>
        <v>wearables</v>
      </c>
      <c r="V991">
        <f>YEAR(Kickstarter[[#This Row],[Date Ended Conversion]])</f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s="5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2">
        <f t="shared" ref="L992" si="1058">(((K992/60)/60)/24)+DATE(1970,1,1)</f>
        <v>41855.784305555557</v>
      </c>
      <c r="M992" s="12">
        <f t="shared" si="1025"/>
        <v>41885.784305555557</v>
      </c>
      <c r="N992" t="b">
        <v>0</v>
      </c>
      <c r="O992">
        <v>2</v>
      </c>
      <c r="P992" t="b">
        <v>0</v>
      </c>
      <c r="Q992" t="s">
        <v>8273</v>
      </c>
      <c r="R992" s="11">
        <f t="shared" si="1026"/>
        <v>1.0399999999999999E-3</v>
      </c>
      <c r="S992" s="6">
        <f>AVERAGE(Kickstarter[[#This Row],[pledged]]/Kickstarter[[#This Row],[backers_count]])</f>
        <v>13</v>
      </c>
      <c r="T992" t="str">
        <f t="shared" si="1031"/>
        <v>technology</v>
      </c>
      <c r="U992" t="str">
        <f t="shared" si="1037"/>
        <v>wearables</v>
      </c>
      <c r="V992">
        <f>YEAR(Kickstarter[[#This Row],[Date Ended Conversion]])</f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s="5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2">
        <f t="shared" ref="L993" si="1059">(((K993/60)/60)/24)+DATE(1970,1,1)</f>
        <v>42538.75680555556</v>
      </c>
      <c r="M993" s="12">
        <f t="shared" si="1025"/>
        <v>42563.785416666666</v>
      </c>
      <c r="N993" t="b">
        <v>0</v>
      </c>
      <c r="O993">
        <v>7</v>
      </c>
      <c r="P993" t="b">
        <v>0</v>
      </c>
      <c r="Q993" t="s">
        <v>8273</v>
      </c>
      <c r="R993" s="11">
        <f t="shared" si="1026"/>
        <v>4.24E-2</v>
      </c>
      <c r="S993" s="6">
        <f>AVERAGE(Kickstarter[[#This Row],[pledged]]/Kickstarter[[#This Row],[backers_count]])</f>
        <v>30.285714285714285</v>
      </c>
      <c r="T993" t="str">
        <f t="shared" si="1031"/>
        <v>technology</v>
      </c>
      <c r="U993" t="str">
        <f t="shared" si="1037"/>
        <v>wearables</v>
      </c>
      <c r="V993">
        <f>YEAR(Kickstarter[[#This Row],[Date Ended Conversion]])</f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s="5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2">
        <f t="shared" ref="L994" si="1060">(((K994/60)/60)/24)+DATE(1970,1,1)</f>
        <v>42437.924988425926</v>
      </c>
      <c r="M994" s="12">
        <f t="shared" si="1025"/>
        <v>42497.883321759262</v>
      </c>
      <c r="N994" t="b">
        <v>0</v>
      </c>
      <c r="O994">
        <v>4</v>
      </c>
      <c r="P994" t="b">
        <v>0</v>
      </c>
      <c r="Q994" t="s">
        <v>8273</v>
      </c>
      <c r="R994" s="11">
        <f t="shared" si="1026"/>
        <v>4.6699999999999997E-3</v>
      </c>
      <c r="S994" s="6">
        <f>AVERAGE(Kickstarter[[#This Row],[pledged]]/Kickstarter[[#This Row],[backers_count]])</f>
        <v>116.75</v>
      </c>
      <c r="T994" t="str">
        <f t="shared" si="1031"/>
        <v>technology</v>
      </c>
      <c r="U994" t="str">
        <f t="shared" si="1037"/>
        <v>wearables</v>
      </c>
      <c r="V994">
        <f>YEAR(Kickstarter[[#This Row],[Date Ended Conversion]])</f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s="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2">
        <f t="shared" ref="L995" si="1061">(((K995/60)/60)/24)+DATE(1970,1,1)</f>
        <v>42652.964907407411</v>
      </c>
      <c r="M995" s="12">
        <f t="shared" si="1025"/>
        <v>42686.208333333328</v>
      </c>
      <c r="N995" t="b">
        <v>0</v>
      </c>
      <c r="O995">
        <v>196</v>
      </c>
      <c r="P995" t="b">
        <v>0</v>
      </c>
      <c r="Q995" t="s">
        <v>8273</v>
      </c>
      <c r="R995" s="11">
        <f t="shared" si="1026"/>
        <v>0.25087142857142858</v>
      </c>
      <c r="S995" s="6">
        <f>AVERAGE(Kickstarter[[#This Row],[pledged]]/Kickstarter[[#This Row],[backers_count]])</f>
        <v>89.59693877551021</v>
      </c>
      <c r="T995" t="str">
        <f t="shared" si="1031"/>
        <v>technology</v>
      </c>
      <c r="U995" t="str">
        <f t="shared" si="1037"/>
        <v>wearables</v>
      </c>
      <c r="V995">
        <f>YEAR(Kickstarter[[#This Row],[Date Ended Conversion]])</f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s="5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2">
        <f t="shared" ref="L996" si="1062">(((K996/60)/60)/24)+DATE(1970,1,1)</f>
        <v>41921.263078703705</v>
      </c>
      <c r="M996" s="12">
        <f t="shared" si="1025"/>
        <v>41973.957638888889</v>
      </c>
      <c r="N996" t="b">
        <v>0</v>
      </c>
      <c r="O996">
        <v>11</v>
      </c>
      <c r="P996" t="b">
        <v>0</v>
      </c>
      <c r="Q996" t="s">
        <v>8273</v>
      </c>
      <c r="R996" s="11">
        <f t="shared" si="1026"/>
        <v>2.3345000000000001E-2</v>
      </c>
      <c r="S996" s="6">
        <f>AVERAGE(Kickstarter[[#This Row],[pledged]]/Kickstarter[[#This Row],[backers_count]])</f>
        <v>424.45454545454544</v>
      </c>
      <c r="T996" t="str">
        <f t="shared" si="1031"/>
        <v>technology</v>
      </c>
      <c r="U996" t="str">
        <f t="shared" si="1037"/>
        <v>wearables</v>
      </c>
      <c r="V996">
        <f>YEAR(Kickstarter[[#This Row],[Date Ended Conversion]])</f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s="5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2">
        <f t="shared" ref="L997" si="1063">(((K997/60)/60)/24)+DATE(1970,1,1)</f>
        <v>41947.940740740742</v>
      </c>
      <c r="M997" s="12">
        <f t="shared" si="1025"/>
        <v>41972.666666666672</v>
      </c>
      <c r="N997" t="b">
        <v>0</v>
      </c>
      <c r="O997">
        <v>9</v>
      </c>
      <c r="P997" t="b">
        <v>0</v>
      </c>
      <c r="Q997" t="s">
        <v>8273</v>
      </c>
      <c r="R997" s="11">
        <f t="shared" si="1026"/>
        <v>7.2599999999999998E-2</v>
      </c>
      <c r="S997" s="6">
        <f>AVERAGE(Kickstarter[[#This Row],[pledged]]/Kickstarter[[#This Row],[backers_count]])</f>
        <v>80.666666666666671</v>
      </c>
      <c r="T997" t="str">
        <f t="shared" si="1031"/>
        <v>technology</v>
      </c>
      <c r="U997" t="str">
        <f t="shared" si="1037"/>
        <v>wearables</v>
      </c>
      <c r="V997">
        <f>YEAR(Kickstarter[[#This Row],[Date Ended Conversion]])</f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s="5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2">
        <f t="shared" ref="L998" si="1064">(((K998/60)/60)/24)+DATE(1970,1,1)</f>
        <v>41817.866435185184</v>
      </c>
      <c r="M998" s="12">
        <f t="shared" si="1025"/>
        <v>41847.643750000003</v>
      </c>
      <c r="N998" t="b">
        <v>0</v>
      </c>
      <c r="O998">
        <v>5</v>
      </c>
      <c r="P998" t="b">
        <v>0</v>
      </c>
      <c r="Q998" t="s">
        <v>8273</v>
      </c>
      <c r="R998" s="11">
        <f t="shared" si="1026"/>
        <v>1.6250000000000001E-2</v>
      </c>
      <c r="S998" s="6">
        <f>AVERAGE(Kickstarter[[#This Row],[pledged]]/Kickstarter[[#This Row],[backers_count]])</f>
        <v>13</v>
      </c>
      <c r="T998" t="str">
        <f t="shared" si="1031"/>
        <v>technology</v>
      </c>
      <c r="U998" t="str">
        <f t="shared" si="1037"/>
        <v>wearables</v>
      </c>
      <c r="V998">
        <f>YEAR(Kickstarter[[#This Row],[Date Ended Conversion]])</f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s="5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2">
        <f t="shared" ref="L999" si="1065">(((K999/60)/60)/24)+DATE(1970,1,1)</f>
        <v>41941.10297453704</v>
      </c>
      <c r="M999" s="12">
        <f t="shared" si="1025"/>
        <v>41971.144641203704</v>
      </c>
      <c r="N999" t="b">
        <v>0</v>
      </c>
      <c r="O999">
        <v>8</v>
      </c>
      <c r="P999" t="b">
        <v>0</v>
      </c>
      <c r="Q999" t="s">
        <v>8273</v>
      </c>
      <c r="R999" s="11">
        <f t="shared" si="1026"/>
        <v>1.2999999999999999E-2</v>
      </c>
      <c r="S999" s="6">
        <f>AVERAGE(Kickstarter[[#This Row],[pledged]]/Kickstarter[[#This Row],[backers_count]])</f>
        <v>8.125</v>
      </c>
      <c r="T999" t="str">
        <f t="shared" si="1031"/>
        <v>technology</v>
      </c>
      <c r="U999" t="str">
        <f t="shared" si="1037"/>
        <v>wearables</v>
      </c>
      <c r="V999">
        <f>YEAR(Kickstarter[[#This Row],[Date Ended Conversion]])</f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s="5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2">
        <f t="shared" ref="L1000" si="1066">(((K1000/60)/60)/24)+DATE(1970,1,1)</f>
        <v>42282.168993055559</v>
      </c>
      <c r="M1000" s="12">
        <f t="shared" si="1025"/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11">
        <f t="shared" si="1026"/>
        <v>0.58558333333333334</v>
      </c>
      <c r="S1000" s="6">
        <f>AVERAGE(Kickstarter[[#This Row],[pledged]]/Kickstarter[[#This Row],[backers_count]])</f>
        <v>153.42794759825327</v>
      </c>
      <c r="T1000" t="str">
        <f t="shared" si="1031"/>
        <v>technology</v>
      </c>
      <c r="U1000" t="str">
        <f t="shared" si="1037"/>
        <v>wearables</v>
      </c>
      <c r="V1000">
        <f>YEAR(Kickstarter[[#This Row],[Date Ended Conversion]])</f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s="5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2">
        <f t="shared" ref="L1001" si="1067">(((K1001/60)/60)/24)+DATE(1970,1,1)</f>
        <v>41926.29965277778</v>
      </c>
      <c r="M1001" s="12">
        <f t="shared" si="1025"/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11">
        <f t="shared" si="1026"/>
        <v>7.7886666666666673E-2</v>
      </c>
      <c r="S1001" s="6">
        <f>AVERAGE(Kickstarter[[#This Row],[pledged]]/Kickstarter[[#This Row],[backers_count]])</f>
        <v>292.07499999999999</v>
      </c>
      <c r="T1001" t="str">
        <f t="shared" si="1031"/>
        <v>technology</v>
      </c>
      <c r="U1001" t="str">
        <f t="shared" si="1037"/>
        <v>wearables</v>
      </c>
      <c r="V1001">
        <f>YEAR(Kickstarter[[#This Row],[Date Ended Conversion]])</f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s="5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2">
        <f t="shared" ref="L1002" si="1068">(((K1002/60)/60)/24)+DATE(1970,1,1)</f>
        <v>42749.059722222228</v>
      </c>
      <c r="M1002" s="12">
        <f t="shared" si="1025"/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11">
        <f t="shared" si="1026"/>
        <v>2.2157147647256063E-2</v>
      </c>
      <c r="S1002" s="6">
        <f>AVERAGE(Kickstarter[[#This Row],[pledged]]/Kickstarter[[#This Row],[backers_count]])</f>
        <v>3304</v>
      </c>
      <c r="T1002" t="str">
        <f t="shared" si="1031"/>
        <v>technology</v>
      </c>
      <c r="U1002" t="str">
        <f t="shared" si="1037"/>
        <v>wearables</v>
      </c>
      <c r="V1002">
        <f>YEAR(Kickstarter[[#This Row],[Date Ended Conversion]])</f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s="5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2">
        <f t="shared" ref="L1003" si="1069">(((K1003/60)/60)/24)+DATE(1970,1,1)</f>
        <v>42720.720057870371</v>
      </c>
      <c r="M1003" s="12">
        <f t="shared" si="1025"/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11">
        <f t="shared" si="1026"/>
        <v>1.04</v>
      </c>
      <c r="S1003" s="6">
        <f>AVERAGE(Kickstarter[[#This Row],[pledged]]/Kickstarter[[#This Row],[backers_count]])</f>
        <v>1300</v>
      </c>
      <c r="T1003" t="str">
        <f t="shared" si="1031"/>
        <v>technology</v>
      </c>
      <c r="U1003" t="str">
        <f t="shared" si="1037"/>
        <v>wearables</v>
      </c>
      <c r="V1003">
        <f>YEAR(Kickstarter[[#This Row],[Date Ended Conversion]])</f>
        <v>2017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s="5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2">
        <f t="shared" ref="L1004" si="1070">(((K1004/60)/60)/24)+DATE(1970,1,1)</f>
        <v>42325.684189814812</v>
      </c>
      <c r="M1004" s="12">
        <f t="shared" si="1025"/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11">
        <f t="shared" si="1026"/>
        <v>0.29602960296029601</v>
      </c>
      <c r="S1004" s="6">
        <f>AVERAGE(Kickstarter[[#This Row],[pledged]]/Kickstarter[[#This Row],[backers_count]])</f>
        <v>134.54545454545453</v>
      </c>
      <c r="T1004" t="str">
        <f t="shared" si="1031"/>
        <v>technology</v>
      </c>
      <c r="U1004" t="str">
        <f t="shared" si="1037"/>
        <v>wearables</v>
      </c>
      <c r="V1004">
        <f>YEAR(Kickstarter[[#This Row],[Date Ended Conversion]])</f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s="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2">
        <f t="shared" ref="L1005" si="1071">(((K1005/60)/60)/24)+DATE(1970,1,1)</f>
        <v>42780.709039351852</v>
      </c>
      <c r="M1005" s="12">
        <f t="shared" si="1025"/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11">
        <f t="shared" si="1026"/>
        <v>0.16055</v>
      </c>
      <c r="S1005" s="6">
        <f>AVERAGE(Kickstarter[[#This Row],[pledged]]/Kickstarter[[#This Row],[backers_count]])</f>
        <v>214.06666666666666</v>
      </c>
      <c r="T1005" t="str">
        <f t="shared" si="1031"/>
        <v>technology</v>
      </c>
      <c r="U1005" t="str">
        <f t="shared" si="1037"/>
        <v>wearables</v>
      </c>
      <c r="V1005">
        <f>YEAR(Kickstarter[[#This Row],[Date Ended Conversion]])</f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s="5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2">
        <f t="shared" ref="L1006" si="1072">(((K1006/60)/60)/24)+DATE(1970,1,1)</f>
        <v>42388.708645833336</v>
      </c>
      <c r="M1006" s="12">
        <f t="shared" si="1025"/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11">
        <f t="shared" si="1026"/>
        <v>0.82208000000000003</v>
      </c>
      <c r="S1006" s="6">
        <f>AVERAGE(Kickstarter[[#This Row],[pledged]]/Kickstarter[[#This Row],[backers_count]])</f>
        <v>216.33684210526314</v>
      </c>
      <c r="T1006" t="str">
        <f t="shared" si="1031"/>
        <v>technology</v>
      </c>
      <c r="U1006" t="str">
        <f t="shared" si="1037"/>
        <v>wearables</v>
      </c>
      <c r="V1006">
        <f>YEAR(Kickstarter[[#This Row],[Date Ended Conversion]])</f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s="5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2">
        <f t="shared" ref="L1007" si="1073">(((K1007/60)/60)/24)+DATE(1970,1,1)</f>
        <v>42276.624803240738</v>
      </c>
      <c r="M1007" s="12">
        <f t="shared" si="1025"/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11">
        <f t="shared" si="1026"/>
        <v>0.75051000000000001</v>
      </c>
      <c r="S1007" s="6">
        <f>AVERAGE(Kickstarter[[#This Row],[pledged]]/Kickstarter[[#This Row],[backers_count]])</f>
        <v>932.31055900621118</v>
      </c>
      <c r="T1007" t="str">
        <f t="shared" si="1031"/>
        <v>technology</v>
      </c>
      <c r="U1007" t="str">
        <f t="shared" si="1037"/>
        <v>wearables</v>
      </c>
      <c r="V1007">
        <f>YEAR(Kickstarter[[#This Row],[Date Ended Conversion]])</f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s="5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2">
        <f t="shared" ref="L1008" si="1074">(((K1008/60)/60)/24)+DATE(1970,1,1)</f>
        <v>41977.040185185186</v>
      </c>
      <c r="M1008" s="12">
        <f t="shared" si="1025"/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11">
        <f t="shared" si="1026"/>
        <v>5.8500000000000003E-2</v>
      </c>
      <c r="S1008" s="6">
        <f>AVERAGE(Kickstarter[[#This Row],[pledged]]/Kickstarter[[#This Row],[backers_count]])</f>
        <v>29.25</v>
      </c>
      <c r="T1008" t="str">
        <f t="shared" si="1031"/>
        <v>technology</v>
      </c>
      <c r="U1008" t="str">
        <f t="shared" si="1037"/>
        <v>wearables</v>
      </c>
      <c r="V1008">
        <f>YEAR(Kickstarter[[#This Row],[Date Ended Conversion]])</f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s="5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2">
        <f t="shared" ref="L1009" si="1075">(((K1009/60)/60)/24)+DATE(1970,1,1)</f>
        <v>42676.583599537036</v>
      </c>
      <c r="M1009" s="12">
        <f t="shared" si="1025"/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11">
        <f t="shared" si="1026"/>
        <v>0.44319999999999998</v>
      </c>
      <c r="S1009" s="6">
        <f>AVERAGE(Kickstarter[[#This Row],[pledged]]/Kickstarter[[#This Row],[backers_count]])</f>
        <v>174.94736842105263</v>
      </c>
      <c r="T1009" t="str">
        <f t="shared" si="1031"/>
        <v>technology</v>
      </c>
      <c r="U1009" t="str">
        <f t="shared" si="1037"/>
        <v>wearables</v>
      </c>
      <c r="V1009">
        <f>YEAR(Kickstarter[[#This Row],[Date Ended Conversion]])</f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s="5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2">
        <f t="shared" ref="L1010" si="1076">(((K1010/60)/60)/24)+DATE(1970,1,1)</f>
        <v>42702.809201388889</v>
      </c>
      <c r="M1010" s="12">
        <f t="shared" si="1025"/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11">
        <f t="shared" si="1026"/>
        <v>2.6737967914438501E-3</v>
      </c>
      <c r="S1010" s="6">
        <f>AVERAGE(Kickstarter[[#This Row],[pledged]]/Kickstarter[[#This Row],[backers_count]])</f>
        <v>250</v>
      </c>
      <c r="T1010" t="str">
        <f t="shared" si="1031"/>
        <v>technology</v>
      </c>
      <c r="U1010" t="str">
        <f t="shared" si="1037"/>
        <v>wearables</v>
      </c>
      <c r="V1010">
        <f>YEAR(Kickstarter[[#This Row],[Date Ended Conversion]])</f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s="5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2">
        <f t="shared" ref="L1011" si="1077">(((K1011/60)/60)/24)+DATE(1970,1,1)</f>
        <v>42510.604699074072</v>
      </c>
      <c r="M1011" s="12">
        <f t="shared" si="1025"/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11">
        <f t="shared" si="1026"/>
        <v>0.1313</v>
      </c>
      <c r="S1011" s="6">
        <f>AVERAGE(Kickstarter[[#This Row],[pledged]]/Kickstarter[[#This Row],[backers_count]])</f>
        <v>65</v>
      </c>
      <c r="T1011" t="str">
        <f t="shared" si="1031"/>
        <v>technology</v>
      </c>
      <c r="U1011" t="str">
        <f t="shared" si="1037"/>
        <v>wearables</v>
      </c>
      <c r="V1011">
        <f>YEAR(Kickstarter[[#This Row],[Date Ended Conversion]])</f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s="5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2">
        <f t="shared" ref="L1012" si="1078">(((K1012/60)/60)/24)+DATE(1970,1,1)</f>
        <v>42561.829421296294</v>
      </c>
      <c r="M1012" s="12">
        <f t="shared" si="1025"/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11">
        <f t="shared" si="1026"/>
        <v>1.9088937093275488E-3</v>
      </c>
      <c r="S1012" s="6">
        <f>AVERAGE(Kickstarter[[#This Row],[pledged]]/Kickstarter[[#This Row],[backers_count]])</f>
        <v>55</v>
      </c>
      <c r="T1012" t="str">
        <f t="shared" si="1031"/>
        <v>technology</v>
      </c>
      <c r="U1012" t="str">
        <f t="shared" si="1037"/>
        <v>wearables</v>
      </c>
      <c r="V1012">
        <f>YEAR(Kickstarter[[#This Row],[Date Ended Conversion]])</f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s="5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2">
        <f t="shared" ref="L1013" si="1079">(((K1013/60)/60)/24)+DATE(1970,1,1)</f>
        <v>41946.898090277777</v>
      </c>
      <c r="M1013" s="12">
        <f t="shared" si="1025"/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11">
        <f t="shared" si="1026"/>
        <v>3.7499999999999999E-3</v>
      </c>
      <c r="S1013" s="6">
        <f>AVERAGE(Kickstarter[[#This Row],[pledged]]/Kickstarter[[#This Row],[backers_count]])</f>
        <v>75</v>
      </c>
      <c r="T1013" t="str">
        <f t="shared" si="1031"/>
        <v>technology</v>
      </c>
      <c r="U1013" t="str">
        <f t="shared" si="1037"/>
        <v>wearables</v>
      </c>
      <c r="V1013">
        <f>YEAR(Kickstarter[[#This Row],[Date Ended Conversion]])</f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s="5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2">
        <f t="shared" ref="L1014" si="1080">(((K1014/60)/60)/24)+DATE(1970,1,1)</f>
        <v>42714.440416666665</v>
      </c>
      <c r="M1014" s="12">
        <f t="shared" si="1025"/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11">
        <f t="shared" si="1026"/>
        <v>215.35021</v>
      </c>
      <c r="S1014" s="6">
        <f>AVERAGE(Kickstarter[[#This Row],[pledged]]/Kickstarter[[#This Row],[backers_count]])</f>
        <v>1389.3561935483872</v>
      </c>
      <c r="T1014" t="str">
        <f t="shared" si="1031"/>
        <v>technology</v>
      </c>
      <c r="U1014" t="str">
        <f t="shared" si="1037"/>
        <v>wearables</v>
      </c>
      <c r="V1014">
        <f>YEAR(Kickstarter[[#This Row],[Date Ended Conversion]])</f>
        <v>2017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s="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2">
        <f t="shared" ref="L1015" si="1081">(((K1015/60)/60)/24)+DATE(1970,1,1)</f>
        <v>42339.833981481483</v>
      </c>
      <c r="M1015" s="12">
        <f t="shared" si="1025"/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11">
        <f t="shared" si="1026"/>
        <v>0.34527999999999998</v>
      </c>
      <c r="S1015" s="6">
        <f>AVERAGE(Kickstarter[[#This Row],[pledged]]/Kickstarter[[#This Row],[backers_count]])</f>
        <v>95.911111111111111</v>
      </c>
      <c r="T1015" t="str">
        <f t="shared" si="1031"/>
        <v>technology</v>
      </c>
      <c r="U1015" t="str">
        <f t="shared" si="1037"/>
        <v>wearables</v>
      </c>
      <c r="V1015">
        <f>YEAR(Kickstarter[[#This Row],[Date Ended Conversion]])</f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s="5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2">
        <f t="shared" ref="L1016" si="1082">(((K1016/60)/60)/24)+DATE(1970,1,1)</f>
        <v>41955.002488425926</v>
      </c>
      <c r="M1016" s="12">
        <f t="shared" si="1025"/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11">
        <f t="shared" si="1026"/>
        <v>0.30599999999999999</v>
      </c>
      <c r="S1016" s="6">
        <f>AVERAGE(Kickstarter[[#This Row],[pledged]]/Kickstarter[[#This Row],[backers_count]])</f>
        <v>191.25</v>
      </c>
      <c r="T1016" t="str">
        <f t="shared" si="1031"/>
        <v>technology</v>
      </c>
      <c r="U1016" t="str">
        <f t="shared" si="1037"/>
        <v>wearables</v>
      </c>
      <c r="V1016">
        <f>YEAR(Kickstarter[[#This Row],[Date Ended Conversion]])</f>
        <v>2015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s="5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2">
        <f t="shared" ref="L1017" si="1083">(((K1017/60)/60)/24)+DATE(1970,1,1)</f>
        <v>42303.878414351857</v>
      </c>
      <c r="M1017" s="12">
        <f t="shared" si="1025"/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11">
        <f t="shared" si="1026"/>
        <v>2.6666666666666668E-2</v>
      </c>
      <c r="S1017" s="6">
        <f>AVERAGE(Kickstarter[[#This Row],[pledged]]/Kickstarter[[#This Row],[backers_count]])</f>
        <v>40</v>
      </c>
      <c r="T1017" t="str">
        <f t="shared" si="1031"/>
        <v>technology</v>
      </c>
      <c r="U1017" t="str">
        <f t="shared" si="1037"/>
        <v>wearables</v>
      </c>
      <c r="V1017">
        <f>YEAR(Kickstarter[[#This Row],[Date Ended Conversion]])</f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s="5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2">
        <f t="shared" ref="L1018" si="1084">(((K1018/60)/60)/24)+DATE(1970,1,1)</f>
        <v>42422.107129629629</v>
      </c>
      <c r="M1018" s="12">
        <f t="shared" si="1025"/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11">
        <f t="shared" si="1026"/>
        <v>2.8420000000000001E-2</v>
      </c>
      <c r="S1018" s="6">
        <f>AVERAGE(Kickstarter[[#This Row],[pledged]]/Kickstarter[[#This Row],[backers_count]])</f>
        <v>74.78947368421052</v>
      </c>
      <c r="T1018" t="str">
        <f t="shared" si="1031"/>
        <v>technology</v>
      </c>
      <c r="U1018" t="str">
        <f t="shared" si="1037"/>
        <v>wearables</v>
      </c>
      <c r="V1018">
        <f>YEAR(Kickstarter[[#This Row],[Date Ended Conversion]])</f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s="5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2">
        <f t="shared" ref="L1019" si="1085">(((K1019/60)/60)/24)+DATE(1970,1,1)</f>
        <v>42289.675173611111</v>
      </c>
      <c r="M1019" s="12">
        <f t="shared" si="1025"/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11">
        <f t="shared" si="1026"/>
        <v>0.22878799999999999</v>
      </c>
      <c r="S1019" s="6">
        <f>AVERAGE(Kickstarter[[#This Row],[pledged]]/Kickstarter[[#This Row],[backers_count]])</f>
        <v>161.11830985915492</v>
      </c>
      <c r="T1019" t="str">
        <f t="shared" si="1031"/>
        <v>technology</v>
      </c>
      <c r="U1019" t="str">
        <f t="shared" si="1037"/>
        <v>wearables</v>
      </c>
      <c r="V1019">
        <f>YEAR(Kickstarter[[#This Row],[Date Ended Conversion]])</f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s="5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2">
        <f t="shared" ref="L1020" si="1086">(((K1020/60)/60)/24)+DATE(1970,1,1)</f>
        <v>42535.492280092592</v>
      </c>
      <c r="M1020" s="12">
        <f t="shared" si="1025"/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11">
        <f t="shared" si="1026"/>
        <v>3.1050000000000001E-2</v>
      </c>
      <c r="S1020" s="6">
        <f>AVERAGE(Kickstarter[[#This Row],[pledged]]/Kickstarter[[#This Row],[backers_count]])</f>
        <v>88.714285714285708</v>
      </c>
      <c r="T1020" t="str">
        <f t="shared" si="1031"/>
        <v>technology</v>
      </c>
      <c r="U1020" t="str">
        <f t="shared" si="1037"/>
        <v>wearables</v>
      </c>
      <c r="V1020">
        <f>YEAR(Kickstarter[[#This Row],[Date Ended Conversion]])</f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s="5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2">
        <f t="shared" ref="L1021" si="1087">(((K1021/60)/60)/24)+DATE(1970,1,1)</f>
        <v>42009.973946759259</v>
      </c>
      <c r="M1021" s="12">
        <f t="shared" si="1025"/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11">
        <f t="shared" si="1026"/>
        <v>0.47333333333333333</v>
      </c>
      <c r="S1021" s="6">
        <f>AVERAGE(Kickstarter[[#This Row],[pledged]]/Kickstarter[[#This Row],[backers_count]])</f>
        <v>53.25</v>
      </c>
      <c r="T1021" t="str">
        <f t="shared" si="1031"/>
        <v>technology</v>
      </c>
      <c r="U1021" t="str">
        <f t="shared" si="1037"/>
        <v>wearables</v>
      </c>
      <c r="V1021">
        <f>YEAR(Kickstarter[[#This Row],[Date Ended Conversion]])</f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s="5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2">
        <f t="shared" ref="L1022" si="1088">(((K1022/60)/60)/24)+DATE(1970,1,1)</f>
        <v>42127.069548611107</v>
      </c>
      <c r="M1022" s="12">
        <f t="shared" si="1025"/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11">
        <f t="shared" si="1026"/>
        <v>2.0554838709677421</v>
      </c>
      <c r="S1022" s="6">
        <f>AVERAGE(Kickstarter[[#This Row],[pledged]]/Kickstarter[[#This Row],[backers_count]])</f>
        <v>106.2</v>
      </c>
      <c r="T1022" t="str">
        <f t="shared" ref="T1022:T1026" si="1089">LEFT(Q1022, SEARCH(" ",Q1022,1))</f>
        <v xml:space="preserve">music/electronic </v>
      </c>
      <c r="U1022" t="str">
        <f t="shared" si="1037"/>
        <v>electronic music</v>
      </c>
      <c r="V1022">
        <f>YEAR(Kickstarter[[#This Row],[Date Ended Conversion]])</f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s="5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2">
        <f t="shared" ref="L1023" si="1090">(((K1023/60)/60)/24)+DATE(1970,1,1)</f>
        <v>42271.251979166671</v>
      </c>
      <c r="M1023" s="12">
        <f t="shared" si="1025"/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11">
        <f t="shared" si="1026"/>
        <v>3.5180366666666667</v>
      </c>
      <c r="S1023" s="6">
        <f>AVERAGE(Kickstarter[[#This Row],[pledged]]/Kickstarter[[#This Row],[backers_count]])</f>
        <v>22.079728033472804</v>
      </c>
      <c r="T1023" t="str">
        <f t="shared" si="1089"/>
        <v xml:space="preserve">music/electronic </v>
      </c>
      <c r="U1023" t="str">
        <f t="shared" si="1037"/>
        <v>electronic music</v>
      </c>
      <c r="V1023">
        <f>YEAR(Kickstarter[[#This Row],[Date Ended Conversion]])</f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s="5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2">
        <f t="shared" ref="L1024" si="1091">(((K1024/60)/60)/24)+DATE(1970,1,1)</f>
        <v>42111.646724537044</v>
      </c>
      <c r="M1024" s="12">
        <f t="shared" si="1025"/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11">
        <f t="shared" si="1026"/>
        <v>1.149</v>
      </c>
      <c r="S1024" s="6">
        <f>AVERAGE(Kickstarter[[#This Row],[pledged]]/Kickstarter[[#This Row],[backers_count]])</f>
        <v>31.054054054054053</v>
      </c>
      <c r="T1024" t="str">
        <f t="shared" si="1089"/>
        <v xml:space="preserve">music/electronic </v>
      </c>
      <c r="U1024" t="str">
        <f t="shared" si="1037"/>
        <v>electronic music</v>
      </c>
      <c r="V1024">
        <f>YEAR(Kickstarter[[#This Row],[Date Ended Conversion]])</f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s="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2">
        <f t="shared" ref="L1025" si="1092">(((K1025/60)/60)/24)+DATE(1970,1,1)</f>
        <v>42145.919687500005</v>
      </c>
      <c r="M1025" s="12">
        <f t="shared" si="1025"/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11">
        <f t="shared" si="1026"/>
        <v>2.3715000000000002</v>
      </c>
      <c r="S1025" s="6">
        <f>AVERAGE(Kickstarter[[#This Row],[pledged]]/Kickstarter[[#This Row],[backers_count]])</f>
        <v>36.206106870229007</v>
      </c>
      <c r="T1025" t="str">
        <f t="shared" si="1089"/>
        <v xml:space="preserve">music/electronic </v>
      </c>
      <c r="U1025" t="str">
        <f t="shared" si="1037"/>
        <v>electronic music</v>
      </c>
      <c r="V1025">
        <f>YEAR(Kickstarter[[#This Row],[Date Ended Conversion]])</f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s="5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2">
        <f t="shared" ref="L1026" si="1093">(((K1026/60)/60)/24)+DATE(1970,1,1)</f>
        <v>42370.580590277779</v>
      </c>
      <c r="M1026" s="12">
        <f t="shared" ref="M1026:M1089" si="1094">(((J1026/60)/60)/24)+DATE(1970,1,1)</f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11">
        <f t="shared" ref="R1026:R1089" si="1095">(E1026/D1026)</f>
        <v>1.1863774999999999</v>
      </c>
      <c r="S1026" s="6">
        <f>AVERAGE(Kickstarter[[#This Row],[pledged]]/Kickstarter[[#This Row],[backers_count]])</f>
        <v>388.9762295081967</v>
      </c>
      <c r="T1026" t="str">
        <f t="shared" si="1089"/>
        <v xml:space="preserve">music/electronic </v>
      </c>
      <c r="U1026" t="str">
        <f t="shared" si="1037"/>
        <v>electronic music</v>
      </c>
      <c r="V1026">
        <f>YEAR(Kickstarter[[#This Row],[Date Ended Conversion]])</f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s="5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2">
        <f t="shared" ref="L1027" si="1096">(((K1027/60)/60)/24)+DATE(1970,1,1)</f>
        <v>42049.833761574075</v>
      </c>
      <c r="M1027" s="12">
        <f t="shared" si="1094"/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11">
        <f t="shared" si="1095"/>
        <v>1.099283142857143</v>
      </c>
      <c r="S1027" s="6">
        <f>AVERAGE(Kickstarter[[#This Row],[pledged]]/Kickstarter[[#This Row],[backers_count]])</f>
        <v>71.848571428571432</v>
      </c>
      <c r="T1027" t="str">
        <f t="shared" ref="T1027:T1090" si="1097">LEFT(Q1027, SEARCH(" ",Q1027,1))</f>
        <v xml:space="preserve">music/electronic </v>
      </c>
      <c r="U1027" t="str">
        <f t="shared" si="1037"/>
        <v>electronic music</v>
      </c>
      <c r="V1027">
        <f>YEAR(Kickstarter[[#This Row],[Date Ended Conversion]])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s="5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2">
        <f t="shared" ref="L1028" si="1098">(((K1028/60)/60)/24)+DATE(1970,1,1)</f>
        <v>42426.407592592594</v>
      </c>
      <c r="M1028" s="12">
        <f t="shared" si="1094"/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11">
        <f t="shared" si="1095"/>
        <v>1.0000828571428571</v>
      </c>
      <c r="S1028" s="6">
        <f>AVERAGE(Kickstarter[[#This Row],[pledged]]/Kickstarter[[#This Row],[backers_count]])</f>
        <v>57.381803278688523</v>
      </c>
      <c r="T1028" t="str">
        <f t="shared" si="1097"/>
        <v xml:space="preserve">music/electronic </v>
      </c>
      <c r="U1028" t="str">
        <f t="shared" si="1037"/>
        <v>electronic music</v>
      </c>
      <c r="V1028">
        <f>YEAR(Kickstarter[[#This Row],[Date Ended Conversion]])</f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s="5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2">
        <f t="shared" ref="L1029" si="1099">(((K1029/60)/60)/24)+DATE(1970,1,1)</f>
        <v>41905.034108796295</v>
      </c>
      <c r="M1029" s="12">
        <f t="shared" si="1094"/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11">
        <f t="shared" si="1095"/>
        <v>1.0309292094387414</v>
      </c>
      <c r="S1029" s="6">
        <f>AVERAGE(Kickstarter[[#This Row],[pledged]]/Kickstarter[[#This Row],[backers_count]])</f>
        <v>69.666666666666671</v>
      </c>
      <c r="T1029" t="str">
        <f t="shared" si="1097"/>
        <v xml:space="preserve">music/electronic </v>
      </c>
      <c r="U1029" t="str">
        <f t="shared" si="1037"/>
        <v>electronic music</v>
      </c>
      <c r="V1029">
        <f>YEAR(Kickstarter[[#This Row],[Date Ended Conversion]])</f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s="5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2">
        <f t="shared" ref="L1030" si="1100">(((K1030/60)/60)/24)+DATE(1970,1,1)</f>
        <v>42755.627372685187</v>
      </c>
      <c r="M1030" s="12">
        <f t="shared" si="1094"/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11">
        <f t="shared" si="1095"/>
        <v>1.1727000000000001</v>
      </c>
      <c r="S1030" s="6">
        <f>AVERAGE(Kickstarter[[#This Row],[pledged]]/Kickstarter[[#This Row],[backers_count]])</f>
        <v>45.988235294117644</v>
      </c>
      <c r="T1030" t="str">
        <f t="shared" si="1097"/>
        <v xml:space="preserve">music/electronic </v>
      </c>
      <c r="U1030" t="str">
        <f t="shared" si="1037"/>
        <v>electronic music</v>
      </c>
      <c r="V1030">
        <f>YEAR(Kickstarter[[#This Row],[Date Ended Conversion]])</f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s="5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2">
        <f t="shared" ref="L1031" si="1101">(((K1031/60)/60)/24)+DATE(1970,1,1)</f>
        <v>42044.711886574078</v>
      </c>
      <c r="M1031" s="12">
        <f t="shared" si="1094"/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11">
        <f t="shared" si="1095"/>
        <v>1.1175999999999999</v>
      </c>
      <c r="S1031" s="6">
        <f>AVERAGE(Kickstarter[[#This Row],[pledged]]/Kickstarter[[#This Row],[backers_count]])</f>
        <v>79.262411347517727</v>
      </c>
      <c r="T1031" t="str">
        <f t="shared" si="1097"/>
        <v xml:space="preserve">music/electronic </v>
      </c>
      <c r="U1031" t="str">
        <f t="shared" si="1037"/>
        <v>electronic music</v>
      </c>
      <c r="V1031">
        <f>YEAR(Kickstarter[[#This Row],[Date Ended Conversion]])</f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s="5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2">
        <f t="shared" ref="L1032" si="1102">(((K1032/60)/60)/24)+DATE(1970,1,1)</f>
        <v>42611.483206018514</v>
      </c>
      <c r="M1032" s="12">
        <f t="shared" si="1094"/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11">
        <f t="shared" si="1095"/>
        <v>3.4209999999999998</v>
      </c>
      <c r="S1032" s="6">
        <f>AVERAGE(Kickstarter[[#This Row],[pledged]]/Kickstarter[[#This Row],[backers_count]])</f>
        <v>43.031446540880502</v>
      </c>
      <c r="T1032" t="str">
        <f t="shared" si="1097"/>
        <v xml:space="preserve">music/electronic </v>
      </c>
      <c r="U1032" t="str">
        <f t="shared" si="1037"/>
        <v>electronic music</v>
      </c>
      <c r="V1032">
        <f>YEAR(Kickstarter[[#This Row],[Date Ended Conversion]])</f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s="5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2">
        <f t="shared" ref="L1033" si="1103">(((K1033/60)/60)/24)+DATE(1970,1,1)</f>
        <v>42324.764004629629</v>
      </c>
      <c r="M1033" s="12">
        <f t="shared" si="1094"/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11">
        <f t="shared" si="1095"/>
        <v>1.0740000000000001</v>
      </c>
      <c r="S1033" s="6">
        <f>AVERAGE(Kickstarter[[#This Row],[pledged]]/Kickstarter[[#This Row],[backers_count]])</f>
        <v>108.48484848484848</v>
      </c>
      <c r="T1033" t="str">
        <f t="shared" si="1097"/>
        <v xml:space="preserve">music/electronic </v>
      </c>
      <c r="U1033" t="str">
        <f t="shared" si="1037"/>
        <v>electronic music</v>
      </c>
      <c r="V1033">
        <f>YEAR(Kickstarter[[#This Row],[Date Ended Conversion]])</f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s="5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2">
        <f t="shared" ref="L1034" si="1104">(((K1034/60)/60)/24)+DATE(1970,1,1)</f>
        <v>42514.666956018518</v>
      </c>
      <c r="M1034" s="12">
        <f t="shared" si="1094"/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11">
        <f t="shared" si="1095"/>
        <v>1.0849703703703704</v>
      </c>
      <c r="S1034" s="6">
        <f>AVERAGE(Kickstarter[[#This Row],[pledged]]/Kickstarter[[#This Row],[backers_count]])</f>
        <v>61.029583333333335</v>
      </c>
      <c r="T1034" t="str">
        <f t="shared" si="1097"/>
        <v xml:space="preserve">music/electronic </v>
      </c>
      <c r="U1034" t="str">
        <f t="shared" si="1037"/>
        <v>electronic music</v>
      </c>
      <c r="V1034">
        <f>YEAR(Kickstarter[[#This Row],[Date Ended Conversion]])</f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s="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2">
        <f t="shared" ref="L1035" si="1105">(((K1035/60)/60)/24)+DATE(1970,1,1)</f>
        <v>42688.732407407413</v>
      </c>
      <c r="M1035" s="12">
        <f t="shared" si="1094"/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11">
        <f t="shared" si="1095"/>
        <v>1.0286144578313252</v>
      </c>
      <c r="S1035" s="6">
        <f>AVERAGE(Kickstarter[[#This Row],[pledged]]/Kickstarter[[#This Row],[backers_count]])</f>
        <v>50.592592592592595</v>
      </c>
      <c r="T1035" t="str">
        <f t="shared" si="1097"/>
        <v xml:space="preserve">music/electronic </v>
      </c>
      <c r="U1035" t="str">
        <f t="shared" ref="U1035:U1098" si="1106">RIGHT(Q1035,LEN(Q1035)-FIND("/",Q1035))</f>
        <v>electronic music</v>
      </c>
      <c r="V1035">
        <f>YEAR(Kickstarter[[#This Row],[Date Ended Conversion]])</f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s="5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2">
        <f t="shared" ref="L1036" si="1107">(((K1036/60)/60)/24)+DATE(1970,1,1)</f>
        <v>42555.166712962964</v>
      </c>
      <c r="M1036" s="12">
        <f t="shared" si="1094"/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11">
        <f t="shared" si="1095"/>
        <v>1.3000180000000001</v>
      </c>
      <c r="S1036" s="6">
        <f>AVERAGE(Kickstarter[[#This Row],[pledged]]/Kickstarter[[#This Row],[backers_count]])</f>
        <v>39.157168674698795</v>
      </c>
      <c r="T1036" t="str">
        <f t="shared" si="1097"/>
        <v xml:space="preserve">music/electronic </v>
      </c>
      <c r="U1036" t="str">
        <f t="shared" si="1106"/>
        <v>electronic music</v>
      </c>
      <c r="V1036">
        <f>YEAR(Kickstarter[[#This Row],[Date Ended Conversion]])</f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s="5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2">
        <f t="shared" ref="L1037" si="1108">(((K1037/60)/60)/24)+DATE(1970,1,1)</f>
        <v>42016.641435185185</v>
      </c>
      <c r="M1037" s="12">
        <f t="shared" si="1094"/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11">
        <f t="shared" si="1095"/>
        <v>1.0765217391304347</v>
      </c>
      <c r="S1037" s="6">
        <f>AVERAGE(Kickstarter[[#This Row],[pledged]]/Kickstarter[[#This Row],[backers_count]])</f>
        <v>65.15789473684211</v>
      </c>
      <c r="T1037" t="str">
        <f t="shared" si="1097"/>
        <v xml:space="preserve">music/electronic </v>
      </c>
      <c r="U1037" t="str">
        <f t="shared" si="1106"/>
        <v>electronic music</v>
      </c>
      <c r="V1037">
        <f>YEAR(Kickstarter[[#This Row],[Date Ended Conversion]])</f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s="5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2">
        <f t="shared" ref="L1038" si="1109">(((K1038/60)/60)/24)+DATE(1970,1,1)</f>
        <v>41249.448958333334</v>
      </c>
      <c r="M1038" s="12">
        <f t="shared" si="1094"/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11">
        <f t="shared" si="1095"/>
        <v>1.1236044444444444</v>
      </c>
      <c r="S1038" s="6">
        <f>AVERAGE(Kickstarter[[#This Row],[pledged]]/Kickstarter[[#This Row],[backers_count]])</f>
        <v>23.963127962085309</v>
      </c>
      <c r="T1038" t="str">
        <f t="shared" si="1097"/>
        <v xml:space="preserve">music/electronic </v>
      </c>
      <c r="U1038" t="str">
        <f t="shared" si="1106"/>
        <v>electronic music</v>
      </c>
      <c r="V1038">
        <f>YEAR(Kickstarter[[#This Row],[Date Ended Conversion]])</f>
        <v>2013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s="5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2">
        <f t="shared" ref="L1039" si="1110">(((K1039/60)/60)/24)+DATE(1970,1,1)</f>
        <v>42119.822476851856</v>
      </c>
      <c r="M1039" s="12">
        <f t="shared" si="1094"/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11">
        <f t="shared" si="1095"/>
        <v>1.0209999999999999</v>
      </c>
      <c r="S1039" s="6">
        <f>AVERAGE(Kickstarter[[#This Row],[pledged]]/Kickstarter[[#This Row],[backers_count]])</f>
        <v>48.61904761904762</v>
      </c>
      <c r="T1039" t="str">
        <f t="shared" si="1097"/>
        <v xml:space="preserve">music/electronic </v>
      </c>
      <c r="U1039" t="str">
        <f t="shared" si="1106"/>
        <v>electronic music</v>
      </c>
      <c r="V1039">
        <f>YEAR(Kickstarter[[#This Row],[Date Ended Conversion]])</f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s="5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2">
        <f t="shared" ref="L1040" si="1111">(((K1040/60)/60)/24)+DATE(1970,1,1)</f>
        <v>42418.231747685189</v>
      </c>
      <c r="M1040" s="12">
        <f t="shared" si="1094"/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11">
        <f t="shared" si="1095"/>
        <v>1.4533333333333334</v>
      </c>
      <c r="S1040" s="6">
        <f>AVERAGE(Kickstarter[[#This Row],[pledged]]/Kickstarter[[#This Row],[backers_count]])</f>
        <v>35.73770491803279</v>
      </c>
      <c r="T1040" t="str">
        <f t="shared" si="1097"/>
        <v xml:space="preserve">music/electronic </v>
      </c>
      <c r="U1040" t="str">
        <f t="shared" si="1106"/>
        <v>electronic music</v>
      </c>
      <c r="V1040">
        <f>YEAR(Kickstarter[[#This Row],[Date Ended Conversion]])</f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s="5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2">
        <f t="shared" ref="L1041" si="1112">(((K1041/60)/60)/24)+DATE(1970,1,1)</f>
        <v>42692.109328703707</v>
      </c>
      <c r="M1041" s="12">
        <f t="shared" si="1094"/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11">
        <f t="shared" si="1095"/>
        <v>1.282</v>
      </c>
      <c r="S1041" s="6">
        <f>AVERAGE(Kickstarter[[#This Row],[pledged]]/Kickstarter[[#This Row],[backers_count]])</f>
        <v>21.366666666666667</v>
      </c>
      <c r="T1041" t="str">
        <f t="shared" si="1097"/>
        <v xml:space="preserve">music/electronic </v>
      </c>
      <c r="U1041" t="str">
        <f t="shared" si="1106"/>
        <v>electronic music</v>
      </c>
      <c r="V1041">
        <f>YEAR(Kickstarter[[#This Row],[Date Ended Conversion]])</f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s="5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2">
        <f t="shared" ref="L1042" si="1113">(((K1042/60)/60)/24)+DATE(1970,1,1)</f>
        <v>42579.708437499998</v>
      </c>
      <c r="M1042" s="12">
        <f t="shared" si="1094"/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11">
        <f t="shared" si="1095"/>
        <v>2.9411764705882353E-3</v>
      </c>
      <c r="S1042" s="6">
        <f>AVERAGE(Kickstarter[[#This Row],[pledged]]/Kickstarter[[#This Row],[backers_count]])</f>
        <v>250</v>
      </c>
      <c r="T1042" t="str">
        <f t="shared" ref="T1042:T1065" si="1114">LEFT(Q1042,FIND("/",Q1042)-1)</f>
        <v>journalism</v>
      </c>
      <c r="U1042" t="str">
        <f t="shared" si="1106"/>
        <v>audio</v>
      </c>
      <c r="V1042">
        <f>YEAR(Kickstarter[[#This Row],[Date Ended Conversion]])</f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s="5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2">
        <f t="shared" ref="L1043" si="1115">(((K1043/60)/60)/24)+DATE(1970,1,1)</f>
        <v>41831.060092592597</v>
      </c>
      <c r="M1043" s="12">
        <f t="shared" si="1094"/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11">
        <f t="shared" si="1095"/>
        <v>0</v>
      </c>
      <c r="S1043" s="6" t="e">
        <f>AVERAGE(Kickstarter[[#This Row],[pledged]]/Kickstarter[[#This Row],[backers_count]])</f>
        <v>#DIV/0!</v>
      </c>
      <c r="T1043" t="str">
        <f t="shared" si="1114"/>
        <v>journalism</v>
      </c>
      <c r="U1043" t="str">
        <f t="shared" si="1106"/>
        <v>audio</v>
      </c>
      <c r="V1043">
        <f>YEAR(Kickstarter[[#This Row],[Date Ended Conversion]])</f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s="5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2">
        <f t="shared" ref="L1044" si="1116">(((K1044/60)/60)/24)+DATE(1970,1,1)</f>
        <v>41851.696157407408</v>
      </c>
      <c r="M1044" s="12">
        <f t="shared" si="1094"/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11">
        <f t="shared" si="1095"/>
        <v>1.5384615384615385E-2</v>
      </c>
      <c r="S1044" s="6">
        <f>AVERAGE(Kickstarter[[#This Row],[pledged]]/Kickstarter[[#This Row],[backers_count]])</f>
        <v>10</v>
      </c>
      <c r="T1044" t="str">
        <f t="shared" si="1114"/>
        <v>journalism</v>
      </c>
      <c r="U1044" t="str">
        <f t="shared" si="1106"/>
        <v>audio</v>
      </c>
      <c r="V1044">
        <f>YEAR(Kickstarter[[#This Row],[Date Ended Conversion]])</f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s="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2">
        <f t="shared" ref="L1045" si="1117">(((K1045/60)/60)/24)+DATE(1970,1,1)</f>
        <v>42114.252951388888</v>
      </c>
      <c r="M1045" s="12">
        <f t="shared" si="1094"/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11">
        <f t="shared" si="1095"/>
        <v>8.5370000000000001E-2</v>
      </c>
      <c r="S1045" s="6">
        <f>AVERAGE(Kickstarter[[#This Row],[pledged]]/Kickstarter[[#This Row],[backers_count]])</f>
        <v>29.236301369863014</v>
      </c>
      <c r="T1045" t="str">
        <f t="shared" si="1114"/>
        <v>journalism</v>
      </c>
      <c r="U1045" t="str">
        <f t="shared" si="1106"/>
        <v>audio</v>
      </c>
      <c r="V1045">
        <f>YEAR(Kickstarter[[#This Row],[Date Ended Conversion]])</f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s="5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2">
        <f t="shared" ref="L1046" si="1118">(((K1046/60)/60)/24)+DATE(1970,1,1)</f>
        <v>42011.925937499997</v>
      </c>
      <c r="M1046" s="12">
        <f t="shared" si="1094"/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11">
        <f t="shared" si="1095"/>
        <v>8.571428571428571E-4</v>
      </c>
      <c r="S1046" s="6">
        <f>AVERAGE(Kickstarter[[#This Row],[pledged]]/Kickstarter[[#This Row],[backers_count]])</f>
        <v>3</v>
      </c>
      <c r="T1046" t="str">
        <f t="shared" si="1114"/>
        <v>journalism</v>
      </c>
      <c r="U1046" t="str">
        <f t="shared" si="1106"/>
        <v>audio</v>
      </c>
      <c r="V1046">
        <f>YEAR(Kickstarter[[#This Row],[Date Ended Conversion]])</f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s="5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2">
        <f t="shared" ref="L1047" si="1119">(((K1047/60)/60)/24)+DATE(1970,1,1)</f>
        <v>41844.874421296299</v>
      </c>
      <c r="M1047" s="12">
        <f t="shared" si="1094"/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11">
        <f t="shared" si="1095"/>
        <v>2.6599999999999999E-2</v>
      </c>
      <c r="S1047" s="6">
        <f>AVERAGE(Kickstarter[[#This Row],[pledged]]/Kickstarter[[#This Row],[backers_count]])</f>
        <v>33.25</v>
      </c>
      <c r="T1047" t="str">
        <f t="shared" si="1114"/>
        <v>journalism</v>
      </c>
      <c r="U1047" t="str">
        <f t="shared" si="1106"/>
        <v>audio</v>
      </c>
      <c r="V1047">
        <f>YEAR(Kickstarter[[#This Row],[Date Ended Conversion]])</f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s="5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2">
        <f t="shared" ref="L1048" si="1120">(((K1048/60)/60)/24)+DATE(1970,1,1)</f>
        <v>42319.851388888885</v>
      </c>
      <c r="M1048" s="12">
        <f t="shared" si="1094"/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11">
        <f t="shared" si="1095"/>
        <v>0</v>
      </c>
      <c r="S1048" s="6" t="e">
        <f>AVERAGE(Kickstarter[[#This Row],[pledged]]/Kickstarter[[#This Row],[backers_count]])</f>
        <v>#DIV/0!</v>
      </c>
      <c r="T1048" t="str">
        <f t="shared" si="1114"/>
        <v>journalism</v>
      </c>
      <c r="U1048" t="str">
        <f t="shared" si="1106"/>
        <v>audio</v>
      </c>
      <c r="V1048">
        <f>YEAR(Kickstarter[[#This Row],[Date Ended Conversion]])</f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s="5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2">
        <f t="shared" ref="L1049" si="1121">(((K1049/60)/60)/24)+DATE(1970,1,1)</f>
        <v>41918.818460648145</v>
      </c>
      <c r="M1049" s="12">
        <f t="shared" si="1094"/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11">
        <f t="shared" si="1095"/>
        <v>5.0000000000000001E-4</v>
      </c>
      <c r="S1049" s="6">
        <f>AVERAGE(Kickstarter[[#This Row],[pledged]]/Kickstarter[[#This Row],[backers_count]])</f>
        <v>1</v>
      </c>
      <c r="T1049" t="str">
        <f t="shared" si="1114"/>
        <v>journalism</v>
      </c>
      <c r="U1049" t="str">
        <f t="shared" si="1106"/>
        <v>audio</v>
      </c>
      <c r="V1049">
        <f>YEAR(Kickstarter[[#This Row],[Date Ended Conversion]])</f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s="5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2">
        <f t="shared" ref="L1050" si="1122">(((K1050/60)/60)/24)+DATE(1970,1,1)</f>
        <v>42598.053113425922</v>
      </c>
      <c r="M1050" s="12">
        <f t="shared" si="1094"/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11">
        <f t="shared" si="1095"/>
        <v>1.4133333333333333E-2</v>
      </c>
      <c r="S1050" s="6">
        <f>AVERAGE(Kickstarter[[#This Row],[pledged]]/Kickstarter[[#This Row],[backers_count]])</f>
        <v>53</v>
      </c>
      <c r="T1050" t="str">
        <f t="shared" si="1114"/>
        <v>journalism</v>
      </c>
      <c r="U1050" t="str">
        <f t="shared" si="1106"/>
        <v>audio</v>
      </c>
      <c r="V1050">
        <f>YEAR(Kickstarter[[#This Row],[Date Ended Conversion]])</f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s="5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2">
        <f t="shared" ref="L1051" si="1123">(((K1051/60)/60)/24)+DATE(1970,1,1)</f>
        <v>42382.431076388893</v>
      </c>
      <c r="M1051" s="12">
        <f t="shared" si="1094"/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11">
        <f t="shared" si="1095"/>
        <v>0</v>
      </c>
      <c r="S1051" s="6" t="e">
        <f>AVERAGE(Kickstarter[[#This Row],[pledged]]/Kickstarter[[#This Row],[backers_count]])</f>
        <v>#DIV/0!</v>
      </c>
      <c r="T1051" t="str">
        <f t="shared" si="1114"/>
        <v>journalism</v>
      </c>
      <c r="U1051" t="str">
        <f t="shared" si="1106"/>
        <v>audio</v>
      </c>
      <c r="V1051">
        <f>YEAR(Kickstarter[[#This Row],[Date Ended Conversion]])</f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s="5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2">
        <f t="shared" ref="L1052" si="1124">(((K1052/60)/60)/24)+DATE(1970,1,1)</f>
        <v>42231.7971875</v>
      </c>
      <c r="M1052" s="12">
        <f t="shared" si="1094"/>
        <v>42261.7971875</v>
      </c>
      <c r="N1052" t="b">
        <v>0</v>
      </c>
      <c r="O1052">
        <v>0</v>
      </c>
      <c r="P1052" t="b">
        <v>0</v>
      </c>
      <c r="Q1052" t="s">
        <v>8281</v>
      </c>
      <c r="R1052" s="11">
        <f t="shared" si="1095"/>
        <v>0</v>
      </c>
      <c r="S1052" s="6" t="e">
        <f>AVERAGE(Kickstarter[[#This Row],[pledged]]/Kickstarter[[#This Row],[backers_count]])</f>
        <v>#DIV/0!</v>
      </c>
      <c r="T1052" t="str">
        <f t="shared" si="1114"/>
        <v>journalism</v>
      </c>
      <c r="U1052" t="str">
        <f t="shared" si="1106"/>
        <v>audio</v>
      </c>
      <c r="V1052">
        <f>YEAR(Kickstarter[[#This Row],[Date Ended Conversion]])</f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s="5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2">
        <f t="shared" ref="L1053" si="1125">(((K1053/60)/60)/24)+DATE(1970,1,1)</f>
        <v>41850.014178240745</v>
      </c>
      <c r="M1053" s="12">
        <f t="shared" si="1094"/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11">
        <f t="shared" si="1095"/>
        <v>0</v>
      </c>
      <c r="S1053" s="6" t="e">
        <f>AVERAGE(Kickstarter[[#This Row],[pledged]]/Kickstarter[[#This Row],[backers_count]])</f>
        <v>#DIV/0!</v>
      </c>
      <c r="T1053" t="str">
        <f t="shared" si="1114"/>
        <v>journalism</v>
      </c>
      <c r="U1053" t="str">
        <f t="shared" si="1106"/>
        <v>audio</v>
      </c>
      <c r="V1053">
        <f>YEAR(Kickstarter[[#This Row],[Date Ended Conversion]])</f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s="5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2">
        <f t="shared" ref="L1054" si="1126">(((K1054/60)/60)/24)+DATE(1970,1,1)</f>
        <v>42483.797395833331</v>
      </c>
      <c r="M1054" s="12">
        <f t="shared" si="1094"/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11">
        <f t="shared" si="1095"/>
        <v>0</v>
      </c>
      <c r="S1054" s="6" t="e">
        <f>AVERAGE(Kickstarter[[#This Row],[pledged]]/Kickstarter[[#This Row],[backers_count]])</f>
        <v>#DIV/0!</v>
      </c>
      <c r="T1054" t="str">
        <f t="shared" si="1114"/>
        <v>journalism</v>
      </c>
      <c r="U1054" t="str">
        <f t="shared" si="1106"/>
        <v>audio</v>
      </c>
      <c r="V1054">
        <f>YEAR(Kickstarter[[#This Row],[Date Ended Conversion]])</f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s="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2">
        <f t="shared" ref="L1055" si="1127">(((K1055/60)/60)/24)+DATE(1970,1,1)</f>
        <v>42775.172824074078</v>
      </c>
      <c r="M1055" s="12">
        <f t="shared" si="1094"/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11">
        <f t="shared" si="1095"/>
        <v>0.01</v>
      </c>
      <c r="S1055" s="6">
        <f>AVERAGE(Kickstarter[[#This Row],[pledged]]/Kickstarter[[#This Row],[backers_count]])</f>
        <v>15</v>
      </c>
      <c r="T1055" t="str">
        <f t="shared" si="1114"/>
        <v>journalism</v>
      </c>
      <c r="U1055" t="str">
        <f t="shared" si="1106"/>
        <v>audio</v>
      </c>
      <c r="V1055">
        <f>YEAR(Kickstarter[[#This Row],[Date Ended Conversion]])</f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s="5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2">
        <f t="shared" ref="L1056" si="1128">(((K1056/60)/60)/24)+DATE(1970,1,1)</f>
        <v>41831.851840277777</v>
      </c>
      <c r="M1056" s="12">
        <f t="shared" si="1094"/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11">
        <f t="shared" si="1095"/>
        <v>0</v>
      </c>
      <c r="S1056" s="6" t="e">
        <f>AVERAGE(Kickstarter[[#This Row],[pledged]]/Kickstarter[[#This Row],[backers_count]])</f>
        <v>#DIV/0!</v>
      </c>
      <c r="T1056" t="str">
        <f t="shared" si="1114"/>
        <v>journalism</v>
      </c>
      <c r="U1056" t="str">
        <f t="shared" si="1106"/>
        <v>audio</v>
      </c>
      <c r="V1056">
        <f>YEAR(Kickstarter[[#This Row],[Date Ended Conversion]])</f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s="5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2">
        <f t="shared" ref="L1057" si="1129">(((K1057/60)/60)/24)+DATE(1970,1,1)</f>
        <v>42406.992418981477</v>
      </c>
      <c r="M1057" s="12">
        <f t="shared" si="1094"/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11">
        <f t="shared" si="1095"/>
        <v>0</v>
      </c>
      <c r="S1057" s="6" t="e">
        <f>AVERAGE(Kickstarter[[#This Row],[pledged]]/Kickstarter[[#This Row],[backers_count]])</f>
        <v>#DIV/0!</v>
      </c>
      <c r="T1057" t="str">
        <f t="shared" si="1114"/>
        <v>journalism</v>
      </c>
      <c r="U1057" t="str">
        <f t="shared" si="1106"/>
        <v>audio</v>
      </c>
      <c r="V1057">
        <f>YEAR(Kickstarter[[#This Row],[Date Ended Conversion]])</f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s="5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2">
        <f t="shared" ref="L1058" si="1130">(((K1058/60)/60)/24)+DATE(1970,1,1)</f>
        <v>42058.719641203701</v>
      </c>
      <c r="M1058" s="12">
        <f t="shared" si="1094"/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11">
        <f t="shared" si="1095"/>
        <v>0</v>
      </c>
      <c r="S1058" s="6" t="e">
        <f>AVERAGE(Kickstarter[[#This Row],[pledged]]/Kickstarter[[#This Row],[backers_count]])</f>
        <v>#DIV/0!</v>
      </c>
      <c r="T1058" t="str">
        <f t="shared" si="1114"/>
        <v>journalism</v>
      </c>
      <c r="U1058" t="str">
        <f t="shared" si="1106"/>
        <v>audio</v>
      </c>
      <c r="V1058">
        <f>YEAR(Kickstarter[[#This Row],[Date Ended Conversion]])</f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s="5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2">
        <f t="shared" ref="L1059" si="1131">(((K1059/60)/60)/24)+DATE(1970,1,1)</f>
        <v>42678.871331018512</v>
      </c>
      <c r="M1059" s="12">
        <f t="shared" si="1094"/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11">
        <f t="shared" si="1095"/>
        <v>0</v>
      </c>
      <c r="S1059" s="6" t="e">
        <f>AVERAGE(Kickstarter[[#This Row],[pledged]]/Kickstarter[[#This Row],[backers_count]])</f>
        <v>#DIV/0!</v>
      </c>
      <c r="T1059" t="str">
        <f t="shared" si="1114"/>
        <v>journalism</v>
      </c>
      <c r="U1059" t="str">
        <f t="shared" si="1106"/>
        <v>audio</v>
      </c>
      <c r="V1059">
        <f>YEAR(Kickstarter[[#This Row],[Date Ended Conversion]])</f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s="5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2">
        <f t="shared" ref="L1060" si="1132">(((K1060/60)/60)/24)+DATE(1970,1,1)</f>
        <v>42047.900960648149</v>
      </c>
      <c r="M1060" s="12">
        <f t="shared" si="1094"/>
        <v>42089</v>
      </c>
      <c r="N1060" t="b">
        <v>0</v>
      </c>
      <c r="O1060">
        <v>0</v>
      </c>
      <c r="P1060" t="b">
        <v>0</v>
      </c>
      <c r="Q1060" t="s">
        <v>8281</v>
      </c>
      <c r="R1060" s="11">
        <f t="shared" si="1095"/>
        <v>0</v>
      </c>
      <c r="S1060" s="6" t="e">
        <f>AVERAGE(Kickstarter[[#This Row],[pledged]]/Kickstarter[[#This Row],[backers_count]])</f>
        <v>#DIV/0!</v>
      </c>
      <c r="T1060" t="str">
        <f t="shared" si="1114"/>
        <v>journalism</v>
      </c>
      <c r="U1060" t="str">
        <f t="shared" si="1106"/>
        <v>audio</v>
      </c>
      <c r="V1060">
        <f>YEAR(Kickstarter[[#This Row],[Date Ended Conversion]])</f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s="5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2">
        <f t="shared" ref="L1061" si="1133">(((K1061/60)/60)/24)+DATE(1970,1,1)</f>
        <v>42046.79</v>
      </c>
      <c r="M1061" s="12">
        <f t="shared" si="1094"/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11">
        <f t="shared" si="1095"/>
        <v>0</v>
      </c>
      <c r="S1061" s="6" t="e">
        <f>AVERAGE(Kickstarter[[#This Row],[pledged]]/Kickstarter[[#This Row],[backers_count]])</f>
        <v>#DIV/0!</v>
      </c>
      <c r="T1061" t="str">
        <f t="shared" si="1114"/>
        <v>journalism</v>
      </c>
      <c r="U1061" t="str">
        <f t="shared" si="1106"/>
        <v>audio</v>
      </c>
      <c r="V1061">
        <f>YEAR(Kickstarter[[#This Row],[Date Ended Conversion]])</f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s="5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2">
        <f t="shared" ref="L1062" si="1134">(((K1062/60)/60)/24)+DATE(1970,1,1)</f>
        <v>42079.913113425922</v>
      </c>
      <c r="M1062" s="12">
        <f t="shared" si="1094"/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11">
        <f t="shared" si="1095"/>
        <v>0.01</v>
      </c>
      <c r="S1062" s="6">
        <f>AVERAGE(Kickstarter[[#This Row],[pledged]]/Kickstarter[[#This Row],[backers_count]])</f>
        <v>50</v>
      </c>
      <c r="T1062" t="str">
        <f t="shared" si="1114"/>
        <v>journalism</v>
      </c>
      <c r="U1062" t="str">
        <f t="shared" si="1106"/>
        <v>audio</v>
      </c>
      <c r="V1062">
        <f>YEAR(Kickstarter[[#This Row],[Date Ended Conversion]])</f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s="5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2">
        <f t="shared" ref="L1063" si="1135">(((K1063/60)/60)/24)+DATE(1970,1,1)</f>
        <v>42432.276712962965</v>
      </c>
      <c r="M1063" s="12">
        <f t="shared" si="1094"/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11">
        <f t="shared" si="1095"/>
        <v>0</v>
      </c>
      <c r="S1063" s="6" t="e">
        <f>AVERAGE(Kickstarter[[#This Row],[pledged]]/Kickstarter[[#This Row],[backers_count]])</f>
        <v>#DIV/0!</v>
      </c>
      <c r="T1063" t="str">
        <f t="shared" si="1114"/>
        <v>journalism</v>
      </c>
      <c r="U1063" t="str">
        <f t="shared" si="1106"/>
        <v>audio</v>
      </c>
      <c r="V1063">
        <f>YEAR(Kickstarter[[#This Row],[Date Ended Conversion]])</f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s="5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2">
        <f t="shared" ref="L1064" si="1136">(((K1064/60)/60)/24)+DATE(1970,1,1)</f>
        <v>42556.807187500002</v>
      </c>
      <c r="M1064" s="12">
        <f t="shared" si="1094"/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11">
        <f t="shared" si="1095"/>
        <v>0.95477386934673369</v>
      </c>
      <c r="S1064" s="6">
        <f>AVERAGE(Kickstarter[[#This Row],[pledged]]/Kickstarter[[#This Row],[backers_count]])</f>
        <v>47.5</v>
      </c>
      <c r="T1064" t="str">
        <f t="shared" si="1114"/>
        <v>journalism</v>
      </c>
      <c r="U1064" t="str">
        <f t="shared" si="1106"/>
        <v>audio</v>
      </c>
      <c r="V1064">
        <f>YEAR(Kickstarter[[#This Row],[Date Ended Conversion]])</f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s="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2">
        <f t="shared" ref="L1065" si="1137">(((K1065/60)/60)/24)+DATE(1970,1,1)</f>
        <v>42583.030810185184</v>
      </c>
      <c r="M1065" s="12">
        <f t="shared" si="1094"/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11">
        <f t="shared" si="1095"/>
        <v>0</v>
      </c>
      <c r="S1065" s="6" t="e">
        <f>AVERAGE(Kickstarter[[#This Row],[pledged]]/Kickstarter[[#This Row],[backers_count]])</f>
        <v>#DIV/0!</v>
      </c>
      <c r="T1065" t="str">
        <f t="shared" si="1114"/>
        <v>journalism</v>
      </c>
      <c r="U1065" t="str">
        <f t="shared" si="1106"/>
        <v>audio</v>
      </c>
      <c r="V1065">
        <f>YEAR(Kickstarter[[#This Row],[Date Ended Conversion]])</f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s="5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2">
        <f t="shared" ref="L1066" si="1138">(((K1066/60)/60)/24)+DATE(1970,1,1)</f>
        <v>41417.228043981479</v>
      </c>
      <c r="M1066" s="12">
        <f t="shared" si="1094"/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11">
        <f t="shared" si="1095"/>
        <v>8.9744444444444446E-2</v>
      </c>
      <c r="S1066" s="6">
        <f>AVERAGE(Kickstarter[[#This Row],[pledged]]/Kickstarter[[#This Row],[backers_count]])</f>
        <v>65.666666666666671</v>
      </c>
      <c r="T1066" t="str">
        <f t="shared" si="1097"/>
        <v xml:space="preserve">games/video </v>
      </c>
      <c r="U1066" t="str">
        <f t="shared" si="1106"/>
        <v>video games</v>
      </c>
      <c r="V1066">
        <f>YEAR(Kickstarter[[#This Row],[Date Ended Conversion]])</f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s="5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2">
        <f t="shared" ref="L1067" si="1139">(((K1067/60)/60)/24)+DATE(1970,1,1)</f>
        <v>41661.381041666667</v>
      </c>
      <c r="M1067" s="12">
        <f t="shared" si="1094"/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11">
        <f t="shared" si="1095"/>
        <v>2.7E-2</v>
      </c>
      <c r="S1067" s="6">
        <f>AVERAGE(Kickstarter[[#This Row],[pledged]]/Kickstarter[[#This Row],[backers_count]])</f>
        <v>16.2</v>
      </c>
      <c r="T1067" t="str">
        <f t="shared" si="1097"/>
        <v xml:space="preserve">games/video </v>
      </c>
      <c r="U1067" t="str">
        <f t="shared" si="1106"/>
        <v>video games</v>
      </c>
      <c r="V1067">
        <f>YEAR(Kickstarter[[#This Row],[Date Ended Conversion]])</f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s="5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2">
        <f t="shared" ref="L1068" si="1140">(((K1068/60)/60)/24)+DATE(1970,1,1)</f>
        <v>41445.962754629632</v>
      </c>
      <c r="M1068" s="12">
        <f t="shared" si="1094"/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11">
        <f t="shared" si="1095"/>
        <v>3.3673333333333333E-2</v>
      </c>
      <c r="S1068" s="6">
        <f>AVERAGE(Kickstarter[[#This Row],[pledged]]/Kickstarter[[#This Row],[backers_count]])</f>
        <v>34.128378378378379</v>
      </c>
      <c r="T1068" t="str">
        <f t="shared" si="1097"/>
        <v xml:space="preserve">games/video </v>
      </c>
      <c r="U1068" t="str">
        <f t="shared" si="1106"/>
        <v>video games</v>
      </c>
      <c r="V1068">
        <f>YEAR(Kickstarter[[#This Row],[Date Ended Conversion]])</f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s="5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2">
        <f t="shared" ref="L1069" si="1141">(((K1069/60)/60)/24)+DATE(1970,1,1)</f>
        <v>41599.855682870373</v>
      </c>
      <c r="M1069" s="12">
        <f t="shared" si="1094"/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11">
        <f t="shared" si="1095"/>
        <v>0.26</v>
      </c>
      <c r="S1069" s="6">
        <f>AVERAGE(Kickstarter[[#This Row],[pledged]]/Kickstarter[[#This Row],[backers_count]])</f>
        <v>13</v>
      </c>
      <c r="T1069" t="str">
        <f t="shared" si="1097"/>
        <v xml:space="preserve">games/video </v>
      </c>
      <c r="U1069" t="str">
        <f t="shared" si="1106"/>
        <v>video games</v>
      </c>
      <c r="V1069">
        <f>YEAR(Kickstarter[[#This Row],[Date Ended Conversion]])</f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s="5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2">
        <f t="shared" ref="L1070" si="1142">(((K1070/60)/60)/24)+DATE(1970,1,1)</f>
        <v>42440.371111111104</v>
      </c>
      <c r="M1070" s="12">
        <f t="shared" si="1094"/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11">
        <f t="shared" si="1095"/>
        <v>1.5E-3</v>
      </c>
      <c r="S1070" s="6">
        <f>AVERAGE(Kickstarter[[#This Row],[pledged]]/Kickstarter[[#This Row],[backers_count]])</f>
        <v>11.25</v>
      </c>
      <c r="T1070" t="str">
        <f t="shared" si="1097"/>
        <v xml:space="preserve">games/video </v>
      </c>
      <c r="U1070" t="str">
        <f t="shared" si="1106"/>
        <v>video games</v>
      </c>
      <c r="V1070">
        <f>YEAR(Kickstarter[[#This Row],[Date Ended Conversion]])</f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s="5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2">
        <f t="shared" ref="L1071" si="1143">(((K1071/60)/60)/24)+DATE(1970,1,1)</f>
        <v>41572.229849537034</v>
      </c>
      <c r="M1071" s="12">
        <f t="shared" si="1094"/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11">
        <f t="shared" si="1095"/>
        <v>0.38636363636363635</v>
      </c>
      <c r="S1071" s="6">
        <f>AVERAGE(Kickstarter[[#This Row],[pledged]]/Kickstarter[[#This Row],[backers_count]])</f>
        <v>40.476190476190474</v>
      </c>
      <c r="T1071" t="str">
        <f t="shared" si="1097"/>
        <v xml:space="preserve">games/video </v>
      </c>
      <c r="U1071" t="str">
        <f t="shared" si="1106"/>
        <v>video games</v>
      </c>
      <c r="V1071">
        <f>YEAR(Kickstarter[[#This Row],[Date Ended Conversion]])</f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s="5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2">
        <f t="shared" ref="L1072" si="1144">(((K1072/60)/60)/24)+DATE(1970,1,1)</f>
        <v>41163.011828703704</v>
      </c>
      <c r="M1072" s="12">
        <f t="shared" si="1094"/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11">
        <f t="shared" si="1095"/>
        <v>7.0000000000000001E-3</v>
      </c>
      <c r="S1072" s="6">
        <f>AVERAGE(Kickstarter[[#This Row],[pledged]]/Kickstarter[[#This Row],[backers_count]])</f>
        <v>35</v>
      </c>
      <c r="T1072" t="str">
        <f t="shared" si="1097"/>
        <v xml:space="preserve">games/video </v>
      </c>
      <c r="U1072" t="str">
        <f t="shared" si="1106"/>
        <v>video games</v>
      </c>
      <c r="V1072">
        <f>YEAR(Kickstarter[[#This Row],[Date Ended Conversion]])</f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s="5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2">
        <f t="shared" ref="L1073" si="1145">(((K1073/60)/60)/24)+DATE(1970,1,1)</f>
        <v>42295.753391203703</v>
      </c>
      <c r="M1073" s="12">
        <f t="shared" si="1094"/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11">
        <f t="shared" si="1095"/>
        <v>0</v>
      </c>
      <c r="S1073" s="6" t="e">
        <f>AVERAGE(Kickstarter[[#This Row],[pledged]]/Kickstarter[[#This Row],[backers_count]])</f>
        <v>#DIV/0!</v>
      </c>
      <c r="T1073" t="str">
        <f t="shared" si="1097"/>
        <v xml:space="preserve">games/video </v>
      </c>
      <c r="U1073" t="str">
        <f t="shared" si="1106"/>
        <v>video games</v>
      </c>
      <c r="V1073">
        <f>YEAR(Kickstarter[[#This Row],[Date Ended Conversion]])</f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s="5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2">
        <f t="shared" ref="L1074" si="1146">(((K1074/60)/60)/24)+DATE(1970,1,1)</f>
        <v>41645.832141203704</v>
      </c>
      <c r="M1074" s="12">
        <f t="shared" si="1094"/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11">
        <f t="shared" si="1095"/>
        <v>6.8000000000000005E-4</v>
      </c>
      <c r="S1074" s="6">
        <f>AVERAGE(Kickstarter[[#This Row],[pledged]]/Kickstarter[[#This Row],[backers_count]])</f>
        <v>12.75</v>
      </c>
      <c r="T1074" t="str">
        <f t="shared" si="1097"/>
        <v xml:space="preserve">games/video </v>
      </c>
      <c r="U1074" t="str">
        <f t="shared" si="1106"/>
        <v>video games</v>
      </c>
      <c r="V1074">
        <f>YEAR(Kickstarter[[#This Row],[Date Ended Conversion]])</f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s="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2">
        <f t="shared" ref="L1075" si="1147">(((K1075/60)/60)/24)+DATE(1970,1,1)</f>
        <v>40802.964594907404</v>
      </c>
      <c r="M1075" s="12">
        <f t="shared" si="1094"/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11">
        <f t="shared" si="1095"/>
        <v>1.3333333333333334E-2</v>
      </c>
      <c r="S1075" s="6">
        <f>AVERAGE(Kickstarter[[#This Row],[pledged]]/Kickstarter[[#This Row],[backers_count]])</f>
        <v>10</v>
      </c>
      <c r="T1075" t="str">
        <f t="shared" si="1097"/>
        <v xml:space="preserve">games/video </v>
      </c>
      <c r="U1075" t="str">
        <f t="shared" si="1106"/>
        <v>video games</v>
      </c>
      <c r="V1075">
        <f>YEAR(Kickstarter[[#This Row],[Date Ended Conversion]])</f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s="5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2">
        <f t="shared" ref="L1076" si="1148">(((K1076/60)/60)/24)+DATE(1970,1,1)</f>
        <v>41613.172974537039</v>
      </c>
      <c r="M1076" s="12">
        <f t="shared" si="1094"/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11">
        <f t="shared" si="1095"/>
        <v>6.3092592592592589E-2</v>
      </c>
      <c r="S1076" s="6">
        <f>AVERAGE(Kickstarter[[#This Row],[pledged]]/Kickstarter[[#This Row],[backers_count]])</f>
        <v>113.56666666666666</v>
      </c>
      <c r="T1076" t="str">
        <f t="shared" si="1097"/>
        <v xml:space="preserve">games/video </v>
      </c>
      <c r="U1076" t="str">
        <f t="shared" si="1106"/>
        <v>video games</v>
      </c>
      <c r="V1076">
        <f>YEAR(Kickstarter[[#This Row],[Date Ended Conversion]])</f>
        <v>2014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s="5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2">
        <f t="shared" ref="L1077" si="1149">(((K1077/60)/60)/24)+DATE(1970,1,1)</f>
        <v>41005.904120370367</v>
      </c>
      <c r="M1077" s="12">
        <f t="shared" si="1094"/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11">
        <f t="shared" si="1095"/>
        <v>4.4999999999999998E-2</v>
      </c>
      <c r="S1077" s="6">
        <f>AVERAGE(Kickstarter[[#This Row],[pledged]]/Kickstarter[[#This Row],[backers_count]])</f>
        <v>15</v>
      </c>
      <c r="T1077" t="str">
        <f t="shared" si="1097"/>
        <v xml:space="preserve">games/video </v>
      </c>
      <c r="U1077" t="str">
        <f t="shared" si="1106"/>
        <v>video games</v>
      </c>
      <c r="V1077">
        <f>YEAR(Kickstarter[[#This Row],[Date Ended Conversion]])</f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s="5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2">
        <f t="shared" ref="L1078" si="1150">(((K1078/60)/60)/24)+DATE(1970,1,1)</f>
        <v>41838.377893518518</v>
      </c>
      <c r="M1078" s="12">
        <f t="shared" si="1094"/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11">
        <f t="shared" si="1095"/>
        <v>0.62765333333333329</v>
      </c>
      <c r="S1078" s="6">
        <f>AVERAGE(Kickstarter[[#This Row],[pledged]]/Kickstarter[[#This Row],[backers_count]])</f>
        <v>48.281025641025643</v>
      </c>
      <c r="T1078" t="str">
        <f t="shared" si="1097"/>
        <v xml:space="preserve">games/video </v>
      </c>
      <c r="U1078" t="str">
        <f t="shared" si="1106"/>
        <v>video games</v>
      </c>
      <c r="V1078">
        <f>YEAR(Kickstarter[[#This Row],[Date Ended Conversion]])</f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s="5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2">
        <f t="shared" ref="L1079" si="1151">(((K1079/60)/60)/24)+DATE(1970,1,1)</f>
        <v>42353.16679398148</v>
      </c>
      <c r="M1079" s="12">
        <f t="shared" si="1094"/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11">
        <f t="shared" si="1095"/>
        <v>0.29376000000000002</v>
      </c>
      <c r="S1079" s="6">
        <f>AVERAGE(Kickstarter[[#This Row],[pledged]]/Kickstarter[[#This Row],[backers_count]])</f>
        <v>43.976047904191617</v>
      </c>
      <c r="T1079" t="str">
        <f t="shared" si="1097"/>
        <v xml:space="preserve">games/video </v>
      </c>
      <c r="U1079" t="str">
        <f t="shared" si="1106"/>
        <v>video games</v>
      </c>
      <c r="V1079">
        <f>YEAR(Kickstarter[[#This Row],[Date Ended Conversion]])</f>
        <v>2016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s="5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2">
        <f t="shared" ref="L1080" si="1152">(((K1080/60)/60)/24)+DATE(1970,1,1)</f>
        <v>40701.195844907408</v>
      </c>
      <c r="M1080" s="12">
        <f t="shared" si="1094"/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11">
        <f t="shared" si="1095"/>
        <v>7.4999999999999997E-2</v>
      </c>
      <c r="S1080" s="6">
        <f>AVERAGE(Kickstarter[[#This Row],[pledged]]/Kickstarter[[#This Row],[backers_count]])</f>
        <v>9</v>
      </c>
      <c r="T1080" t="str">
        <f t="shared" si="1097"/>
        <v xml:space="preserve">games/video </v>
      </c>
      <c r="U1080" t="str">
        <f t="shared" si="1106"/>
        <v>video games</v>
      </c>
      <c r="V1080">
        <f>YEAR(Kickstarter[[#This Row],[Date Ended Conversion]])</f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s="5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2">
        <f t="shared" ref="L1081" si="1153">(((K1081/60)/60)/24)+DATE(1970,1,1)</f>
        <v>42479.566388888896</v>
      </c>
      <c r="M1081" s="12">
        <f t="shared" si="1094"/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11">
        <f t="shared" si="1095"/>
        <v>2.6076923076923077E-2</v>
      </c>
      <c r="S1081" s="6">
        <f>AVERAGE(Kickstarter[[#This Row],[pledged]]/Kickstarter[[#This Row],[backers_count]])</f>
        <v>37.666666666666664</v>
      </c>
      <c r="T1081" t="str">
        <f t="shared" si="1097"/>
        <v xml:space="preserve">games/video </v>
      </c>
      <c r="U1081" t="str">
        <f t="shared" si="1106"/>
        <v>video games</v>
      </c>
      <c r="V1081">
        <f>YEAR(Kickstarter[[#This Row],[Date Ended Conversion]])</f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s="5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2">
        <f t="shared" ref="L1082" si="1154">(((K1082/60)/60)/24)+DATE(1970,1,1)</f>
        <v>41740.138113425928</v>
      </c>
      <c r="M1082" s="12">
        <f t="shared" si="1094"/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11">
        <f t="shared" si="1095"/>
        <v>9.1050000000000006E-2</v>
      </c>
      <c r="S1082" s="6">
        <f>AVERAGE(Kickstarter[[#This Row],[pledged]]/Kickstarter[[#This Row],[backers_count]])</f>
        <v>18.581632653061224</v>
      </c>
      <c r="T1082" t="str">
        <f t="shared" si="1097"/>
        <v xml:space="preserve">games/video </v>
      </c>
      <c r="U1082" t="str">
        <f t="shared" si="1106"/>
        <v>video games</v>
      </c>
      <c r="V1082">
        <f>YEAR(Kickstarter[[#This Row],[Date Ended Conversion]])</f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s="5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2">
        <f t="shared" ref="L1083" si="1155">(((K1083/60)/60)/24)+DATE(1970,1,1)</f>
        <v>42002.926990740743</v>
      </c>
      <c r="M1083" s="12">
        <f t="shared" si="1094"/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11">
        <f t="shared" si="1095"/>
        <v>1.7647058823529413E-4</v>
      </c>
      <c r="S1083" s="6">
        <f>AVERAGE(Kickstarter[[#This Row],[pledged]]/Kickstarter[[#This Row],[backers_count]])</f>
        <v>3</v>
      </c>
      <c r="T1083" t="str">
        <f t="shared" si="1097"/>
        <v xml:space="preserve">games/video </v>
      </c>
      <c r="U1083" t="str">
        <f t="shared" si="1106"/>
        <v>video games</v>
      </c>
      <c r="V1083">
        <f>YEAR(Kickstarter[[#This Row],[Date Ended Conversion]])</f>
        <v>2015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s="5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2">
        <f t="shared" ref="L1084" si="1156">(((K1084/60)/60)/24)+DATE(1970,1,1)</f>
        <v>41101.906111111115</v>
      </c>
      <c r="M1084" s="12">
        <f t="shared" si="1094"/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11">
        <f t="shared" si="1095"/>
        <v>5.5999999999999999E-3</v>
      </c>
      <c r="S1084" s="6">
        <f>AVERAGE(Kickstarter[[#This Row],[pledged]]/Kickstarter[[#This Row],[backers_count]])</f>
        <v>18.666666666666668</v>
      </c>
      <c r="T1084" t="str">
        <f t="shared" si="1097"/>
        <v xml:space="preserve">games/video </v>
      </c>
      <c r="U1084" t="str">
        <f t="shared" si="1106"/>
        <v>video games</v>
      </c>
      <c r="V1084">
        <f>YEAR(Kickstarter[[#This Row],[Date Ended Conversion]])</f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s="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2">
        <f t="shared" ref="L1085" si="1157">(((K1085/60)/60)/24)+DATE(1970,1,1)</f>
        <v>41793.659525462965</v>
      </c>
      <c r="M1085" s="12">
        <f t="shared" si="1094"/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11">
        <f t="shared" si="1095"/>
        <v>8.2000000000000007E-3</v>
      </c>
      <c r="S1085" s="6">
        <f>AVERAGE(Kickstarter[[#This Row],[pledged]]/Kickstarter[[#This Row],[backers_count]])</f>
        <v>410</v>
      </c>
      <c r="T1085" t="str">
        <f t="shared" si="1097"/>
        <v xml:space="preserve">games/video </v>
      </c>
      <c r="U1085" t="str">
        <f t="shared" si="1106"/>
        <v>video games</v>
      </c>
      <c r="V1085">
        <f>YEAR(Kickstarter[[#This Row],[Date Ended Conversion]])</f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s="5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2">
        <f t="shared" ref="L1086" si="1158">(((K1086/60)/60)/24)+DATE(1970,1,1)</f>
        <v>41829.912083333329</v>
      </c>
      <c r="M1086" s="12">
        <f t="shared" si="1094"/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11">
        <f t="shared" si="1095"/>
        <v>0</v>
      </c>
      <c r="S1086" s="6" t="e">
        <f>AVERAGE(Kickstarter[[#This Row],[pledged]]/Kickstarter[[#This Row],[backers_count]])</f>
        <v>#DIV/0!</v>
      </c>
      <c r="T1086" t="str">
        <f t="shared" si="1097"/>
        <v xml:space="preserve">games/video </v>
      </c>
      <c r="U1086" t="str">
        <f t="shared" si="1106"/>
        <v>video games</v>
      </c>
      <c r="V1086">
        <f>YEAR(Kickstarter[[#This Row],[Date Ended Conversion]])</f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s="5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2">
        <f t="shared" ref="L1087" si="1159">(((K1087/60)/60)/24)+DATE(1970,1,1)</f>
        <v>42413.671006944445</v>
      </c>
      <c r="M1087" s="12">
        <f t="shared" si="1094"/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11">
        <f t="shared" si="1095"/>
        <v>3.4200000000000001E-2</v>
      </c>
      <c r="S1087" s="6">
        <f>AVERAGE(Kickstarter[[#This Row],[pledged]]/Kickstarter[[#This Row],[backers_count]])</f>
        <v>114</v>
      </c>
      <c r="T1087" t="str">
        <f t="shared" si="1097"/>
        <v xml:space="preserve">games/video </v>
      </c>
      <c r="U1087" t="str">
        <f t="shared" si="1106"/>
        <v>video games</v>
      </c>
      <c r="V1087">
        <f>YEAR(Kickstarter[[#This Row],[Date Ended Conversion]])</f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s="5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2">
        <f t="shared" ref="L1088" si="1160">(((K1088/60)/60)/24)+DATE(1970,1,1)</f>
        <v>41845.866793981484</v>
      </c>
      <c r="M1088" s="12">
        <f t="shared" si="1094"/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11">
        <f t="shared" si="1095"/>
        <v>8.3333333333333339E-4</v>
      </c>
      <c r="S1088" s="6">
        <f>AVERAGE(Kickstarter[[#This Row],[pledged]]/Kickstarter[[#This Row],[backers_count]])</f>
        <v>7.5</v>
      </c>
      <c r="T1088" t="str">
        <f t="shared" si="1097"/>
        <v xml:space="preserve">games/video </v>
      </c>
      <c r="U1088" t="str">
        <f t="shared" si="1106"/>
        <v>video games</v>
      </c>
      <c r="V1088">
        <f>YEAR(Kickstarter[[#This Row],[Date Ended Conversion]])</f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s="5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2">
        <f t="shared" ref="L1089" si="1161">(((K1089/60)/60)/24)+DATE(1970,1,1)</f>
        <v>41775.713969907411</v>
      </c>
      <c r="M1089" s="12">
        <f t="shared" si="1094"/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11">
        <f t="shared" si="1095"/>
        <v>0</v>
      </c>
      <c r="S1089" s="6" t="e">
        <f>AVERAGE(Kickstarter[[#This Row],[pledged]]/Kickstarter[[#This Row],[backers_count]])</f>
        <v>#DIV/0!</v>
      </c>
      <c r="T1089" t="str">
        <f t="shared" si="1097"/>
        <v xml:space="preserve">games/video </v>
      </c>
      <c r="U1089" t="str">
        <f t="shared" si="1106"/>
        <v>video games</v>
      </c>
      <c r="V1089">
        <f>YEAR(Kickstarter[[#This Row],[Date Ended Conversion]])</f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s="5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2">
        <f t="shared" ref="L1090" si="1162">(((K1090/60)/60)/24)+DATE(1970,1,1)</f>
        <v>41723.799386574072</v>
      </c>
      <c r="M1090" s="12">
        <f t="shared" ref="M1090:M1153" si="1163">(((J1090/60)/60)/24)+DATE(1970,1,1)</f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11">
        <f t="shared" ref="R1090:R1153" si="1164">(E1090/D1090)</f>
        <v>0.14182977777777778</v>
      </c>
      <c r="S1090" s="6">
        <f>AVERAGE(Kickstarter[[#This Row],[pledged]]/Kickstarter[[#This Row],[backers_count]])</f>
        <v>43.41727891156463</v>
      </c>
      <c r="T1090" t="str">
        <f t="shared" si="1097"/>
        <v xml:space="preserve">games/video </v>
      </c>
      <c r="U1090" t="str">
        <f t="shared" si="1106"/>
        <v>video games</v>
      </c>
      <c r="V1090">
        <f>YEAR(Kickstarter[[#This Row],[Date Ended Conversion]])</f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s="5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2">
        <f t="shared" ref="L1091" si="1165">(((K1091/60)/60)/24)+DATE(1970,1,1)</f>
        <v>42151.189525462964</v>
      </c>
      <c r="M1091" s="12">
        <f t="shared" si="1163"/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11">
        <f t="shared" si="1164"/>
        <v>7.8266666666666665E-2</v>
      </c>
      <c r="S1091" s="6">
        <f>AVERAGE(Kickstarter[[#This Row],[pledged]]/Kickstarter[[#This Row],[backers_count]])</f>
        <v>23.959183673469386</v>
      </c>
      <c r="T1091" t="str">
        <f t="shared" ref="T1091:T1154" si="1166">LEFT(Q1091, SEARCH(" ",Q1091,1))</f>
        <v xml:space="preserve">games/video </v>
      </c>
      <c r="U1091" t="str">
        <f t="shared" si="1106"/>
        <v>video games</v>
      </c>
      <c r="V1091">
        <f>YEAR(Kickstarter[[#This Row],[Date Ended Conversion]])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s="5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2">
        <f t="shared" ref="L1092" si="1167">(((K1092/60)/60)/24)+DATE(1970,1,1)</f>
        <v>42123.185798611114</v>
      </c>
      <c r="M1092" s="12">
        <f t="shared" si="1163"/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11">
        <f t="shared" si="1164"/>
        <v>3.8464497269020693E-4</v>
      </c>
      <c r="S1092" s="6">
        <f>AVERAGE(Kickstarter[[#This Row],[pledged]]/Kickstarter[[#This Row],[backers_count]])</f>
        <v>5</v>
      </c>
      <c r="T1092" t="str">
        <f t="shared" si="1166"/>
        <v xml:space="preserve">games/video </v>
      </c>
      <c r="U1092" t="str">
        <f t="shared" si="1106"/>
        <v>video games</v>
      </c>
      <c r="V1092">
        <f>YEAR(Kickstarter[[#This Row],[Date Ended Conversion]])</f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s="5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2">
        <f t="shared" ref="L1093" si="1168">(((K1093/60)/60)/24)+DATE(1970,1,1)</f>
        <v>42440.820277777777</v>
      </c>
      <c r="M1093" s="12">
        <f t="shared" si="1163"/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11">
        <f t="shared" si="1164"/>
        <v>0.125</v>
      </c>
      <c r="S1093" s="6">
        <f>AVERAGE(Kickstarter[[#This Row],[pledged]]/Kickstarter[[#This Row],[backers_count]])</f>
        <v>12.5</v>
      </c>
      <c r="T1093" t="str">
        <f t="shared" si="1166"/>
        <v xml:space="preserve">games/video </v>
      </c>
      <c r="U1093" t="str">
        <f t="shared" si="1106"/>
        <v>video games</v>
      </c>
      <c r="V1093">
        <f>YEAR(Kickstarter[[#This Row],[Date Ended Conversion]])</f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s="5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2">
        <f t="shared" ref="L1094" si="1169">(((K1094/60)/60)/24)+DATE(1970,1,1)</f>
        <v>41250.025902777779</v>
      </c>
      <c r="M1094" s="12">
        <f t="shared" si="1163"/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11">
        <f t="shared" si="1164"/>
        <v>1.0500000000000001E-2</v>
      </c>
      <c r="S1094" s="6">
        <f>AVERAGE(Kickstarter[[#This Row],[pledged]]/Kickstarter[[#This Row],[backers_count]])</f>
        <v>3</v>
      </c>
      <c r="T1094" t="str">
        <f t="shared" si="1166"/>
        <v xml:space="preserve">games/video </v>
      </c>
      <c r="U1094" t="str">
        <f t="shared" si="1106"/>
        <v>video games</v>
      </c>
      <c r="V1094">
        <f>YEAR(Kickstarter[[#This Row],[Date Ended Conversion]])</f>
        <v>2013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s="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2">
        <f t="shared" ref="L1095" si="1170">(((K1095/60)/60)/24)+DATE(1970,1,1)</f>
        <v>42396.973807870367</v>
      </c>
      <c r="M1095" s="12">
        <f t="shared" si="1163"/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11">
        <f t="shared" si="1164"/>
        <v>0.14083333333333334</v>
      </c>
      <c r="S1095" s="6">
        <f>AVERAGE(Kickstarter[[#This Row],[pledged]]/Kickstarter[[#This Row],[backers_count]])</f>
        <v>10.5625</v>
      </c>
      <c r="T1095" t="str">
        <f t="shared" si="1166"/>
        <v xml:space="preserve">games/video </v>
      </c>
      <c r="U1095" t="str">
        <f t="shared" si="1106"/>
        <v>video games</v>
      </c>
      <c r="V1095">
        <f>YEAR(Kickstarter[[#This Row],[Date Ended Conversion]])</f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s="5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2">
        <f t="shared" ref="L1096" si="1171">(((K1096/60)/60)/24)+DATE(1970,1,1)</f>
        <v>40795.713344907403</v>
      </c>
      <c r="M1096" s="12">
        <f t="shared" si="1163"/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11">
        <f t="shared" si="1164"/>
        <v>0.18300055555555556</v>
      </c>
      <c r="S1096" s="6">
        <f>AVERAGE(Kickstarter[[#This Row],[pledged]]/Kickstarter[[#This Row],[backers_count]])</f>
        <v>122.00037037037038</v>
      </c>
      <c r="T1096" t="str">
        <f t="shared" si="1166"/>
        <v xml:space="preserve">games/video </v>
      </c>
      <c r="U1096" t="str">
        <f t="shared" si="1106"/>
        <v>video games</v>
      </c>
      <c r="V1096">
        <f>YEAR(Kickstarter[[#This Row],[Date Ended Conversion]])</f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s="5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2">
        <f t="shared" ref="L1097" si="1172">(((K1097/60)/60)/24)+DATE(1970,1,1)</f>
        <v>41486.537268518521</v>
      </c>
      <c r="M1097" s="12">
        <f t="shared" si="1163"/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11">
        <f t="shared" si="1164"/>
        <v>5.0347999999999997E-2</v>
      </c>
      <c r="S1097" s="6">
        <f>AVERAGE(Kickstarter[[#This Row],[pledged]]/Kickstarter[[#This Row],[backers_count]])</f>
        <v>267.80851063829789</v>
      </c>
      <c r="T1097" t="str">
        <f t="shared" si="1166"/>
        <v xml:space="preserve">games/video </v>
      </c>
      <c r="U1097" t="str">
        <f t="shared" si="1106"/>
        <v>video games</v>
      </c>
      <c r="V1097">
        <f>YEAR(Kickstarter[[#This Row],[Date Ended Conversion]])</f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s="5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2">
        <f t="shared" ref="L1098" si="1173">(((K1098/60)/60)/24)+DATE(1970,1,1)</f>
        <v>41885.51798611111</v>
      </c>
      <c r="M1098" s="12">
        <f t="shared" si="1163"/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11">
        <f t="shared" si="1164"/>
        <v>0.17933333333333334</v>
      </c>
      <c r="S1098" s="6">
        <f>AVERAGE(Kickstarter[[#This Row],[pledged]]/Kickstarter[[#This Row],[backers_count]])</f>
        <v>74.206896551724142</v>
      </c>
      <c r="T1098" t="str">
        <f t="shared" si="1166"/>
        <v xml:space="preserve">games/video </v>
      </c>
      <c r="U1098" t="str">
        <f t="shared" si="1106"/>
        <v>video games</v>
      </c>
      <c r="V1098">
        <f>YEAR(Kickstarter[[#This Row],[Date Ended Conversion]])</f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s="5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2">
        <f t="shared" ref="L1099" si="1174">(((K1099/60)/60)/24)+DATE(1970,1,1)</f>
        <v>41660.792557870373</v>
      </c>
      <c r="M1099" s="12">
        <f t="shared" si="1163"/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11">
        <f t="shared" si="1164"/>
        <v>4.6999999999999999E-4</v>
      </c>
      <c r="S1099" s="6">
        <f>AVERAGE(Kickstarter[[#This Row],[pledged]]/Kickstarter[[#This Row],[backers_count]])</f>
        <v>6.7142857142857144</v>
      </c>
      <c r="T1099" t="str">
        <f t="shared" si="1166"/>
        <v xml:space="preserve">games/video </v>
      </c>
      <c r="U1099" t="str">
        <f t="shared" ref="U1099:U1162" si="1175">RIGHT(Q1099,LEN(Q1099)-FIND("/",Q1099))</f>
        <v>video games</v>
      </c>
      <c r="V1099">
        <f>YEAR(Kickstarter[[#This Row],[Date Ended Conversion]])</f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s="5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2">
        <f t="shared" ref="L1100" si="1176">(((K1100/60)/60)/24)+DATE(1970,1,1)</f>
        <v>41712.762673611112</v>
      </c>
      <c r="M1100" s="12">
        <f t="shared" si="1163"/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11">
        <f t="shared" si="1164"/>
        <v>7.2120000000000004E-2</v>
      </c>
      <c r="S1100" s="6">
        <f>AVERAGE(Kickstarter[[#This Row],[pledged]]/Kickstarter[[#This Row],[backers_count]])</f>
        <v>81.954545454545453</v>
      </c>
      <c r="T1100" t="str">
        <f t="shared" si="1166"/>
        <v xml:space="preserve">games/video </v>
      </c>
      <c r="U1100" t="str">
        <f t="shared" si="1175"/>
        <v>video games</v>
      </c>
      <c r="V1100">
        <f>YEAR(Kickstarter[[#This Row],[Date Ended Conversion]])</f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s="5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2">
        <f t="shared" ref="L1101" si="1177">(((K1101/60)/60)/24)+DATE(1970,1,1)</f>
        <v>42107.836435185185</v>
      </c>
      <c r="M1101" s="12">
        <f t="shared" si="1163"/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11">
        <f t="shared" si="1164"/>
        <v>5.0000000000000001E-3</v>
      </c>
      <c r="S1101" s="6">
        <f>AVERAGE(Kickstarter[[#This Row],[pledged]]/Kickstarter[[#This Row],[backers_count]])</f>
        <v>25</v>
      </c>
      <c r="T1101" t="str">
        <f t="shared" si="1166"/>
        <v xml:space="preserve">games/video </v>
      </c>
      <c r="U1101" t="str">
        <f t="shared" si="1175"/>
        <v>video games</v>
      </c>
      <c r="V1101">
        <f>YEAR(Kickstarter[[#This Row],[Date Ended Conversion]])</f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s="5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2">
        <f t="shared" ref="L1102" si="1178">(((K1102/60)/60)/24)+DATE(1970,1,1)</f>
        <v>42384.110775462963</v>
      </c>
      <c r="M1102" s="12">
        <f t="shared" si="1163"/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11">
        <f t="shared" si="1164"/>
        <v>2.5000000000000001E-2</v>
      </c>
      <c r="S1102" s="6">
        <f>AVERAGE(Kickstarter[[#This Row],[pledged]]/Kickstarter[[#This Row],[backers_count]])</f>
        <v>10</v>
      </c>
      <c r="T1102" t="str">
        <f t="shared" si="1166"/>
        <v xml:space="preserve">games/video </v>
      </c>
      <c r="U1102" t="str">
        <f t="shared" si="1175"/>
        <v>video games</v>
      </c>
      <c r="V1102">
        <f>YEAR(Kickstarter[[#This Row],[Date Ended Conversion]])</f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s="5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2">
        <f t="shared" ref="L1103" si="1179">(((K1103/60)/60)/24)+DATE(1970,1,1)</f>
        <v>42538.77243055556</v>
      </c>
      <c r="M1103" s="12">
        <f t="shared" si="1163"/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11">
        <f t="shared" si="1164"/>
        <v>4.0999999999999999E-4</v>
      </c>
      <c r="S1103" s="6">
        <f>AVERAGE(Kickstarter[[#This Row],[pledged]]/Kickstarter[[#This Row],[backers_count]])</f>
        <v>6.833333333333333</v>
      </c>
      <c r="T1103" t="str">
        <f t="shared" si="1166"/>
        <v xml:space="preserve">games/video </v>
      </c>
      <c r="U1103" t="str">
        <f t="shared" si="1175"/>
        <v>video games</v>
      </c>
      <c r="V1103">
        <f>YEAR(Kickstarter[[#This Row],[Date Ended Conversion]])</f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s="5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2">
        <f t="shared" ref="L1104" si="1180">(((K1104/60)/60)/24)+DATE(1970,1,1)</f>
        <v>41577.045428240745</v>
      </c>
      <c r="M1104" s="12">
        <f t="shared" si="1163"/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11">
        <f t="shared" si="1164"/>
        <v>5.3124999999999999E-2</v>
      </c>
      <c r="S1104" s="6">
        <f>AVERAGE(Kickstarter[[#This Row],[pledged]]/Kickstarter[[#This Row],[backers_count]])</f>
        <v>17.708333333333332</v>
      </c>
      <c r="T1104" t="str">
        <f t="shared" si="1166"/>
        <v xml:space="preserve">games/video </v>
      </c>
      <c r="U1104" t="str">
        <f t="shared" si="1175"/>
        <v>video games</v>
      </c>
      <c r="V1104">
        <f>YEAR(Kickstarter[[#This Row],[Date Ended Conversion]])</f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s="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2">
        <f t="shared" ref="L1105" si="1181">(((K1105/60)/60)/24)+DATE(1970,1,1)</f>
        <v>42479.22210648148</v>
      </c>
      <c r="M1105" s="12">
        <f t="shared" si="1163"/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11">
        <f t="shared" si="1164"/>
        <v>1.6199999999999999E-2</v>
      </c>
      <c r="S1105" s="6">
        <f>AVERAGE(Kickstarter[[#This Row],[pledged]]/Kickstarter[[#This Row],[backers_count]])</f>
        <v>16.2</v>
      </c>
      <c r="T1105" t="str">
        <f t="shared" si="1166"/>
        <v xml:space="preserve">games/video </v>
      </c>
      <c r="U1105" t="str">
        <f t="shared" si="1175"/>
        <v>video games</v>
      </c>
      <c r="V1105">
        <f>YEAR(Kickstarter[[#This Row],[Date Ended Conversion]])</f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s="5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2">
        <f t="shared" ref="L1106" si="1182">(((K1106/60)/60)/24)+DATE(1970,1,1)</f>
        <v>41771.40996527778</v>
      </c>
      <c r="M1106" s="12">
        <f t="shared" si="1163"/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11">
        <f t="shared" si="1164"/>
        <v>4.9516666666666667E-2</v>
      </c>
      <c r="S1106" s="6">
        <f>AVERAGE(Kickstarter[[#This Row],[pledged]]/Kickstarter[[#This Row],[backers_count]])</f>
        <v>80.297297297297291</v>
      </c>
      <c r="T1106" t="str">
        <f t="shared" si="1166"/>
        <v xml:space="preserve">games/video </v>
      </c>
      <c r="U1106" t="str">
        <f t="shared" si="1175"/>
        <v>video games</v>
      </c>
      <c r="V1106">
        <f>YEAR(Kickstarter[[#This Row],[Date Ended Conversion]])</f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s="5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2">
        <f t="shared" ref="L1107" si="1183">(((K1107/60)/60)/24)+DATE(1970,1,1)</f>
        <v>41692.135729166665</v>
      </c>
      <c r="M1107" s="12">
        <f t="shared" si="1163"/>
        <v>41722.0940625</v>
      </c>
      <c r="N1107" t="b">
        <v>0</v>
      </c>
      <c r="O1107">
        <v>20</v>
      </c>
      <c r="P1107" t="b">
        <v>0</v>
      </c>
      <c r="Q1107" t="s">
        <v>8282</v>
      </c>
      <c r="R1107" s="11">
        <f t="shared" si="1164"/>
        <v>1.5900000000000001E-3</v>
      </c>
      <c r="S1107" s="6">
        <f>AVERAGE(Kickstarter[[#This Row],[pledged]]/Kickstarter[[#This Row],[backers_count]])</f>
        <v>71.55</v>
      </c>
      <c r="T1107" t="str">
        <f t="shared" si="1166"/>
        <v xml:space="preserve">games/video </v>
      </c>
      <c r="U1107" t="str">
        <f t="shared" si="1175"/>
        <v>video games</v>
      </c>
      <c r="V1107">
        <f>YEAR(Kickstarter[[#This Row],[Date Ended Conversion]])</f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s="5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2">
        <f t="shared" ref="L1108" si="1184">(((K1108/60)/60)/24)+DATE(1970,1,1)</f>
        <v>40973.740451388891</v>
      </c>
      <c r="M1108" s="12">
        <f t="shared" si="1163"/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11">
        <f t="shared" si="1164"/>
        <v>0.41249999999999998</v>
      </c>
      <c r="S1108" s="6">
        <f>AVERAGE(Kickstarter[[#This Row],[pledged]]/Kickstarter[[#This Row],[backers_count]])</f>
        <v>23.571428571428573</v>
      </c>
      <c r="T1108" t="str">
        <f t="shared" si="1166"/>
        <v xml:space="preserve">games/video </v>
      </c>
      <c r="U1108" t="str">
        <f t="shared" si="1175"/>
        <v>video games</v>
      </c>
      <c r="V1108">
        <f>YEAR(Kickstarter[[#This Row],[Date Ended Conversion]])</f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s="5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2">
        <f t="shared" ref="L1109" si="1185">(((K1109/60)/60)/24)+DATE(1970,1,1)</f>
        <v>41813.861388888887</v>
      </c>
      <c r="M1109" s="12">
        <f t="shared" si="1163"/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11">
        <f t="shared" si="1164"/>
        <v>0</v>
      </c>
      <c r="S1109" s="6" t="e">
        <f>AVERAGE(Kickstarter[[#This Row],[pledged]]/Kickstarter[[#This Row],[backers_count]])</f>
        <v>#DIV/0!</v>
      </c>
      <c r="T1109" t="str">
        <f t="shared" si="1166"/>
        <v xml:space="preserve">games/video </v>
      </c>
      <c r="U1109" t="str">
        <f t="shared" si="1175"/>
        <v>video games</v>
      </c>
      <c r="V1109">
        <f>YEAR(Kickstarter[[#This Row],[Date Ended Conversion]])</f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s="5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2">
        <f t="shared" ref="L1110" si="1186">(((K1110/60)/60)/24)+DATE(1970,1,1)</f>
        <v>40952.636979166666</v>
      </c>
      <c r="M1110" s="12">
        <f t="shared" si="1163"/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11">
        <f t="shared" si="1164"/>
        <v>2.93E-2</v>
      </c>
      <c r="S1110" s="6">
        <f>AVERAGE(Kickstarter[[#This Row],[pledged]]/Kickstarter[[#This Row],[backers_count]])</f>
        <v>34.88095238095238</v>
      </c>
      <c r="T1110" t="str">
        <f t="shared" si="1166"/>
        <v xml:space="preserve">games/video </v>
      </c>
      <c r="U1110" t="str">
        <f t="shared" si="1175"/>
        <v>video games</v>
      </c>
      <c r="V1110">
        <f>YEAR(Kickstarter[[#This Row],[Date Ended Conversion]])</f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s="5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2">
        <f t="shared" ref="L1111" si="1187">(((K1111/60)/60)/24)+DATE(1970,1,1)</f>
        <v>42662.752199074079</v>
      </c>
      <c r="M1111" s="12">
        <f t="shared" si="1163"/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11">
        <f t="shared" si="1164"/>
        <v>4.4999999999999997E-3</v>
      </c>
      <c r="S1111" s="6">
        <f>AVERAGE(Kickstarter[[#This Row],[pledged]]/Kickstarter[[#This Row],[backers_count]])</f>
        <v>15</v>
      </c>
      <c r="T1111" t="str">
        <f t="shared" si="1166"/>
        <v xml:space="preserve">games/video </v>
      </c>
      <c r="U1111" t="str">
        <f t="shared" si="1175"/>
        <v>video games</v>
      </c>
      <c r="V1111">
        <f>YEAR(Kickstarter[[#This Row],[Date Ended Conversion]])</f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s="5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2">
        <f t="shared" ref="L1112" si="1188">(((K1112/60)/60)/24)+DATE(1970,1,1)</f>
        <v>41220.933124999996</v>
      </c>
      <c r="M1112" s="12">
        <f t="shared" si="1163"/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11">
        <f t="shared" si="1164"/>
        <v>5.1000000000000004E-3</v>
      </c>
      <c r="S1112" s="6">
        <f>AVERAGE(Kickstarter[[#This Row],[pledged]]/Kickstarter[[#This Row],[backers_count]])</f>
        <v>23.181818181818183</v>
      </c>
      <c r="T1112" t="str">
        <f t="shared" si="1166"/>
        <v xml:space="preserve">games/video </v>
      </c>
      <c r="U1112" t="str">
        <f t="shared" si="1175"/>
        <v>video games</v>
      </c>
      <c r="V1112">
        <f>YEAR(Kickstarter[[#This Row],[Date Ended Conversion]])</f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s="5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2">
        <f t="shared" ref="L1113" si="1189">(((K1113/60)/60)/24)+DATE(1970,1,1)</f>
        <v>42347.203587962969</v>
      </c>
      <c r="M1113" s="12">
        <f t="shared" si="1163"/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11">
        <f t="shared" si="1164"/>
        <v>4.0000000000000002E-4</v>
      </c>
      <c r="S1113" s="6">
        <f>AVERAGE(Kickstarter[[#This Row],[pledged]]/Kickstarter[[#This Row],[backers_count]])</f>
        <v>1</v>
      </c>
      <c r="T1113" t="str">
        <f t="shared" si="1166"/>
        <v xml:space="preserve">games/video </v>
      </c>
      <c r="U1113" t="str">
        <f t="shared" si="1175"/>
        <v>video games</v>
      </c>
      <c r="V1113">
        <f>YEAR(Kickstarter[[#This Row],[Date Ended Conversion]])</f>
        <v>2016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s="5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2">
        <f t="shared" ref="L1114" si="1190">(((K1114/60)/60)/24)+DATE(1970,1,1)</f>
        <v>41963.759386574078</v>
      </c>
      <c r="M1114" s="12">
        <f t="shared" si="1163"/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11">
        <f t="shared" si="1164"/>
        <v>0.35537409090909089</v>
      </c>
      <c r="S1114" s="6">
        <f>AVERAGE(Kickstarter[[#This Row],[pledged]]/Kickstarter[[#This Row],[backers_count]])</f>
        <v>100.23371794871794</v>
      </c>
      <c r="T1114" t="str">
        <f t="shared" si="1166"/>
        <v xml:space="preserve">games/video </v>
      </c>
      <c r="U1114" t="str">
        <f t="shared" si="1175"/>
        <v>video games</v>
      </c>
      <c r="V1114">
        <f>YEAR(Kickstarter[[#This Row],[Date Ended Conversion]])</f>
        <v>2015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s="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2">
        <f t="shared" ref="L1115" si="1191">(((K1115/60)/60)/24)+DATE(1970,1,1)</f>
        <v>41835.977083333331</v>
      </c>
      <c r="M1115" s="12">
        <f t="shared" si="1163"/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11">
        <f t="shared" si="1164"/>
        <v>5.0000000000000001E-3</v>
      </c>
      <c r="S1115" s="6">
        <f>AVERAGE(Kickstarter[[#This Row],[pledged]]/Kickstarter[[#This Row],[backers_count]])</f>
        <v>5</v>
      </c>
      <c r="T1115" t="str">
        <f t="shared" si="1166"/>
        <v xml:space="preserve">games/video </v>
      </c>
      <c r="U1115" t="str">
        <f t="shared" si="1175"/>
        <v>video games</v>
      </c>
      <c r="V1115">
        <f>YEAR(Kickstarter[[#This Row],[Date Ended Conversion]])</f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s="5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2">
        <f t="shared" ref="L1116" si="1192">(((K1116/60)/60)/24)+DATE(1970,1,1)</f>
        <v>41526.345914351856</v>
      </c>
      <c r="M1116" s="12">
        <f t="shared" si="1163"/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11">
        <f t="shared" si="1164"/>
        <v>1.6666666666666668E-3</v>
      </c>
      <c r="S1116" s="6">
        <f>AVERAGE(Kickstarter[[#This Row],[pledged]]/Kickstarter[[#This Row],[backers_count]])</f>
        <v>3.3333333333333335</v>
      </c>
      <c r="T1116" t="str">
        <f t="shared" si="1166"/>
        <v xml:space="preserve">games/video </v>
      </c>
      <c r="U1116" t="str">
        <f t="shared" si="1175"/>
        <v>video games</v>
      </c>
      <c r="V1116">
        <f>YEAR(Kickstarter[[#This Row],[Date Ended Conversion]])</f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s="5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2">
        <f t="shared" ref="L1117" si="1193">(((K1117/60)/60)/24)+DATE(1970,1,1)</f>
        <v>42429.695543981477</v>
      </c>
      <c r="M1117" s="12">
        <f t="shared" si="1163"/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11">
        <f t="shared" si="1164"/>
        <v>1.325E-3</v>
      </c>
      <c r="S1117" s="6">
        <f>AVERAGE(Kickstarter[[#This Row],[pledged]]/Kickstarter[[#This Row],[backers_count]])</f>
        <v>13.25</v>
      </c>
      <c r="T1117" t="str">
        <f t="shared" si="1166"/>
        <v xml:space="preserve">games/video </v>
      </c>
      <c r="U1117" t="str">
        <f t="shared" si="1175"/>
        <v>video games</v>
      </c>
      <c r="V1117">
        <f>YEAR(Kickstarter[[#This Row],[Date Ended Conversion]])</f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s="5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2">
        <f t="shared" ref="L1118" si="1194">(((K1118/60)/60)/24)+DATE(1970,1,1)</f>
        <v>41009.847314814811</v>
      </c>
      <c r="M1118" s="12">
        <f t="shared" si="1163"/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11">
        <f t="shared" si="1164"/>
        <v>3.5704000000000004E-4</v>
      </c>
      <c r="S1118" s="6">
        <f>AVERAGE(Kickstarter[[#This Row],[pledged]]/Kickstarter[[#This Row],[backers_count]])</f>
        <v>17.852</v>
      </c>
      <c r="T1118" t="str">
        <f t="shared" si="1166"/>
        <v xml:space="preserve">games/video </v>
      </c>
      <c r="U1118" t="str">
        <f t="shared" si="1175"/>
        <v>video games</v>
      </c>
      <c r="V1118">
        <f>YEAR(Kickstarter[[#This Row],[Date Ended Conversion]])</f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s="5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2">
        <f t="shared" ref="L1119" si="1195">(((K1119/60)/60)/24)+DATE(1970,1,1)</f>
        <v>42333.598530092597</v>
      </c>
      <c r="M1119" s="12">
        <f t="shared" si="1163"/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11">
        <f t="shared" si="1164"/>
        <v>8.3000000000000004E-2</v>
      </c>
      <c r="S1119" s="6">
        <f>AVERAGE(Kickstarter[[#This Row],[pledged]]/Kickstarter[[#This Row],[backers_count]])</f>
        <v>10.375</v>
      </c>
      <c r="T1119" t="str">
        <f t="shared" si="1166"/>
        <v xml:space="preserve">games/video </v>
      </c>
      <c r="U1119" t="str">
        <f t="shared" si="1175"/>
        <v>video games</v>
      </c>
      <c r="V1119">
        <f>YEAR(Kickstarter[[#This Row],[Date Ended Conversion]])</f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s="5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2">
        <f t="shared" ref="L1120" si="1196">(((K1120/60)/60)/24)+DATE(1970,1,1)</f>
        <v>41704.16642361111</v>
      </c>
      <c r="M1120" s="12">
        <f t="shared" si="1163"/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11">
        <f t="shared" si="1164"/>
        <v>2.4222222222222221E-2</v>
      </c>
      <c r="S1120" s="6">
        <f>AVERAGE(Kickstarter[[#This Row],[pledged]]/Kickstarter[[#This Row],[backers_count]])</f>
        <v>36.333333333333336</v>
      </c>
      <c r="T1120" t="str">
        <f t="shared" si="1166"/>
        <v xml:space="preserve">games/video </v>
      </c>
      <c r="U1120" t="str">
        <f t="shared" si="1175"/>
        <v>video games</v>
      </c>
      <c r="V1120">
        <f>YEAR(Kickstarter[[#This Row],[Date Ended Conversion]])</f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s="5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2">
        <f t="shared" ref="L1121" si="1197">(((K1121/60)/60)/24)+DATE(1970,1,1)</f>
        <v>41722.792407407411</v>
      </c>
      <c r="M1121" s="12">
        <f t="shared" si="1163"/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11">
        <f t="shared" si="1164"/>
        <v>2.3809523809523812E-3</v>
      </c>
      <c r="S1121" s="6">
        <f>AVERAGE(Kickstarter[[#This Row],[pledged]]/Kickstarter[[#This Row],[backers_count]])</f>
        <v>5</v>
      </c>
      <c r="T1121" t="str">
        <f t="shared" si="1166"/>
        <v xml:space="preserve">games/video </v>
      </c>
      <c r="U1121" t="str">
        <f t="shared" si="1175"/>
        <v>video games</v>
      </c>
      <c r="V1121">
        <f>YEAR(Kickstarter[[#This Row],[Date Ended Conversion]])</f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s="5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2">
        <f t="shared" ref="L1122" si="1198">(((K1122/60)/60)/24)+DATE(1970,1,1)</f>
        <v>40799.872685185182</v>
      </c>
      <c r="M1122" s="12">
        <f t="shared" si="1163"/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11">
        <f t="shared" si="1164"/>
        <v>0</v>
      </c>
      <c r="S1122" s="6" t="e">
        <f>AVERAGE(Kickstarter[[#This Row],[pledged]]/Kickstarter[[#This Row],[backers_count]])</f>
        <v>#DIV/0!</v>
      </c>
      <c r="T1122" t="str">
        <f t="shared" si="1166"/>
        <v xml:space="preserve">games/video </v>
      </c>
      <c r="U1122" t="str">
        <f t="shared" si="1175"/>
        <v>video games</v>
      </c>
      <c r="V1122">
        <f>YEAR(Kickstarter[[#This Row],[Date Ended Conversion]])</f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s="5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2">
        <f t="shared" ref="L1123" si="1199">(((K1123/60)/60)/24)+DATE(1970,1,1)</f>
        <v>42412.934212962966</v>
      </c>
      <c r="M1123" s="12">
        <f t="shared" si="1163"/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11">
        <f t="shared" si="1164"/>
        <v>1.16E-4</v>
      </c>
      <c r="S1123" s="6">
        <f>AVERAGE(Kickstarter[[#This Row],[pledged]]/Kickstarter[[#This Row],[backers_count]])</f>
        <v>5.8</v>
      </c>
      <c r="T1123" t="str">
        <f t="shared" si="1166"/>
        <v xml:space="preserve">games/video </v>
      </c>
      <c r="U1123" t="str">
        <f t="shared" si="1175"/>
        <v>video games</v>
      </c>
      <c r="V1123">
        <f>YEAR(Kickstarter[[#This Row],[Date Ended Conversion]])</f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s="5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2">
        <f t="shared" ref="L1124" si="1200">(((K1124/60)/60)/24)+DATE(1970,1,1)</f>
        <v>41410.703993055555</v>
      </c>
      <c r="M1124" s="12">
        <f t="shared" si="1163"/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11">
        <f t="shared" si="1164"/>
        <v>0</v>
      </c>
      <c r="S1124" s="6" t="e">
        <f>AVERAGE(Kickstarter[[#This Row],[pledged]]/Kickstarter[[#This Row],[backers_count]])</f>
        <v>#DIV/0!</v>
      </c>
      <c r="T1124" t="str">
        <f t="shared" si="1166"/>
        <v xml:space="preserve">games/video </v>
      </c>
      <c r="U1124" t="str">
        <f t="shared" si="1175"/>
        <v>video games</v>
      </c>
      <c r="V1124">
        <f>YEAR(Kickstarter[[#This Row],[Date Ended Conversion]])</f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s="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2">
        <f t="shared" ref="L1125" si="1201">(((K1125/60)/60)/24)+DATE(1970,1,1)</f>
        <v>41718.5237037037</v>
      </c>
      <c r="M1125" s="12">
        <f t="shared" si="1163"/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11">
        <f t="shared" si="1164"/>
        <v>2.2000000000000001E-3</v>
      </c>
      <c r="S1125" s="6">
        <f>AVERAGE(Kickstarter[[#This Row],[pledged]]/Kickstarter[[#This Row],[backers_count]])</f>
        <v>3.6666666666666665</v>
      </c>
      <c r="T1125" t="str">
        <f t="shared" si="1166"/>
        <v xml:space="preserve">games/video </v>
      </c>
      <c r="U1125" t="str">
        <f t="shared" si="1175"/>
        <v>video games</v>
      </c>
      <c r="V1125">
        <f>YEAR(Kickstarter[[#This Row],[Date Ended Conversion]])</f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s="5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2">
        <f t="shared" ref="L1126" si="1202">(((K1126/60)/60)/24)+DATE(1970,1,1)</f>
        <v>42094.667256944449</v>
      </c>
      <c r="M1126" s="12">
        <f t="shared" si="1163"/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11">
        <f t="shared" si="1164"/>
        <v>4.7222222222222223E-3</v>
      </c>
      <c r="S1126" s="6">
        <f>AVERAGE(Kickstarter[[#This Row],[pledged]]/Kickstarter[[#This Row],[backers_count]])</f>
        <v>60.714285714285715</v>
      </c>
      <c r="T1126" t="str">
        <f t="shared" si="1166"/>
        <v xml:space="preserve">games/mobile </v>
      </c>
      <c r="U1126" t="str">
        <f t="shared" si="1175"/>
        <v>mobile games</v>
      </c>
      <c r="V1126">
        <f>YEAR(Kickstarter[[#This Row],[Date Ended Conversion]])</f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s="5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2">
        <f t="shared" ref="L1127" si="1203">(((K1127/60)/60)/24)+DATE(1970,1,1)</f>
        <v>42212.624189814815</v>
      </c>
      <c r="M1127" s="12">
        <f t="shared" si="1163"/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11">
        <f t="shared" si="1164"/>
        <v>0</v>
      </c>
      <c r="S1127" s="6" t="e">
        <f>AVERAGE(Kickstarter[[#This Row],[pledged]]/Kickstarter[[#This Row],[backers_count]])</f>
        <v>#DIV/0!</v>
      </c>
      <c r="T1127" t="str">
        <f t="shared" si="1166"/>
        <v xml:space="preserve">games/mobile </v>
      </c>
      <c r="U1127" t="str">
        <f t="shared" si="1175"/>
        <v>mobile games</v>
      </c>
      <c r="V1127">
        <f>YEAR(Kickstarter[[#This Row],[Date Ended Conversion]])</f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s="5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2">
        <f t="shared" ref="L1128" si="1204">(((K1128/60)/60)/24)+DATE(1970,1,1)</f>
        <v>42535.327476851846</v>
      </c>
      <c r="M1128" s="12">
        <f t="shared" si="1163"/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11">
        <f t="shared" si="1164"/>
        <v>5.0000000000000001E-3</v>
      </c>
      <c r="S1128" s="6">
        <f>AVERAGE(Kickstarter[[#This Row],[pledged]]/Kickstarter[[#This Row],[backers_count]])</f>
        <v>5</v>
      </c>
      <c r="T1128" t="str">
        <f t="shared" si="1166"/>
        <v xml:space="preserve">games/mobile </v>
      </c>
      <c r="U1128" t="str">
        <f t="shared" si="1175"/>
        <v>mobile games</v>
      </c>
      <c r="V1128">
        <f>YEAR(Kickstarter[[#This Row],[Date Ended Conversion]])</f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s="5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2">
        <f t="shared" ref="L1129" si="1205">(((K1129/60)/60)/24)+DATE(1970,1,1)</f>
        <v>41926.854166666664</v>
      </c>
      <c r="M1129" s="12">
        <f t="shared" si="1163"/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11">
        <f t="shared" si="1164"/>
        <v>1.6714285714285713E-2</v>
      </c>
      <c r="S1129" s="6">
        <f>AVERAGE(Kickstarter[[#This Row],[pledged]]/Kickstarter[[#This Row],[backers_count]])</f>
        <v>25.434782608695652</v>
      </c>
      <c r="T1129" t="str">
        <f t="shared" si="1166"/>
        <v xml:space="preserve">games/mobile </v>
      </c>
      <c r="U1129" t="str">
        <f t="shared" si="1175"/>
        <v>mobile games</v>
      </c>
      <c r="V1129">
        <f>YEAR(Kickstarter[[#This Row],[Date Ended Conversion]])</f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s="5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2">
        <f t="shared" ref="L1130" si="1206">(((K1130/60)/60)/24)+DATE(1970,1,1)</f>
        <v>41828.649502314816</v>
      </c>
      <c r="M1130" s="12">
        <f t="shared" si="1163"/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11">
        <f t="shared" si="1164"/>
        <v>1E-3</v>
      </c>
      <c r="S1130" s="6">
        <f>AVERAGE(Kickstarter[[#This Row],[pledged]]/Kickstarter[[#This Row],[backers_count]])</f>
        <v>1</v>
      </c>
      <c r="T1130" t="str">
        <f t="shared" si="1166"/>
        <v xml:space="preserve">games/mobile </v>
      </c>
      <c r="U1130" t="str">
        <f t="shared" si="1175"/>
        <v>mobile games</v>
      </c>
      <c r="V1130">
        <f>YEAR(Kickstarter[[#This Row],[Date Ended Conversion]])</f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s="5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2">
        <f t="shared" ref="L1131" si="1207">(((K1131/60)/60)/24)+DATE(1970,1,1)</f>
        <v>42496.264965277776</v>
      </c>
      <c r="M1131" s="12">
        <f t="shared" si="1163"/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11">
        <f t="shared" si="1164"/>
        <v>1.0499999999999999E-3</v>
      </c>
      <c r="S1131" s="6">
        <f>AVERAGE(Kickstarter[[#This Row],[pledged]]/Kickstarter[[#This Row],[backers_count]])</f>
        <v>10.5</v>
      </c>
      <c r="T1131" t="str">
        <f t="shared" si="1166"/>
        <v xml:space="preserve">games/mobile </v>
      </c>
      <c r="U1131" t="str">
        <f t="shared" si="1175"/>
        <v>mobile games</v>
      </c>
      <c r="V1131">
        <f>YEAR(Kickstarter[[#This Row],[Date Ended Conversion]])</f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s="5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2">
        <f t="shared" ref="L1132" si="1208">(((K1132/60)/60)/24)+DATE(1970,1,1)</f>
        <v>41908.996527777781</v>
      </c>
      <c r="M1132" s="12">
        <f t="shared" si="1163"/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11">
        <f t="shared" si="1164"/>
        <v>2.2000000000000001E-3</v>
      </c>
      <c r="S1132" s="6">
        <f>AVERAGE(Kickstarter[[#This Row],[pledged]]/Kickstarter[[#This Row],[backers_count]])</f>
        <v>3.6666666666666665</v>
      </c>
      <c r="T1132" t="str">
        <f t="shared" si="1166"/>
        <v xml:space="preserve">games/mobile </v>
      </c>
      <c r="U1132" t="str">
        <f t="shared" si="1175"/>
        <v>mobile games</v>
      </c>
      <c r="V1132">
        <f>YEAR(Kickstarter[[#This Row],[Date Ended Conversion]])</f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s="5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2">
        <f t="shared" ref="L1133" si="1209">(((K1133/60)/60)/24)+DATE(1970,1,1)</f>
        <v>42332.908194444448</v>
      </c>
      <c r="M1133" s="12">
        <f t="shared" si="1163"/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11">
        <f t="shared" si="1164"/>
        <v>0</v>
      </c>
      <c r="S1133" s="6" t="e">
        <f>AVERAGE(Kickstarter[[#This Row],[pledged]]/Kickstarter[[#This Row],[backers_count]])</f>
        <v>#DIV/0!</v>
      </c>
      <c r="T1133" t="str">
        <f t="shared" si="1166"/>
        <v xml:space="preserve">games/mobile </v>
      </c>
      <c r="U1133" t="str">
        <f t="shared" si="1175"/>
        <v>mobile games</v>
      </c>
      <c r="V1133">
        <f>YEAR(Kickstarter[[#This Row],[Date Ended Conversion]])</f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s="5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2">
        <f t="shared" ref="L1134" si="1210">(((K1134/60)/60)/24)+DATE(1970,1,1)</f>
        <v>42706.115405092598</v>
      </c>
      <c r="M1134" s="12">
        <f t="shared" si="1163"/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11">
        <f t="shared" si="1164"/>
        <v>0.14380000000000001</v>
      </c>
      <c r="S1134" s="6">
        <f>AVERAGE(Kickstarter[[#This Row],[pledged]]/Kickstarter[[#This Row],[backers_count]])</f>
        <v>110.61538461538461</v>
      </c>
      <c r="T1134" t="str">
        <f t="shared" si="1166"/>
        <v xml:space="preserve">games/mobile </v>
      </c>
      <c r="U1134" t="str">
        <f t="shared" si="1175"/>
        <v>mobile games</v>
      </c>
      <c r="V1134">
        <f>YEAR(Kickstarter[[#This Row],[Date Ended Conversion]])</f>
        <v>2017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s="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2">
        <f t="shared" ref="L1135" si="1211">(((K1135/60)/60)/24)+DATE(1970,1,1)</f>
        <v>41821.407187500001</v>
      </c>
      <c r="M1135" s="12">
        <f t="shared" si="1163"/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11">
        <f t="shared" si="1164"/>
        <v>6.6666666666666671E-3</v>
      </c>
      <c r="S1135" s="6">
        <f>AVERAGE(Kickstarter[[#This Row],[pledged]]/Kickstarter[[#This Row],[backers_count]])</f>
        <v>20</v>
      </c>
      <c r="T1135" t="str">
        <f t="shared" si="1166"/>
        <v xml:space="preserve">games/mobile </v>
      </c>
      <c r="U1135" t="str">
        <f t="shared" si="1175"/>
        <v>mobile games</v>
      </c>
      <c r="V1135">
        <f>YEAR(Kickstarter[[#This Row],[Date Ended Conversion]])</f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s="5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2">
        <f t="shared" ref="L1136" si="1212">(((K1136/60)/60)/24)+DATE(1970,1,1)</f>
        <v>41958.285046296296</v>
      </c>
      <c r="M1136" s="12">
        <f t="shared" si="1163"/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11">
        <f t="shared" si="1164"/>
        <v>4.0000000000000003E-5</v>
      </c>
      <c r="S1136" s="6">
        <f>AVERAGE(Kickstarter[[#This Row],[pledged]]/Kickstarter[[#This Row],[backers_count]])</f>
        <v>1</v>
      </c>
      <c r="T1136" t="str">
        <f t="shared" si="1166"/>
        <v xml:space="preserve">games/mobile </v>
      </c>
      <c r="U1136" t="str">
        <f t="shared" si="1175"/>
        <v>mobile games</v>
      </c>
      <c r="V1136">
        <f>YEAR(Kickstarter[[#This Row],[Date Ended Conversion]])</f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s="5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2">
        <f t="shared" ref="L1137" si="1213">(((K1137/60)/60)/24)+DATE(1970,1,1)</f>
        <v>42558.989513888882</v>
      </c>
      <c r="M1137" s="12">
        <f t="shared" si="1163"/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11">
        <f t="shared" si="1164"/>
        <v>0.05</v>
      </c>
      <c r="S1137" s="6">
        <f>AVERAGE(Kickstarter[[#This Row],[pledged]]/Kickstarter[[#This Row],[backers_count]])</f>
        <v>50</v>
      </c>
      <c r="T1137" t="str">
        <f t="shared" si="1166"/>
        <v xml:space="preserve">games/mobile </v>
      </c>
      <c r="U1137" t="str">
        <f t="shared" si="1175"/>
        <v>mobile games</v>
      </c>
      <c r="V1137">
        <f>YEAR(Kickstarter[[#This Row],[Date Ended Conversion]])</f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s="5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2">
        <f t="shared" ref="L1138" si="1214">(((K1138/60)/60)/24)+DATE(1970,1,1)</f>
        <v>42327.671631944439</v>
      </c>
      <c r="M1138" s="12">
        <f t="shared" si="1163"/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11">
        <f t="shared" si="1164"/>
        <v>6.4439140811455853E-2</v>
      </c>
      <c r="S1138" s="6">
        <f>AVERAGE(Kickstarter[[#This Row],[pledged]]/Kickstarter[[#This Row],[backers_count]])</f>
        <v>45</v>
      </c>
      <c r="T1138" t="str">
        <f t="shared" si="1166"/>
        <v xml:space="preserve">games/mobile </v>
      </c>
      <c r="U1138" t="str">
        <f t="shared" si="1175"/>
        <v>mobile games</v>
      </c>
      <c r="V1138">
        <f>YEAR(Kickstarter[[#This Row],[Date Ended Conversion]])</f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s="5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2">
        <f t="shared" ref="L1139" si="1215">(((K1139/60)/60)/24)+DATE(1970,1,1)</f>
        <v>42453.819687499999</v>
      </c>
      <c r="M1139" s="12">
        <f t="shared" si="1163"/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11">
        <f t="shared" si="1164"/>
        <v>0.39500000000000002</v>
      </c>
      <c r="S1139" s="6">
        <f>AVERAGE(Kickstarter[[#This Row],[pledged]]/Kickstarter[[#This Row],[backers_count]])</f>
        <v>253.2051282051282</v>
      </c>
      <c r="T1139" t="str">
        <f t="shared" si="1166"/>
        <v xml:space="preserve">games/mobile </v>
      </c>
      <c r="U1139" t="str">
        <f t="shared" si="1175"/>
        <v>mobile games</v>
      </c>
      <c r="V1139">
        <f>YEAR(Kickstarter[[#This Row],[Date Ended Conversion]])</f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s="5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2">
        <f t="shared" ref="L1140" si="1216">(((K1140/60)/60)/24)+DATE(1970,1,1)</f>
        <v>42736.9066087963</v>
      </c>
      <c r="M1140" s="12">
        <f t="shared" si="1163"/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11">
        <f t="shared" si="1164"/>
        <v>3.5714285714285713E-3</v>
      </c>
      <c r="S1140" s="6">
        <f>AVERAGE(Kickstarter[[#This Row],[pledged]]/Kickstarter[[#This Row],[backers_count]])</f>
        <v>31.25</v>
      </c>
      <c r="T1140" t="str">
        <f t="shared" si="1166"/>
        <v xml:space="preserve">games/mobile </v>
      </c>
      <c r="U1140" t="str">
        <f t="shared" si="1175"/>
        <v>mobile games</v>
      </c>
      <c r="V1140">
        <f>YEAR(Kickstarter[[#This Row],[Date Ended Conversion]])</f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s="5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2">
        <f t="shared" ref="L1141" si="1217">(((K1141/60)/60)/24)+DATE(1970,1,1)</f>
        <v>41975.347523148142</v>
      </c>
      <c r="M1141" s="12">
        <f t="shared" si="1163"/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11">
        <f t="shared" si="1164"/>
        <v>6.2500000000000001E-4</v>
      </c>
      <c r="S1141" s="6">
        <f>AVERAGE(Kickstarter[[#This Row],[pledged]]/Kickstarter[[#This Row],[backers_count]])</f>
        <v>5</v>
      </c>
      <c r="T1141" t="str">
        <f t="shared" si="1166"/>
        <v xml:space="preserve">games/mobile </v>
      </c>
      <c r="U1141" t="str">
        <f t="shared" si="1175"/>
        <v>mobile games</v>
      </c>
      <c r="V1141">
        <f>YEAR(Kickstarter[[#This Row],[Date Ended Conversion]])</f>
        <v>2015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s="5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2">
        <f t="shared" ref="L1142" si="1218">(((K1142/60)/60)/24)+DATE(1970,1,1)</f>
        <v>42192.462048611109</v>
      </c>
      <c r="M1142" s="12">
        <f t="shared" si="1163"/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11">
        <f t="shared" si="1164"/>
        <v>0</v>
      </c>
      <c r="S1142" s="6" t="e">
        <f>AVERAGE(Kickstarter[[#This Row],[pledged]]/Kickstarter[[#This Row],[backers_count]])</f>
        <v>#DIV/0!</v>
      </c>
      <c r="T1142" t="str">
        <f t="shared" si="1166"/>
        <v xml:space="preserve">games/mobile </v>
      </c>
      <c r="U1142" t="str">
        <f t="shared" si="1175"/>
        <v>mobile games</v>
      </c>
      <c r="V1142">
        <f>YEAR(Kickstarter[[#This Row],[Date Ended Conversion]])</f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s="5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2">
        <f t="shared" ref="L1143" si="1219">(((K1143/60)/60)/24)+DATE(1970,1,1)</f>
        <v>42164.699652777781</v>
      </c>
      <c r="M1143" s="12">
        <f t="shared" si="1163"/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11">
        <f t="shared" si="1164"/>
        <v>0</v>
      </c>
      <c r="S1143" s="6" t="e">
        <f>AVERAGE(Kickstarter[[#This Row],[pledged]]/Kickstarter[[#This Row],[backers_count]])</f>
        <v>#DIV/0!</v>
      </c>
      <c r="T1143" t="str">
        <f t="shared" si="1166"/>
        <v xml:space="preserve">games/mobile </v>
      </c>
      <c r="U1143" t="str">
        <f t="shared" si="1175"/>
        <v>mobile games</v>
      </c>
      <c r="V1143">
        <f>YEAR(Kickstarter[[#This Row],[Date Ended Conversion]])</f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s="5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2">
        <f t="shared" ref="L1144" si="1220">(((K1144/60)/60)/24)+DATE(1970,1,1)</f>
        <v>42022.006099537044</v>
      </c>
      <c r="M1144" s="12">
        <f t="shared" si="1163"/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11">
        <f t="shared" si="1164"/>
        <v>0</v>
      </c>
      <c r="S1144" s="6" t="e">
        <f>AVERAGE(Kickstarter[[#This Row],[pledged]]/Kickstarter[[#This Row],[backers_count]])</f>
        <v>#DIV/0!</v>
      </c>
      <c r="T1144" t="str">
        <f t="shared" si="1166"/>
        <v xml:space="preserve">games/mobile </v>
      </c>
      <c r="U1144" t="str">
        <f t="shared" si="1175"/>
        <v>mobile games</v>
      </c>
      <c r="V1144">
        <f>YEAR(Kickstarter[[#This Row],[Date Ended Conversion]])</f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s="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2">
        <f t="shared" ref="L1145" si="1221">(((K1145/60)/60)/24)+DATE(1970,1,1)</f>
        <v>42325.19358796296</v>
      </c>
      <c r="M1145" s="12">
        <f t="shared" si="1163"/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11">
        <f t="shared" si="1164"/>
        <v>4.1333333333333335E-3</v>
      </c>
      <c r="S1145" s="6">
        <f>AVERAGE(Kickstarter[[#This Row],[pledged]]/Kickstarter[[#This Row],[backers_count]])</f>
        <v>23.25</v>
      </c>
      <c r="T1145" t="str">
        <f t="shared" si="1166"/>
        <v xml:space="preserve">games/mobile </v>
      </c>
      <c r="U1145" t="str">
        <f t="shared" si="1175"/>
        <v>mobile games</v>
      </c>
      <c r="V1145">
        <f>YEAR(Kickstarter[[#This Row],[Date Ended Conversion]])</f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s="5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2">
        <f t="shared" ref="L1146" si="1222">(((K1146/60)/60)/24)+DATE(1970,1,1)</f>
        <v>42093.181944444441</v>
      </c>
      <c r="M1146" s="12">
        <f t="shared" si="1163"/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11">
        <f t="shared" si="1164"/>
        <v>0</v>
      </c>
      <c r="S1146" s="6" t="e">
        <f>AVERAGE(Kickstarter[[#This Row],[pledged]]/Kickstarter[[#This Row],[backers_count]])</f>
        <v>#DIV/0!</v>
      </c>
      <c r="T1146" t="str">
        <f t="shared" si="1166"/>
        <v xml:space="preserve">food/food </v>
      </c>
      <c r="U1146" t="str">
        <f t="shared" si="1175"/>
        <v>food trucks</v>
      </c>
      <c r="V1146">
        <f>YEAR(Kickstarter[[#This Row],[Date Ended Conversion]])</f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s="5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2">
        <f t="shared" ref="L1147" si="1223">(((K1147/60)/60)/24)+DATE(1970,1,1)</f>
        <v>41854.747592592597</v>
      </c>
      <c r="M1147" s="12">
        <f t="shared" si="1163"/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11">
        <f t="shared" si="1164"/>
        <v>1.25E-3</v>
      </c>
      <c r="S1147" s="6">
        <f>AVERAGE(Kickstarter[[#This Row],[pledged]]/Kickstarter[[#This Row],[backers_count]])</f>
        <v>100</v>
      </c>
      <c r="T1147" t="str">
        <f t="shared" si="1166"/>
        <v xml:space="preserve">food/food </v>
      </c>
      <c r="U1147" t="str">
        <f t="shared" si="1175"/>
        <v>food trucks</v>
      </c>
      <c r="V1147">
        <f>YEAR(Kickstarter[[#This Row],[Date Ended Conversion]])</f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s="5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2">
        <f t="shared" ref="L1148" si="1224">(((K1148/60)/60)/24)+DATE(1970,1,1)</f>
        <v>41723.9533912037</v>
      </c>
      <c r="M1148" s="12">
        <f t="shared" si="1163"/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11">
        <f t="shared" si="1164"/>
        <v>8.8333333333333333E-2</v>
      </c>
      <c r="S1148" s="6">
        <f>AVERAGE(Kickstarter[[#This Row],[pledged]]/Kickstarter[[#This Row],[backers_count]])</f>
        <v>44.166666666666664</v>
      </c>
      <c r="T1148" t="str">
        <f t="shared" si="1166"/>
        <v xml:space="preserve">food/food </v>
      </c>
      <c r="U1148" t="str">
        <f t="shared" si="1175"/>
        <v>food trucks</v>
      </c>
      <c r="V1148">
        <f>YEAR(Kickstarter[[#This Row],[Date Ended Conversion]])</f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s="5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2">
        <f t="shared" ref="L1149" si="1225">(((K1149/60)/60)/24)+DATE(1970,1,1)</f>
        <v>41871.972025462965</v>
      </c>
      <c r="M1149" s="12">
        <f t="shared" si="1163"/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11">
        <f t="shared" si="1164"/>
        <v>0</v>
      </c>
      <c r="S1149" s="6" t="e">
        <f>AVERAGE(Kickstarter[[#This Row],[pledged]]/Kickstarter[[#This Row],[backers_count]])</f>
        <v>#DIV/0!</v>
      </c>
      <c r="T1149" t="str">
        <f t="shared" si="1166"/>
        <v xml:space="preserve">food/food </v>
      </c>
      <c r="U1149" t="str">
        <f t="shared" si="1175"/>
        <v>food trucks</v>
      </c>
      <c r="V1149">
        <f>YEAR(Kickstarter[[#This Row],[Date Ended Conversion]])</f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s="5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2">
        <f t="shared" ref="L1150" si="1226">(((K1150/60)/60)/24)+DATE(1970,1,1)</f>
        <v>42675.171076388884</v>
      </c>
      <c r="M1150" s="12">
        <f t="shared" si="1163"/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11">
        <f t="shared" si="1164"/>
        <v>4.8666666666666667E-3</v>
      </c>
      <c r="S1150" s="6">
        <f>AVERAGE(Kickstarter[[#This Row],[pledged]]/Kickstarter[[#This Row],[backers_count]])</f>
        <v>24.333333333333332</v>
      </c>
      <c r="T1150" t="str">
        <f t="shared" si="1166"/>
        <v xml:space="preserve">food/food </v>
      </c>
      <c r="U1150" t="str">
        <f t="shared" si="1175"/>
        <v>food trucks</v>
      </c>
      <c r="V1150">
        <f>YEAR(Kickstarter[[#This Row],[Date Ended Conversion]])</f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s="5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2">
        <f t="shared" ref="L1151" si="1227">(((K1151/60)/60)/24)+DATE(1970,1,1)</f>
        <v>42507.71025462963</v>
      </c>
      <c r="M1151" s="12">
        <f t="shared" si="1163"/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11">
        <f t="shared" si="1164"/>
        <v>1.5E-3</v>
      </c>
      <c r="S1151" s="6">
        <f>AVERAGE(Kickstarter[[#This Row],[pledged]]/Kickstarter[[#This Row],[backers_count]])</f>
        <v>37.5</v>
      </c>
      <c r="T1151" t="str">
        <f t="shared" si="1166"/>
        <v xml:space="preserve">food/food </v>
      </c>
      <c r="U1151" t="str">
        <f t="shared" si="1175"/>
        <v>food trucks</v>
      </c>
      <c r="V1151">
        <f>YEAR(Kickstarter[[#This Row],[Date Ended Conversion]])</f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s="5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2">
        <f t="shared" ref="L1152" si="1228">(((K1152/60)/60)/24)+DATE(1970,1,1)</f>
        <v>42317.954571759255</v>
      </c>
      <c r="M1152" s="12">
        <f t="shared" si="1163"/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11">
        <f t="shared" si="1164"/>
        <v>0.1008</v>
      </c>
      <c r="S1152" s="6">
        <f>AVERAGE(Kickstarter[[#This Row],[pledged]]/Kickstarter[[#This Row],[backers_count]])</f>
        <v>42</v>
      </c>
      <c r="T1152" t="str">
        <f t="shared" si="1166"/>
        <v xml:space="preserve">food/food </v>
      </c>
      <c r="U1152" t="str">
        <f t="shared" si="1175"/>
        <v>food trucks</v>
      </c>
      <c r="V1152">
        <f>YEAR(Kickstarter[[#This Row],[Date Ended Conversion]])</f>
        <v>2016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s="5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2">
        <f t="shared" ref="L1153" si="1229">(((K1153/60)/60)/24)+DATE(1970,1,1)</f>
        <v>42224.102581018517</v>
      </c>
      <c r="M1153" s="12">
        <f t="shared" si="1163"/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11">
        <f t="shared" si="1164"/>
        <v>0</v>
      </c>
      <c r="S1153" s="6" t="e">
        <f>AVERAGE(Kickstarter[[#This Row],[pledged]]/Kickstarter[[#This Row],[backers_count]])</f>
        <v>#DIV/0!</v>
      </c>
      <c r="T1153" t="str">
        <f t="shared" si="1166"/>
        <v xml:space="preserve">food/food </v>
      </c>
      <c r="U1153" t="str">
        <f t="shared" si="1175"/>
        <v>food trucks</v>
      </c>
      <c r="V1153">
        <f>YEAR(Kickstarter[[#This Row],[Date Ended Conversion]])</f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s="5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2">
        <f t="shared" ref="L1154" si="1230">(((K1154/60)/60)/24)+DATE(1970,1,1)</f>
        <v>42109.709629629629</v>
      </c>
      <c r="M1154" s="12">
        <f t="shared" ref="M1154:M1217" si="1231">(((J1154/60)/60)/24)+DATE(1970,1,1)</f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11">
        <f t="shared" ref="R1154:R1217" si="1232">(E1154/D1154)</f>
        <v>5.6937500000000002E-2</v>
      </c>
      <c r="S1154" s="6">
        <f>AVERAGE(Kickstarter[[#This Row],[pledged]]/Kickstarter[[#This Row],[backers_count]])</f>
        <v>60.733333333333334</v>
      </c>
      <c r="T1154" t="str">
        <f t="shared" si="1166"/>
        <v xml:space="preserve">food/food </v>
      </c>
      <c r="U1154" t="str">
        <f t="shared" si="1175"/>
        <v>food trucks</v>
      </c>
      <c r="V1154">
        <f>YEAR(Kickstarter[[#This Row],[Date Ended Conversion]])</f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s="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2">
        <f t="shared" ref="L1155" si="1233">(((K1155/60)/60)/24)+DATE(1970,1,1)</f>
        <v>42143.714178240742</v>
      </c>
      <c r="M1155" s="12">
        <f t="shared" si="1231"/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11">
        <f t="shared" si="1232"/>
        <v>6.2500000000000003E-3</v>
      </c>
      <c r="S1155" s="6">
        <f>AVERAGE(Kickstarter[[#This Row],[pledged]]/Kickstarter[[#This Row],[backers_count]])</f>
        <v>50</v>
      </c>
      <c r="T1155" t="str">
        <f t="shared" ref="T1155:T1185" si="1234">LEFT(Q1155, SEARCH(" ",Q1155,1))</f>
        <v xml:space="preserve">food/food </v>
      </c>
      <c r="U1155" t="str">
        <f t="shared" si="1175"/>
        <v>food trucks</v>
      </c>
      <c r="V1155">
        <f>YEAR(Kickstarter[[#This Row],[Date Ended Conversion]])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s="5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2">
        <f t="shared" ref="L1156" si="1235">(((K1156/60)/60)/24)+DATE(1970,1,1)</f>
        <v>42223.108865740738</v>
      </c>
      <c r="M1156" s="12">
        <f t="shared" si="1231"/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11">
        <f t="shared" si="1232"/>
        <v>6.5000000000000002E-2</v>
      </c>
      <c r="S1156" s="6">
        <f>AVERAGE(Kickstarter[[#This Row],[pledged]]/Kickstarter[[#This Row],[backers_count]])</f>
        <v>108.33333333333333</v>
      </c>
      <c r="T1156" t="str">
        <f t="shared" si="1234"/>
        <v xml:space="preserve">food/food </v>
      </c>
      <c r="U1156" t="str">
        <f t="shared" si="1175"/>
        <v>food trucks</v>
      </c>
      <c r="V1156">
        <f>YEAR(Kickstarter[[#This Row],[Date Ended Conversion]])</f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s="5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2">
        <f t="shared" ref="L1157" si="1236">(((K1157/60)/60)/24)+DATE(1970,1,1)</f>
        <v>41835.763981481483</v>
      </c>
      <c r="M1157" s="12">
        <f t="shared" si="1231"/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11">
        <f t="shared" si="1232"/>
        <v>7.5199999999999998E-3</v>
      </c>
      <c r="S1157" s="6">
        <f>AVERAGE(Kickstarter[[#This Row],[pledged]]/Kickstarter[[#This Row],[backers_count]])</f>
        <v>23.5</v>
      </c>
      <c r="T1157" t="str">
        <f t="shared" si="1234"/>
        <v xml:space="preserve">food/food </v>
      </c>
      <c r="U1157" t="str">
        <f t="shared" si="1175"/>
        <v>food trucks</v>
      </c>
      <c r="V1157">
        <f>YEAR(Kickstarter[[#This Row],[Date Ended Conversion]])</f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s="5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2">
        <f t="shared" ref="L1158" si="1237">(((K1158/60)/60)/24)+DATE(1970,1,1)</f>
        <v>42029.07131944444</v>
      </c>
      <c r="M1158" s="12">
        <f t="shared" si="1231"/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11">
        <f t="shared" si="1232"/>
        <v>0</v>
      </c>
      <c r="S1158" s="6" t="e">
        <f>AVERAGE(Kickstarter[[#This Row],[pledged]]/Kickstarter[[#This Row],[backers_count]])</f>
        <v>#DIV/0!</v>
      </c>
      <c r="T1158" t="str">
        <f t="shared" si="1234"/>
        <v xml:space="preserve">food/food </v>
      </c>
      <c r="U1158" t="str">
        <f t="shared" si="1175"/>
        <v>food trucks</v>
      </c>
      <c r="V1158">
        <f>YEAR(Kickstarter[[#This Row],[Date Ended Conversion]])</f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s="5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2">
        <f t="shared" ref="L1159" si="1238">(((K1159/60)/60)/24)+DATE(1970,1,1)</f>
        <v>41918.628240740742</v>
      </c>
      <c r="M1159" s="12">
        <f t="shared" si="1231"/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11">
        <f t="shared" si="1232"/>
        <v>1.5100000000000001E-2</v>
      </c>
      <c r="S1159" s="6">
        <f>AVERAGE(Kickstarter[[#This Row],[pledged]]/Kickstarter[[#This Row],[backers_count]])</f>
        <v>50.333333333333336</v>
      </c>
      <c r="T1159" t="str">
        <f t="shared" si="1234"/>
        <v xml:space="preserve">food/food </v>
      </c>
      <c r="U1159" t="str">
        <f t="shared" si="1175"/>
        <v>food trucks</v>
      </c>
      <c r="V1159">
        <f>YEAR(Kickstarter[[#This Row],[Date Ended Conversion]])</f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s="5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2">
        <f t="shared" ref="L1160" si="1239">(((K1160/60)/60)/24)+DATE(1970,1,1)</f>
        <v>41952.09175925926</v>
      </c>
      <c r="M1160" s="12">
        <f t="shared" si="1231"/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11">
        <f t="shared" si="1232"/>
        <v>4.6666666666666671E-3</v>
      </c>
      <c r="S1160" s="6">
        <f>AVERAGE(Kickstarter[[#This Row],[pledged]]/Kickstarter[[#This Row],[backers_count]])</f>
        <v>11.666666666666666</v>
      </c>
      <c r="T1160" t="str">
        <f t="shared" si="1234"/>
        <v xml:space="preserve">food/food </v>
      </c>
      <c r="U1160" t="str">
        <f t="shared" si="1175"/>
        <v>food trucks</v>
      </c>
      <c r="V1160">
        <f>YEAR(Kickstarter[[#This Row],[Date Ended Conversion]])</f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s="5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2">
        <f t="shared" ref="L1161" si="1240">(((K1161/60)/60)/24)+DATE(1970,1,1)</f>
        <v>42154.726446759261</v>
      </c>
      <c r="M1161" s="12">
        <f t="shared" si="1231"/>
        <v>42185.65625</v>
      </c>
      <c r="N1161" t="b">
        <v>0</v>
      </c>
      <c r="O1161">
        <v>0</v>
      </c>
      <c r="P1161" t="b">
        <v>0</v>
      </c>
      <c r="Q1161" t="s">
        <v>8284</v>
      </c>
      <c r="R1161" s="11">
        <f t="shared" si="1232"/>
        <v>0</v>
      </c>
      <c r="S1161" s="6" t="e">
        <f>AVERAGE(Kickstarter[[#This Row],[pledged]]/Kickstarter[[#This Row],[backers_count]])</f>
        <v>#DIV/0!</v>
      </c>
      <c r="T1161" t="str">
        <f t="shared" si="1234"/>
        <v xml:space="preserve">food/food </v>
      </c>
      <c r="U1161" t="str">
        <f t="shared" si="1175"/>
        <v>food trucks</v>
      </c>
      <c r="V1161">
        <f>YEAR(Kickstarter[[#This Row],[Date Ended Conversion]])</f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s="5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2">
        <f t="shared" ref="L1162" si="1241">(((K1162/60)/60)/24)+DATE(1970,1,1)</f>
        <v>42061.154930555553</v>
      </c>
      <c r="M1162" s="12">
        <f t="shared" si="1231"/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11">
        <f t="shared" si="1232"/>
        <v>3.85E-2</v>
      </c>
      <c r="S1162" s="6">
        <f>AVERAGE(Kickstarter[[#This Row],[pledged]]/Kickstarter[[#This Row],[backers_count]])</f>
        <v>60.789473684210527</v>
      </c>
      <c r="T1162" t="str">
        <f t="shared" si="1234"/>
        <v xml:space="preserve">food/food </v>
      </c>
      <c r="U1162" t="str">
        <f t="shared" si="1175"/>
        <v>food trucks</v>
      </c>
      <c r="V1162">
        <f>YEAR(Kickstarter[[#This Row],[Date Ended Conversion]])</f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s="5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2">
        <f t="shared" ref="L1163" si="1242">(((K1163/60)/60)/24)+DATE(1970,1,1)</f>
        <v>42122.629502314812</v>
      </c>
      <c r="M1163" s="12">
        <f t="shared" si="1231"/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11">
        <f t="shared" si="1232"/>
        <v>0</v>
      </c>
      <c r="S1163" s="6" t="e">
        <f>AVERAGE(Kickstarter[[#This Row],[pledged]]/Kickstarter[[#This Row],[backers_count]])</f>
        <v>#DIV/0!</v>
      </c>
      <c r="T1163" t="str">
        <f t="shared" si="1234"/>
        <v xml:space="preserve">food/food </v>
      </c>
      <c r="U1163" t="str">
        <f t="shared" ref="U1163:U1226" si="1243">RIGHT(Q1163,LEN(Q1163)-FIND("/",Q1163))</f>
        <v>food trucks</v>
      </c>
      <c r="V1163">
        <f>YEAR(Kickstarter[[#This Row],[Date Ended Conversion]])</f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s="5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2">
        <f t="shared" ref="L1164" si="1244">(((K1164/60)/60)/24)+DATE(1970,1,1)</f>
        <v>41876.683611111112</v>
      </c>
      <c r="M1164" s="12">
        <f t="shared" si="1231"/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11">
        <f t="shared" si="1232"/>
        <v>5.8333333333333338E-4</v>
      </c>
      <c r="S1164" s="6">
        <f>AVERAGE(Kickstarter[[#This Row],[pledged]]/Kickstarter[[#This Row],[backers_count]])</f>
        <v>17.5</v>
      </c>
      <c r="T1164" t="str">
        <f t="shared" si="1234"/>
        <v xml:space="preserve">food/food </v>
      </c>
      <c r="U1164" t="str">
        <f t="shared" si="1243"/>
        <v>food trucks</v>
      </c>
      <c r="V1164">
        <f>YEAR(Kickstarter[[#This Row],[Date Ended Conversion]])</f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s="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2">
        <f t="shared" ref="L1165" si="1245">(((K1165/60)/60)/24)+DATE(1970,1,1)</f>
        <v>41830.723611111112</v>
      </c>
      <c r="M1165" s="12">
        <f t="shared" si="1231"/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11">
        <f t="shared" si="1232"/>
        <v>0</v>
      </c>
      <c r="S1165" s="6" t="e">
        <f>AVERAGE(Kickstarter[[#This Row],[pledged]]/Kickstarter[[#This Row],[backers_count]])</f>
        <v>#DIV/0!</v>
      </c>
      <c r="T1165" t="str">
        <f t="shared" si="1234"/>
        <v xml:space="preserve">food/food </v>
      </c>
      <c r="U1165" t="str">
        <f t="shared" si="1243"/>
        <v>food trucks</v>
      </c>
      <c r="V1165">
        <f>YEAR(Kickstarter[[#This Row],[Date Ended Conversion]])</f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s="5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2">
        <f t="shared" ref="L1166" si="1246">(((K1166/60)/60)/24)+DATE(1970,1,1)</f>
        <v>42509.724328703705</v>
      </c>
      <c r="M1166" s="12">
        <f t="shared" si="1231"/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11">
        <f t="shared" si="1232"/>
        <v>0</v>
      </c>
      <c r="S1166" s="6" t="e">
        <f>AVERAGE(Kickstarter[[#This Row],[pledged]]/Kickstarter[[#This Row],[backers_count]])</f>
        <v>#DIV/0!</v>
      </c>
      <c r="T1166" t="str">
        <f t="shared" si="1234"/>
        <v xml:space="preserve">food/food </v>
      </c>
      <c r="U1166" t="str">
        <f t="shared" si="1243"/>
        <v>food trucks</v>
      </c>
      <c r="V1166">
        <f>YEAR(Kickstarter[[#This Row],[Date Ended Conversion]])</f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s="5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2">
        <f t="shared" ref="L1167" si="1247">(((K1167/60)/60)/24)+DATE(1970,1,1)</f>
        <v>41792.214467592588</v>
      </c>
      <c r="M1167" s="12">
        <f t="shared" si="1231"/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11">
        <f t="shared" si="1232"/>
        <v>0.20705000000000001</v>
      </c>
      <c r="S1167" s="6">
        <f>AVERAGE(Kickstarter[[#This Row],[pledged]]/Kickstarter[[#This Row],[backers_count]])</f>
        <v>82.82</v>
      </c>
      <c r="T1167" t="str">
        <f t="shared" si="1234"/>
        <v xml:space="preserve">food/food </v>
      </c>
      <c r="U1167" t="str">
        <f t="shared" si="1243"/>
        <v>food trucks</v>
      </c>
      <c r="V1167">
        <f>YEAR(Kickstarter[[#This Row],[Date Ended Conversion]])</f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s="5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2">
        <f t="shared" ref="L1168" si="1248">(((K1168/60)/60)/24)+DATE(1970,1,1)</f>
        <v>42150.485439814816</v>
      </c>
      <c r="M1168" s="12">
        <f t="shared" si="1231"/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11">
        <f t="shared" si="1232"/>
        <v>0.19139999999999999</v>
      </c>
      <c r="S1168" s="6">
        <f>AVERAGE(Kickstarter[[#This Row],[pledged]]/Kickstarter[[#This Row],[backers_count]])</f>
        <v>358.875</v>
      </c>
      <c r="T1168" t="str">
        <f t="shared" si="1234"/>
        <v xml:space="preserve">food/food </v>
      </c>
      <c r="U1168" t="str">
        <f t="shared" si="1243"/>
        <v>food trucks</v>
      </c>
      <c r="V1168">
        <f>YEAR(Kickstarter[[#This Row],[Date Ended Conversion]])</f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s="5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2">
        <f t="shared" ref="L1169" si="1249">(((K1169/60)/60)/24)+DATE(1970,1,1)</f>
        <v>41863.734895833331</v>
      </c>
      <c r="M1169" s="12">
        <f t="shared" si="1231"/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11">
        <f t="shared" si="1232"/>
        <v>1.6316666666666667E-2</v>
      </c>
      <c r="S1169" s="6">
        <f>AVERAGE(Kickstarter[[#This Row],[pledged]]/Kickstarter[[#This Row],[backers_count]])</f>
        <v>61.1875</v>
      </c>
      <c r="T1169" t="str">
        <f t="shared" si="1234"/>
        <v xml:space="preserve">food/food </v>
      </c>
      <c r="U1169" t="str">
        <f t="shared" si="1243"/>
        <v>food trucks</v>
      </c>
      <c r="V1169">
        <f>YEAR(Kickstarter[[#This Row],[Date Ended Conversion]])</f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s="5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2">
        <f t="shared" ref="L1170" si="1250">(((K1170/60)/60)/24)+DATE(1970,1,1)</f>
        <v>42605.053993055553</v>
      </c>
      <c r="M1170" s="12">
        <f t="shared" si="1231"/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11">
        <f t="shared" si="1232"/>
        <v>5.6666666666666664E-2</v>
      </c>
      <c r="S1170" s="6">
        <f>AVERAGE(Kickstarter[[#This Row],[pledged]]/Kickstarter[[#This Row],[backers_count]])</f>
        <v>340</v>
      </c>
      <c r="T1170" t="str">
        <f t="shared" si="1234"/>
        <v xml:space="preserve">food/food </v>
      </c>
      <c r="U1170" t="str">
        <f t="shared" si="1243"/>
        <v>food trucks</v>
      </c>
      <c r="V1170">
        <f>YEAR(Kickstarter[[#This Row],[Date Ended Conversion]])</f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s="5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2">
        <f t="shared" ref="L1171" si="1251">(((K1171/60)/60)/24)+DATE(1970,1,1)</f>
        <v>42027.353738425925</v>
      </c>
      <c r="M1171" s="12">
        <f t="shared" si="1231"/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11">
        <f t="shared" si="1232"/>
        <v>1.6999999999999999E-3</v>
      </c>
      <c r="S1171" s="6">
        <f>AVERAGE(Kickstarter[[#This Row],[pledged]]/Kickstarter[[#This Row],[backers_count]])</f>
        <v>5.666666666666667</v>
      </c>
      <c r="T1171" t="str">
        <f t="shared" si="1234"/>
        <v xml:space="preserve">food/food </v>
      </c>
      <c r="U1171" t="str">
        <f t="shared" si="1243"/>
        <v>food trucks</v>
      </c>
      <c r="V1171">
        <f>YEAR(Kickstarter[[#This Row],[Date Ended Conversion]])</f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s="5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2">
        <f t="shared" ref="L1172" si="1252">(((K1172/60)/60)/24)+DATE(1970,1,1)</f>
        <v>42124.893182870372</v>
      </c>
      <c r="M1172" s="12">
        <f t="shared" si="1231"/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11">
        <f t="shared" si="1232"/>
        <v>4.0000000000000001E-3</v>
      </c>
      <c r="S1172" s="6">
        <f>AVERAGE(Kickstarter[[#This Row],[pledged]]/Kickstarter[[#This Row],[backers_count]])</f>
        <v>50</v>
      </c>
      <c r="T1172" t="str">
        <f t="shared" si="1234"/>
        <v xml:space="preserve">food/food </v>
      </c>
      <c r="U1172" t="str">
        <f t="shared" si="1243"/>
        <v>food trucks</v>
      </c>
      <c r="V1172">
        <f>YEAR(Kickstarter[[#This Row],[Date Ended Conversion]])</f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s="5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2">
        <f t="shared" ref="L1173" si="1253">(((K1173/60)/60)/24)+DATE(1970,1,1)</f>
        <v>41938.804710648146</v>
      </c>
      <c r="M1173" s="12">
        <f t="shared" si="1231"/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11">
        <f t="shared" si="1232"/>
        <v>1E-3</v>
      </c>
      <c r="S1173" s="6">
        <f>AVERAGE(Kickstarter[[#This Row],[pledged]]/Kickstarter[[#This Row],[backers_count]])</f>
        <v>25</v>
      </c>
      <c r="T1173" t="str">
        <f t="shared" si="1234"/>
        <v xml:space="preserve">food/food </v>
      </c>
      <c r="U1173" t="str">
        <f t="shared" si="1243"/>
        <v>food trucks</v>
      </c>
      <c r="V1173">
        <f>YEAR(Kickstarter[[#This Row],[Date Ended Conversion]])</f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s="5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2">
        <f t="shared" ref="L1174" si="1254">(((K1174/60)/60)/24)+DATE(1970,1,1)</f>
        <v>41841.682314814818</v>
      </c>
      <c r="M1174" s="12">
        <f t="shared" si="1231"/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11">
        <f t="shared" si="1232"/>
        <v>0</v>
      </c>
      <c r="S1174" s="6" t="e">
        <f>AVERAGE(Kickstarter[[#This Row],[pledged]]/Kickstarter[[#This Row],[backers_count]])</f>
        <v>#DIV/0!</v>
      </c>
      <c r="T1174" t="str">
        <f t="shared" si="1234"/>
        <v xml:space="preserve">food/food </v>
      </c>
      <c r="U1174" t="str">
        <f t="shared" si="1243"/>
        <v>food trucks</v>
      </c>
      <c r="V1174">
        <f>YEAR(Kickstarter[[#This Row],[Date Ended Conversion]])</f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s="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2">
        <f t="shared" ref="L1175" si="1255">(((K1175/60)/60)/24)+DATE(1970,1,1)</f>
        <v>42184.185844907406</v>
      </c>
      <c r="M1175" s="12">
        <f t="shared" si="1231"/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11">
        <f t="shared" si="1232"/>
        <v>2.4000000000000001E-4</v>
      </c>
      <c r="S1175" s="6">
        <f>AVERAGE(Kickstarter[[#This Row],[pledged]]/Kickstarter[[#This Row],[backers_count]])</f>
        <v>30</v>
      </c>
      <c r="T1175" t="str">
        <f t="shared" si="1234"/>
        <v xml:space="preserve">food/food </v>
      </c>
      <c r="U1175" t="str">
        <f t="shared" si="1243"/>
        <v>food trucks</v>
      </c>
      <c r="V1175">
        <f>YEAR(Kickstarter[[#This Row],[Date Ended Conversion]])</f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s="5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2">
        <f t="shared" ref="L1176" si="1256">(((K1176/60)/60)/24)+DATE(1970,1,1)</f>
        <v>42468.84174768519</v>
      </c>
      <c r="M1176" s="12">
        <f t="shared" si="1231"/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11">
        <f t="shared" si="1232"/>
        <v>5.906666666666667E-2</v>
      </c>
      <c r="S1176" s="6">
        <f>AVERAGE(Kickstarter[[#This Row],[pledged]]/Kickstarter[[#This Row],[backers_count]])</f>
        <v>46.631578947368418</v>
      </c>
      <c r="T1176" t="str">
        <f t="shared" si="1234"/>
        <v xml:space="preserve">food/food </v>
      </c>
      <c r="U1176" t="str">
        <f t="shared" si="1243"/>
        <v>food trucks</v>
      </c>
      <c r="V1176">
        <f>YEAR(Kickstarter[[#This Row],[Date Ended Conversion]])</f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s="5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2">
        <f t="shared" ref="L1177" si="1257">(((K1177/60)/60)/24)+DATE(1970,1,1)</f>
        <v>42170.728460648148</v>
      </c>
      <c r="M1177" s="12">
        <f t="shared" si="1231"/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11">
        <f t="shared" si="1232"/>
        <v>2.9250000000000002E-2</v>
      </c>
      <c r="S1177" s="6">
        <f>AVERAGE(Kickstarter[[#This Row],[pledged]]/Kickstarter[[#This Row],[backers_count]])</f>
        <v>65</v>
      </c>
      <c r="T1177" t="str">
        <f t="shared" si="1234"/>
        <v xml:space="preserve">food/food </v>
      </c>
      <c r="U1177" t="str">
        <f t="shared" si="1243"/>
        <v>food trucks</v>
      </c>
      <c r="V1177">
        <f>YEAR(Kickstarter[[#This Row],[Date Ended Conversion]])</f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s="5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2">
        <f t="shared" ref="L1178" si="1258">(((K1178/60)/60)/24)+DATE(1970,1,1)</f>
        <v>42746.019652777773</v>
      </c>
      <c r="M1178" s="12">
        <f t="shared" si="1231"/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11">
        <f t="shared" si="1232"/>
        <v>5.7142857142857142E-5</v>
      </c>
      <c r="S1178" s="6">
        <f>AVERAGE(Kickstarter[[#This Row],[pledged]]/Kickstarter[[#This Row],[backers_count]])</f>
        <v>10</v>
      </c>
      <c r="T1178" t="str">
        <f t="shared" si="1234"/>
        <v xml:space="preserve">food/food </v>
      </c>
      <c r="U1178" t="str">
        <f t="shared" si="1243"/>
        <v>food trucks</v>
      </c>
      <c r="V1178">
        <f>YEAR(Kickstarter[[#This Row],[Date Ended Conversion]])</f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s="5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2">
        <f t="shared" ref="L1179" si="1259">(((K1179/60)/60)/24)+DATE(1970,1,1)</f>
        <v>41897.660833333335</v>
      </c>
      <c r="M1179" s="12">
        <f t="shared" si="1231"/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11">
        <f t="shared" si="1232"/>
        <v>0</v>
      </c>
      <c r="S1179" s="6" t="e">
        <f>AVERAGE(Kickstarter[[#This Row],[pledged]]/Kickstarter[[#This Row],[backers_count]])</f>
        <v>#DIV/0!</v>
      </c>
      <c r="T1179" t="str">
        <f t="shared" si="1234"/>
        <v xml:space="preserve">food/food </v>
      </c>
      <c r="U1179" t="str">
        <f t="shared" si="1243"/>
        <v>food trucks</v>
      </c>
      <c r="V1179">
        <f>YEAR(Kickstarter[[#This Row],[Date Ended Conversion]])</f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s="5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2">
        <f t="shared" ref="L1180" si="1260">(((K1180/60)/60)/24)+DATE(1970,1,1)</f>
        <v>41837.905694444446</v>
      </c>
      <c r="M1180" s="12">
        <f t="shared" si="1231"/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11">
        <f t="shared" si="1232"/>
        <v>6.666666666666667E-5</v>
      </c>
      <c r="S1180" s="6">
        <f>AVERAGE(Kickstarter[[#This Row],[pledged]]/Kickstarter[[#This Row],[backers_count]])</f>
        <v>5</v>
      </c>
      <c r="T1180" t="str">
        <f t="shared" si="1234"/>
        <v xml:space="preserve">food/food </v>
      </c>
      <c r="U1180" t="str">
        <f t="shared" si="1243"/>
        <v>food trucks</v>
      </c>
      <c r="V1180">
        <f>YEAR(Kickstarter[[#This Row],[Date Ended Conversion]])</f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s="5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2">
        <f t="shared" ref="L1181" si="1261">(((K1181/60)/60)/24)+DATE(1970,1,1)</f>
        <v>42275.720219907409</v>
      </c>
      <c r="M1181" s="12">
        <f t="shared" si="1231"/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11">
        <f t="shared" si="1232"/>
        <v>5.3333333333333337E-2</v>
      </c>
      <c r="S1181" s="6">
        <f>AVERAGE(Kickstarter[[#This Row],[pledged]]/Kickstarter[[#This Row],[backers_count]])</f>
        <v>640</v>
      </c>
      <c r="T1181" t="str">
        <f t="shared" si="1234"/>
        <v xml:space="preserve">food/food </v>
      </c>
      <c r="U1181" t="str">
        <f t="shared" si="1243"/>
        <v>food trucks</v>
      </c>
      <c r="V1181">
        <f>YEAR(Kickstarter[[#This Row],[Date Ended Conversion]])</f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s="5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2">
        <f t="shared" ref="L1182" si="1262">(((K1182/60)/60)/24)+DATE(1970,1,1)</f>
        <v>41781.806875000002</v>
      </c>
      <c r="M1182" s="12">
        <f t="shared" si="1231"/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11">
        <f t="shared" si="1232"/>
        <v>0.11749999999999999</v>
      </c>
      <c r="S1182" s="6">
        <f>AVERAGE(Kickstarter[[#This Row],[pledged]]/Kickstarter[[#This Row],[backers_count]])</f>
        <v>69.117647058823536</v>
      </c>
      <c r="T1182" t="str">
        <f t="shared" si="1234"/>
        <v xml:space="preserve">food/food </v>
      </c>
      <c r="U1182" t="str">
        <f t="shared" si="1243"/>
        <v>food trucks</v>
      </c>
      <c r="V1182">
        <f>YEAR(Kickstarter[[#This Row],[Date Ended Conversion]])</f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s="5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2">
        <f t="shared" ref="L1183" si="1263">(((K1183/60)/60)/24)+DATE(1970,1,1)</f>
        <v>42034.339363425926</v>
      </c>
      <c r="M1183" s="12">
        <f t="shared" si="1231"/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11">
        <f t="shared" si="1232"/>
        <v>8.0000000000000007E-5</v>
      </c>
      <c r="S1183" s="6">
        <f>AVERAGE(Kickstarter[[#This Row],[pledged]]/Kickstarter[[#This Row],[backers_count]])</f>
        <v>1.3333333333333333</v>
      </c>
      <c r="T1183" t="str">
        <f t="shared" si="1234"/>
        <v xml:space="preserve">food/food </v>
      </c>
      <c r="U1183" t="str">
        <f t="shared" si="1243"/>
        <v>food trucks</v>
      </c>
      <c r="V1183">
        <f>YEAR(Kickstarter[[#This Row],[Date Ended Conversion]])</f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s="5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2">
        <f t="shared" ref="L1184" si="1264">(((K1184/60)/60)/24)+DATE(1970,1,1)</f>
        <v>42728.827407407407</v>
      </c>
      <c r="M1184" s="12">
        <f t="shared" si="1231"/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11">
        <f t="shared" si="1232"/>
        <v>4.2000000000000003E-2</v>
      </c>
      <c r="S1184" s="6">
        <f>AVERAGE(Kickstarter[[#This Row],[pledged]]/Kickstarter[[#This Row],[backers_count]])</f>
        <v>10.5</v>
      </c>
      <c r="T1184" t="str">
        <f t="shared" si="1234"/>
        <v xml:space="preserve">food/food </v>
      </c>
      <c r="U1184" t="str">
        <f t="shared" si="1243"/>
        <v>food trucks</v>
      </c>
      <c r="V1184">
        <f>YEAR(Kickstarter[[#This Row],[Date Ended Conversion]])</f>
        <v>2017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s="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2">
        <f t="shared" ref="L1185" si="1265">(((K1185/60)/60)/24)+DATE(1970,1,1)</f>
        <v>42656.86137731481</v>
      </c>
      <c r="M1185" s="12">
        <f t="shared" si="1231"/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11">
        <f t="shared" si="1232"/>
        <v>0.04</v>
      </c>
      <c r="S1185" s="6">
        <f>AVERAGE(Kickstarter[[#This Row],[pledged]]/Kickstarter[[#This Row],[backers_count]])</f>
        <v>33.333333333333336</v>
      </c>
      <c r="T1185" t="str">
        <f t="shared" si="1234"/>
        <v xml:space="preserve">food/food </v>
      </c>
      <c r="U1185" t="str">
        <f t="shared" si="1243"/>
        <v>food trucks</v>
      </c>
      <c r="V1185">
        <f>YEAR(Kickstarter[[#This Row],[Date Ended Conversion]])</f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s="5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2">
        <f t="shared" ref="L1186" si="1266">(((K1186/60)/60)/24)+DATE(1970,1,1)</f>
        <v>42741.599664351852</v>
      </c>
      <c r="M1186" s="12">
        <f t="shared" si="1231"/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11">
        <f t="shared" si="1232"/>
        <v>1.0493636363636363</v>
      </c>
      <c r="S1186" s="6">
        <f>AVERAGE(Kickstarter[[#This Row],[pledged]]/Kickstarter[[#This Row],[backers_count]])</f>
        <v>61.562666666666665</v>
      </c>
      <c r="T1186" t="str">
        <f t="shared" ref="T1186:T1225" si="1267">LEFT(Q1186,FIND("/",Q1186)-1)</f>
        <v>photography</v>
      </c>
      <c r="U1186" t="str">
        <f t="shared" si="1243"/>
        <v>photobooks</v>
      </c>
      <c r="V1186">
        <f>YEAR(Kickstarter[[#This Row],[Date Ended Conversion]])</f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s="5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2">
        <f t="shared" ref="L1187" si="1268">(((K1187/60)/60)/24)+DATE(1970,1,1)</f>
        <v>42130.865150462967</v>
      </c>
      <c r="M1187" s="12">
        <f t="shared" si="1231"/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11">
        <f t="shared" si="1232"/>
        <v>1.0544</v>
      </c>
      <c r="S1187" s="6">
        <f>AVERAGE(Kickstarter[[#This Row],[pledged]]/Kickstarter[[#This Row],[backers_count]])</f>
        <v>118.73873873873873</v>
      </c>
      <c r="T1187" t="str">
        <f t="shared" si="1267"/>
        <v>photography</v>
      </c>
      <c r="U1187" t="str">
        <f t="shared" si="1243"/>
        <v>photobooks</v>
      </c>
      <c r="V1187">
        <f>YEAR(Kickstarter[[#This Row],[Date Ended Conversion]])</f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s="5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2">
        <f t="shared" ref="L1188" si="1269">(((K1188/60)/60)/24)+DATE(1970,1,1)</f>
        <v>42123.86336805555</v>
      </c>
      <c r="M1188" s="12">
        <f t="shared" si="1231"/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11">
        <f t="shared" si="1232"/>
        <v>1.0673333333333332</v>
      </c>
      <c r="S1188" s="6">
        <f>AVERAGE(Kickstarter[[#This Row],[pledged]]/Kickstarter[[#This Row],[backers_count]])</f>
        <v>65.081300813008127</v>
      </c>
      <c r="T1188" t="str">
        <f t="shared" si="1267"/>
        <v>photography</v>
      </c>
      <c r="U1188" t="str">
        <f t="shared" si="1243"/>
        <v>photobooks</v>
      </c>
      <c r="V1188">
        <f>YEAR(Kickstarter[[#This Row],[Date Ended Conversion]])</f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s="5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2">
        <f t="shared" ref="L1189" si="1270">(((K1189/60)/60)/24)+DATE(1970,1,1)</f>
        <v>42109.894942129627</v>
      </c>
      <c r="M1189" s="12">
        <f t="shared" si="1231"/>
        <v>42141.75</v>
      </c>
      <c r="N1189" t="b">
        <v>0</v>
      </c>
      <c r="O1189">
        <v>70</v>
      </c>
      <c r="P1189" t="b">
        <v>1</v>
      </c>
      <c r="Q1189" t="s">
        <v>8285</v>
      </c>
      <c r="R1189" s="11">
        <f t="shared" si="1232"/>
        <v>1.0412571428571429</v>
      </c>
      <c r="S1189" s="6">
        <f>AVERAGE(Kickstarter[[#This Row],[pledged]]/Kickstarter[[#This Row],[backers_count]])</f>
        <v>130.15714285714284</v>
      </c>
      <c r="T1189" t="str">
        <f t="shared" si="1267"/>
        <v>photography</v>
      </c>
      <c r="U1189" t="str">
        <f t="shared" si="1243"/>
        <v>photobooks</v>
      </c>
      <c r="V1189">
        <f>YEAR(Kickstarter[[#This Row],[Date Ended Conversion]])</f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s="5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2">
        <f t="shared" ref="L1190" si="1271">(((K1190/60)/60)/24)+DATE(1970,1,1)</f>
        <v>42711.700694444444</v>
      </c>
      <c r="M1190" s="12">
        <f t="shared" si="1231"/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11">
        <f t="shared" si="1232"/>
        <v>1.6054999999999999</v>
      </c>
      <c r="S1190" s="6">
        <f>AVERAGE(Kickstarter[[#This Row],[pledged]]/Kickstarter[[#This Row],[backers_count]])</f>
        <v>37.776470588235291</v>
      </c>
      <c r="T1190" t="str">
        <f t="shared" si="1267"/>
        <v>photography</v>
      </c>
      <c r="U1190" t="str">
        <f t="shared" si="1243"/>
        <v>photobooks</v>
      </c>
      <c r="V1190">
        <f>YEAR(Kickstarter[[#This Row],[Date Ended Conversion]])</f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s="5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2">
        <f t="shared" ref="L1191" si="1272">(((K1191/60)/60)/24)+DATE(1970,1,1)</f>
        <v>42529.979108796295</v>
      </c>
      <c r="M1191" s="12">
        <f t="shared" si="1231"/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11">
        <f t="shared" si="1232"/>
        <v>1.0777777777777777</v>
      </c>
      <c r="S1191" s="6">
        <f>AVERAGE(Kickstarter[[#This Row],[pledged]]/Kickstarter[[#This Row],[backers_count]])</f>
        <v>112.79069767441861</v>
      </c>
      <c r="T1191" t="str">
        <f t="shared" si="1267"/>
        <v>photography</v>
      </c>
      <c r="U1191" t="str">
        <f t="shared" si="1243"/>
        <v>photobooks</v>
      </c>
      <c r="V1191">
        <f>YEAR(Kickstarter[[#This Row],[Date Ended Conversion]])</f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s="5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2">
        <f t="shared" ref="L1192" si="1273">(((K1192/60)/60)/24)+DATE(1970,1,1)</f>
        <v>41852.665798611109</v>
      </c>
      <c r="M1192" s="12">
        <f t="shared" si="1231"/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11">
        <f t="shared" si="1232"/>
        <v>1.35</v>
      </c>
      <c r="S1192" s="6">
        <f>AVERAGE(Kickstarter[[#This Row],[pledged]]/Kickstarter[[#This Row],[backers_count]])</f>
        <v>51.92307692307692</v>
      </c>
      <c r="T1192" t="str">
        <f t="shared" si="1267"/>
        <v>photography</v>
      </c>
      <c r="U1192" t="str">
        <f t="shared" si="1243"/>
        <v>photobooks</v>
      </c>
      <c r="V1192">
        <f>YEAR(Kickstarter[[#This Row],[Date Ended Conversion]])</f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s="5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2">
        <f t="shared" ref="L1193" si="1274">(((K1193/60)/60)/24)+DATE(1970,1,1)</f>
        <v>42419.603703703702</v>
      </c>
      <c r="M1193" s="12">
        <f t="shared" si="1231"/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11">
        <f t="shared" si="1232"/>
        <v>1.0907407407407408</v>
      </c>
      <c r="S1193" s="6">
        <f>AVERAGE(Kickstarter[[#This Row],[pledged]]/Kickstarter[[#This Row],[backers_count]])</f>
        <v>89.242424242424249</v>
      </c>
      <c r="T1193" t="str">
        <f t="shared" si="1267"/>
        <v>photography</v>
      </c>
      <c r="U1193" t="str">
        <f t="shared" si="1243"/>
        <v>photobooks</v>
      </c>
      <c r="V1193">
        <f>YEAR(Kickstarter[[#This Row],[Date Ended Conversion]])</f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s="5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2">
        <f t="shared" ref="L1194" si="1275">(((K1194/60)/60)/24)+DATE(1970,1,1)</f>
        <v>42747.506689814814</v>
      </c>
      <c r="M1194" s="12">
        <f t="shared" si="1231"/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11">
        <f t="shared" si="1232"/>
        <v>2.9</v>
      </c>
      <c r="S1194" s="6">
        <f>AVERAGE(Kickstarter[[#This Row],[pledged]]/Kickstarter[[#This Row],[backers_count]])</f>
        <v>19.333333333333332</v>
      </c>
      <c r="T1194" t="str">
        <f t="shared" si="1267"/>
        <v>photography</v>
      </c>
      <c r="U1194" t="str">
        <f t="shared" si="1243"/>
        <v>photobooks</v>
      </c>
      <c r="V1194">
        <f>YEAR(Kickstarter[[#This Row],[Date Ended Conversion]])</f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s="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2">
        <f t="shared" ref="L1195" si="1276">(((K1195/60)/60)/24)+DATE(1970,1,1)</f>
        <v>42409.776076388895</v>
      </c>
      <c r="M1195" s="12">
        <f t="shared" si="1231"/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11">
        <f t="shared" si="1232"/>
        <v>1.0395714285714286</v>
      </c>
      <c r="S1195" s="6">
        <f>AVERAGE(Kickstarter[[#This Row],[pledged]]/Kickstarter[[#This Row],[backers_count]])</f>
        <v>79.967032967032964</v>
      </c>
      <c r="T1195" t="str">
        <f t="shared" si="1267"/>
        <v>photography</v>
      </c>
      <c r="U1195" t="str">
        <f t="shared" si="1243"/>
        <v>photobooks</v>
      </c>
      <c r="V1195">
        <f>YEAR(Kickstarter[[#This Row],[Date Ended Conversion]])</f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s="5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2">
        <f t="shared" ref="L1196" si="1277">(((K1196/60)/60)/24)+DATE(1970,1,1)</f>
        <v>42072.488182870366</v>
      </c>
      <c r="M1196" s="12">
        <f t="shared" si="1231"/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11">
        <f t="shared" si="1232"/>
        <v>3.2223999999999999</v>
      </c>
      <c r="S1196" s="6">
        <f>AVERAGE(Kickstarter[[#This Row],[pledged]]/Kickstarter[[#This Row],[backers_count]])</f>
        <v>56.414565826330531</v>
      </c>
      <c r="T1196" t="str">
        <f t="shared" si="1267"/>
        <v>photography</v>
      </c>
      <c r="U1196" t="str">
        <f t="shared" si="1243"/>
        <v>photobooks</v>
      </c>
      <c r="V1196">
        <f>YEAR(Kickstarter[[#This Row],[Date Ended Conversion]])</f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s="5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2">
        <f t="shared" ref="L1197" si="1278">(((K1197/60)/60)/24)+DATE(1970,1,1)</f>
        <v>42298.34783564815</v>
      </c>
      <c r="M1197" s="12">
        <f t="shared" si="1231"/>
        <v>42358.375</v>
      </c>
      <c r="N1197" t="b">
        <v>0</v>
      </c>
      <c r="O1197">
        <v>170</v>
      </c>
      <c r="P1197" t="b">
        <v>1</v>
      </c>
      <c r="Q1197" t="s">
        <v>8285</v>
      </c>
      <c r="R1197" s="11">
        <f t="shared" si="1232"/>
        <v>1.35</v>
      </c>
      <c r="S1197" s="6">
        <f>AVERAGE(Kickstarter[[#This Row],[pledged]]/Kickstarter[[#This Row],[backers_count]])</f>
        <v>79.411764705882348</v>
      </c>
      <c r="T1197" t="str">
        <f t="shared" si="1267"/>
        <v>photography</v>
      </c>
      <c r="U1197" t="str">
        <f t="shared" si="1243"/>
        <v>photobooks</v>
      </c>
      <c r="V1197">
        <f>YEAR(Kickstarter[[#This Row],[Date Ended Conversion]])</f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s="5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2">
        <f t="shared" ref="L1198" si="1279">(((K1198/60)/60)/24)+DATE(1970,1,1)</f>
        <v>42326.818738425922</v>
      </c>
      <c r="M1198" s="12">
        <f t="shared" si="1231"/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11">
        <f t="shared" si="1232"/>
        <v>2.6991034482758622</v>
      </c>
      <c r="S1198" s="6">
        <f>AVERAGE(Kickstarter[[#This Row],[pledged]]/Kickstarter[[#This Row],[backers_count]])</f>
        <v>76.439453125</v>
      </c>
      <c r="T1198" t="str">
        <f t="shared" si="1267"/>
        <v>photography</v>
      </c>
      <c r="U1198" t="str">
        <f t="shared" si="1243"/>
        <v>photobooks</v>
      </c>
      <c r="V1198">
        <f>YEAR(Kickstarter[[#This Row],[Date Ended Conversion]])</f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s="5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2">
        <f t="shared" ref="L1199" si="1280">(((K1199/60)/60)/24)+DATE(1970,1,1)</f>
        <v>42503.66474537037</v>
      </c>
      <c r="M1199" s="12">
        <f t="shared" si="1231"/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11">
        <f t="shared" si="1232"/>
        <v>2.5329333333333333</v>
      </c>
      <c r="S1199" s="6">
        <f>AVERAGE(Kickstarter[[#This Row],[pledged]]/Kickstarter[[#This Row],[backers_count]])</f>
        <v>121</v>
      </c>
      <c r="T1199" t="str">
        <f t="shared" si="1267"/>
        <v>photography</v>
      </c>
      <c r="U1199" t="str">
        <f t="shared" si="1243"/>
        <v>photobooks</v>
      </c>
      <c r="V1199">
        <f>YEAR(Kickstarter[[#This Row],[Date Ended Conversion]])</f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s="5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2">
        <f t="shared" ref="L1200" si="1281">(((K1200/60)/60)/24)+DATE(1970,1,1)</f>
        <v>42333.619050925925</v>
      </c>
      <c r="M1200" s="12">
        <f t="shared" si="1231"/>
        <v>42369.125</v>
      </c>
      <c r="N1200" t="b">
        <v>0</v>
      </c>
      <c r="O1200">
        <v>167</v>
      </c>
      <c r="P1200" t="b">
        <v>1</v>
      </c>
      <c r="Q1200" t="s">
        <v>8285</v>
      </c>
      <c r="R1200" s="11">
        <f t="shared" si="1232"/>
        <v>2.6059999999999999</v>
      </c>
      <c r="S1200" s="6">
        <f>AVERAGE(Kickstarter[[#This Row],[pledged]]/Kickstarter[[#This Row],[backers_count]])</f>
        <v>54.616766467065865</v>
      </c>
      <c r="T1200" t="str">
        <f t="shared" si="1267"/>
        <v>photography</v>
      </c>
      <c r="U1200" t="str">
        <f t="shared" si="1243"/>
        <v>photobooks</v>
      </c>
      <c r="V1200">
        <f>YEAR(Kickstarter[[#This Row],[Date Ended Conversion]])</f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s="5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2">
        <f t="shared" ref="L1201" si="1282">(((K1201/60)/60)/24)+DATE(1970,1,1)</f>
        <v>42161.770833333328</v>
      </c>
      <c r="M1201" s="12">
        <f t="shared" si="1231"/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11">
        <f t="shared" si="1232"/>
        <v>1.0131677953348381</v>
      </c>
      <c r="S1201" s="6">
        <f>AVERAGE(Kickstarter[[#This Row],[pledged]]/Kickstarter[[#This Row],[backers_count]])</f>
        <v>299.22222222222223</v>
      </c>
      <c r="T1201" t="str">
        <f t="shared" si="1267"/>
        <v>photography</v>
      </c>
      <c r="U1201" t="str">
        <f t="shared" si="1243"/>
        <v>photobooks</v>
      </c>
      <c r="V1201">
        <f>YEAR(Kickstarter[[#This Row],[Date Ended Conversion]])</f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s="5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2">
        <f t="shared" ref="L1202" si="1283">(((K1202/60)/60)/24)+DATE(1970,1,1)</f>
        <v>42089.477500000001</v>
      </c>
      <c r="M1202" s="12">
        <f t="shared" si="1231"/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11">
        <f t="shared" si="1232"/>
        <v>1.2560416666666667</v>
      </c>
      <c r="S1202" s="6">
        <f>AVERAGE(Kickstarter[[#This Row],[pledged]]/Kickstarter[[#This Row],[backers_count]])</f>
        <v>58.533980582524272</v>
      </c>
      <c r="T1202" t="str">
        <f t="shared" si="1267"/>
        <v>photography</v>
      </c>
      <c r="U1202" t="str">
        <f t="shared" si="1243"/>
        <v>photobooks</v>
      </c>
      <c r="V1202">
        <f>YEAR(Kickstarter[[#This Row],[Date Ended Conversion]])</f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s="5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2">
        <f t="shared" ref="L1203" si="1284">(((K1203/60)/60)/24)+DATE(1970,1,1)</f>
        <v>42536.60701388889</v>
      </c>
      <c r="M1203" s="12">
        <f t="shared" si="1231"/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11">
        <f t="shared" si="1232"/>
        <v>1.0243783333333334</v>
      </c>
      <c r="S1203" s="6">
        <f>AVERAGE(Kickstarter[[#This Row],[pledged]]/Kickstarter[[#This Row],[backers_count]])</f>
        <v>55.371801801801809</v>
      </c>
      <c r="T1203" t="str">
        <f t="shared" si="1267"/>
        <v>photography</v>
      </c>
      <c r="U1203" t="str">
        <f t="shared" si="1243"/>
        <v>photobooks</v>
      </c>
      <c r="V1203">
        <f>YEAR(Kickstarter[[#This Row],[Date Ended Conversion]])</f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s="5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2">
        <f t="shared" ref="L1204" si="1285">(((K1204/60)/60)/24)+DATE(1970,1,1)</f>
        <v>42152.288819444439</v>
      </c>
      <c r="M1204" s="12">
        <f t="shared" si="1231"/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11">
        <f t="shared" si="1232"/>
        <v>1.99244</v>
      </c>
      <c r="S1204" s="6">
        <f>AVERAGE(Kickstarter[[#This Row],[pledged]]/Kickstarter[[#This Row],[backers_count]])</f>
        <v>183.80442804428046</v>
      </c>
      <c r="T1204" t="str">
        <f t="shared" si="1267"/>
        <v>photography</v>
      </c>
      <c r="U1204" t="str">
        <f t="shared" si="1243"/>
        <v>photobooks</v>
      </c>
      <c r="V1204">
        <f>YEAR(Kickstarter[[#This Row],[Date Ended Conversion]])</f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s="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2">
        <f t="shared" ref="L1205" si="1286">(((K1205/60)/60)/24)+DATE(1970,1,1)</f>
        <v>42125.614895833336</v>
      </c>
      <c r="M1205" s="12">
        <f t="shared" si="1231"/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11">
        <f t="shared" si="1232"/>
        <v>1.0245398773006136</v>
      </c>
      <c r="S1205" s="6">
        <f>AVERAGE(Kickstarter[[#This Row],[pledged]]/Kickstarter[[#This Row],[backers_count]])</f>
        <v>165.34653465346534</v>
      </c>
      <c r="T1205" t="str">
        <f t="shared" si="1267"/>
        <v>photography</v>
      </c>
      <c r="U1205" t="str">
        <f t="shared" si="1243"/>
        <v>photobooks</v>
      </c>
      <c r="V1205">
        <f>YEAR(Kickstarter[[#This Row],[Date Ended Conversion]])</f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s="5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2">
        <f t="shared" ref="L1206" si="1287">(((K1206/60)/60)/24)+DATE(1970,1,1)</f>
        <v>42297.748067129629</v>
      </c>
      <c r="M1206" s="12">
        <f t="shared" si="1231"/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11">
        <f t="shared" si="1232"/>
        <v>1.0294615384615384</v>
      </c>
      <c r="S1206" s="6">
        <f>AVERAGE(Kickstarter[[#This Row],[pledged]]/Kickstarter[[#This Row],[backers_count]])</f>
        <v>234.78947368421052</v>
      </c>
      <c r="T1206" t="str">
        <f t="shared" si="1267"/>
        <v>photography</v>
      </c>
      <c r="U1206" t="str">
        <f t="shared" si="1243"/>
        <v>photobooks</v>
      </c>
      <c r="V1206">
        <f>YEAR(Kickstarter[[#This Row],[Date Ended Conversion]])</f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s="5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2">
        <f t="shared" ref="L1207" si="1288">(((K1207/60)/60)/24)+DATE(1970,1,1)</f>
        <v>42138.506377314814</v>
      </c>
      <c r="M1207" s="12">
        <f t="shared" si="1231"/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11">
        <f t="shared" si="1232"/>
        <v>1.0086153846153847</v>
      </c>
      <c r="S1207" s="6">
        <f>AVERAGE(Kickstarter[[#This Row],[pledged]]/Kickstarter[[#This Row],[backers_count]])</f>
        <v>211.48387096774192</v>
      </c>
      <c r="T1207" t="str">
        <f t="shared" si="1267"/>
        <v>photography</v>
      </c>
      <c r="U1207" t="str">
        <f t="shared" si="1243"/>
        <v>photobooks</v>
      </c>
      <c r="V1207">
        <f>YEAR(Kickstarter[[#This Row],[Date Ended Conversion]])</f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s="5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2">
        <f t="shared" ref="L1208" si="1289">(((K1208/60)/60)/24)+DATE(1970,1,1)</f>
        <v>42772.776076388895</v>
      </c>
      <c r="M1208" s="12">
        <f t="shared" si="1231"/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11">
        <f t="shared" si="1232"/>
        <v>1.1499999999999999</v>
      </c>
      <c r="S1208" s="6">
        <f>AVERAGE(Kickstarter[[#This Row],[pledged]]/Kickstarter[[#This Row],[backers_count]])</f>
        <v>32.34375</v>
      </c>
      <c r="T1208" t="str">
        <f t="shared" si="1267"/>
        <v>photography</v>
      </c>
      <c r="U1208" t="str">
        <f t="shared" si="1243"/>
        <v>photobooks</v>
      </c>
      <c r="V1208">
        <f>YEAR(Kickstarter[[#This Row],[Date Ended Conversion]])</f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s="5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2">
        <f t="shared" ref="L1209" si="1290">(((K1209/60)/60)/24)+DATE(1970,1,1)</f>
        <v>42430.430243055554</v>
      </c>
      <c r="M1209" s="12">
        <f t="shared" si="1231"/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11">
        <f t="shared" si="1232"/>
        <v>1.0416766467065868</v>
      </c>
      <c r="S1209" s="6">
        <f>AVERAGE(Kickstarter[[#This Row],[pledged]]/Kickstarter[[#This Row],[backers_count]])</f>
        <v>123.37588652482269</v>
      </c>
      <c r="T1209" t="str">
        <f t="shared" si="1267"/>
        <v>photography</v>
      </c>
      <c r="U1209" t="str">
        <f t="shared" si="1243"/>
        <v>photobooks</v>
      </c>
      <c r="V1209">
        <f>YEAR(Kickstarter[[#This Row],[Date Ended Conversion]])</f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s="5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2">
        <f t="shared" ref="L1210" si="1291">(((K1210/60)/60)/24)+DATE(1970,1,1)</f>
        <v>42423.709074074075</v>
      </c>
      <c r="M1210" s="12">
        <f t="shared" si="1231"/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11">
        <f t="shared" si="1232"/>
        <v>1.5529999999999999</v>
      </c>
      <c r="S1210" s="6">
        <f>AVERAGE(Kickstarter[[#This Row],[pledged]]/Kickstarter[[#This Row],[backers_count]])</f>
        <v>207.06666666666666</v>
      </c>
      <c r="T1210" t="str">
        <f t="shared" si="1267"/>
        <v>photography</v>
      </c>
      <c r="U1210" t="str">
        <f t="shared" si="1243"/>
        <v>photobooks</v>
      </c>
      <c r="V1210">
        <f>YEAR(Kickstarter[[#This Row],[Date Ended Conversion]])</f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s="5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2">
        <f t="shared" ref="L1211" si="1292">(((K1211/60)/60)/24)+DATE(1970,1,1)</f>
        <v>42761.846122685187</v>
      </c>
      <c r="M1211" s="12">
        <f t="shared" si="1231"/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11">
        <f t="shared" si="1232"/>
        <v>1.06</v>
      </c>
      <c r="S1211" s="6">
        <f>AVERAGE(Kickstarter[[#This Row],[pledged]]/Kickstarter[[#This Row],[backers_count]])</f>
        <v>138.2608695652174</v>
      </c>
      <c r="T1211" t="str">
        <f t="shared" si="1267"/>
        <v>photography</v>
      </c>
      <c r="U1211" t="str">
        <f t="shared" si="1243"/>
        <v>photobooks</v>
      </c>
      <c r="V1211">
        <f>YEAR(Kickstarter[[#This Row],[Date Ended Conversion]])</f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s="5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2">
        <f t="shared" ref="L1212" si="1293">(((K1212/60)/60)/24)+DATE(1970,1,1)</f>
        <v>42132.941805555558</v>
      </c>
      <c r="M1212" s="12">
        <f t="shared" si="1231"/>
        <v>42155.875</v>
      </c>
      <c r="N1212" t="b">
        <v>0</v>
      </c>
      <c r="O1212">
        <v>103</v>
      </c>
      <c r="P1212" t="b">
        <v>1</v>
      </c>
      <c r="Q1212" t="s">
        <v>8285</v>
      </c>
      <c r="R1212" s="11">
        <f t="shared" si="1232"/>
        <v>2.5431499999999998</v>
      </c>
      <c r="S1212" s="6">
        <f>AVERAGE(Kickstarter[[#This Row],[pledged]]/Kickstarter[[#This Row],[backers_count]])</f>
        <v>493.81553398058253</v>
      </c>
      <c r="T1212" t="str">
        <f t="shared" si="1267"/>
        <v>photography</v>
      </c>
      <c r="U1212" t="str">
        <f t="shared" si="1243"/>
        <v>photobooks</v>
      </c>
      <c r="V1212">
        <f>YEAR(Kickstarter[[#This Row],[Date Ended Conversion]])</f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s="5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2">
        <f t="shared" ref="L1213" si="1294">(((K1213/60)/60)/24)+DATE(1970,1,1)</f>
        <v>42515.866446759261</v>
      </c>
      <c r="M1213" s="12">
        <f t="shared" si="1231"/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11">
        <f t="shared" si="1232"/>
        <v>1.0109999999999999</v>
      </c>
      <c r="S1213" s="6">
        <f>AVERAGE(Kickstarter[[#This Row],[pledged]]/Kickstarter[[#This Row],[backers_count]])</f>
        <v>168.5</v>
      </c>
      <c r="T1213" t="str">
        <f t="shared" si="1267"/>
        <v>photography</v>
      </c>
      <c r="U1213" t="str">
        <f t="shared" si="1243"/>
        <v>photobooks</v>
      </c>
      <c r="V1213">
        <f>YEAR(Kickstarter[[#This Row],[Date Ended Conversion]])</f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s="5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2">
        <f t="shared" ref="L1214" si="1295">(((K1214/60)/60)/24)+DATE(1970,1,1)</f>
        <v>42318.950173611112</v>
      </c>
      <c r="M1214" s="12">
        <f t="shared" si="1231"/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11">
        <f t="shared" si="1232"/>
        <v>1.2904</v>
      </c>
      <c r="S1214" s="6">
        <f>AVERAGE(Kickstarter[[#This Row],[pledged]]/Kickstarter[[#This Row],[backers_count]])</f>
        <v>38.867469879518069</v>
      </c>
      <c r="T1214" t="str">
        <f t="shared" si="1267"/>
        <v>photography</v>
      </c>
      <c r="U1214" t="str">
        <f t="shared" si="1243"/>
        <v>photobooks</v>
      </c>
      <c r="V1214">
        <f>YEAR(Kickstarter[[#This Row],[Date Ended Conversion]])</f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s="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2">
        <f t="shared" ref="L1215" si="1296">(((K1215/60)/60)/24)+DATE(1970,1,1)</f>
        <v>42731.755787037036</v>
      </c>
      <c r="M1215" s="12">
        <f t="shared" si="1231"/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11">
        <f t="shared" si="1232"/>
        <v>1.0223076923076924</v>
      </c>
      <c r="S1215" s="6">
        <f>AVERAGE(Kickstarter[[#This Row],[pledged]]/Kickstarter[[#This Row],[backers_count]])</f>
        <v>61.527777777777779</v>
      </c>
      <c r="T1215" t="str">
        <f t="shared" si="1267"/>
        <v>photography</v>
      </c>
      <c r="U1215" t="str">
        <f t="shared" si="1243"/>
        <v>photobooks</v>
      </c>
      <c r="V1215">
        <f>YEAR(Kickstarter[[#This Row],[Date Ended Conversion]])</f>
        <v>2017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s="5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2">
        <f t="shared" ref="L1216" si="1297">(((K1216/60)/60)/24)+DATE(1970,1,1)</f>
        <v>42104.840335648143</v>
      </c>
      <c r="M1216" s="12">
        <f t="shared" si="1231"/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11">
        <f t="shared" si="1232"/>
        <v>1.3180000000000001</v>
      </c>
      <c r="S1216" s="6">
        <f>AVERAGE(Kickstarter[[#This Row],[pledged]]/Kickstarter[[#This Row],[backers_count]])</f>
        <v>105.44</v>
      </c>
      <c r="T1216" t="str">
        <f t="shared" si="1267"/>
        <v>photography</v>
      </c>
      <c r="U1216" t="str">
        <f t="shared" si="1243"/>
        <v>photobooks</v>
      </c>
      <c r="V1216">
        <f>YEAR(Kickstarter[[#This Row],[Date Ended Conversion]])</f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s="5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2">
        <f t="shared" ref="L1217" si="1298">(((K1217/60)/60)/24)+DATE(1970,1,1)</f>
        <v>41759.923101851848</v>
      </c>
      <c r="M1217" s="12">
        <f t="shared" si="1231"/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11">
        <f t="shared" si="1232"/>
        <v>7.8608020000000005</v>
      </c>
      <c r="S1217" s="6">
        <f>AVERAGE(Kickstarter[[#This Row],[pledged]]/Kickstarter[[#This Row],[backers_count]])</f>
        <v>71.592003642987251</v>
      </c>
      <c r="T1217" t="str">
        <f t="shared" si="1267"/>
        <v>photography</v>
      </c>
      <c r="U1217" t="str">
        <f t="shared" si="1243"/>
        <v>photobooks</v>
      </c>
      <c r="V1217">
        <f>YEAR(Kickstarter[[#This Row],[Date Ended Conversion]])</f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s="5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2">
        <f t="shared" ref="L1218" si="1299">(((K1218/60)/60)/24)+DATE(1970,1,1)</f>
        <v>42247.616400462968</v>
      </c>
      <c r="M1218" s="12">
        <f t="shared" ref="M1218:M1281" si="1300">(((J1218/60)/60)/24)+DATE(1970,1,1)</f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11">
        <f t="shared" ref="R1218:R1281" si="1301">(E1218/D1218)</f>
        <v>1.4570000000000001</v>
      </c>
      <c r="S1218" s="6">
        <f>AVERAGE(Kickstarter[[#This Row],[pledged]]/Kickstarter[[#This Row],[backers_count]])</f>
        <v>91.882882882882882</v>
      </c>
      <c r="T1218" t="str">
        <f t="shared" si="1267"/>
        <v>photography</v>
      </c>
      <c r="U1218" t="str">
        <f t="shared" si="1243"/>
        <v>photobooks</v>
      </c>
      <c r="V1218">
        <f>YEAR(Kickstarter[[#This Row],[Date Ended Conversion]])</f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s="5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2">
        <f t="shared" ref="L1219" si="1302">(((K1219/60)/60)/24)+DATE(1970,1,1)</f>
        <v>42535.809490740736</v>
      </c>
      <c r="M1219" s="12">
        <f t="shared" si="1300"/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11">
        <f t="shared" si="1301"/>
        <v>1.026</v>
      </c>
      <c r="S1219" s="6">
        <f>AVERAGE(Kickstarter[[#This Row],[pledged]]/Kickstarter[[#This Row],[backers_count]])</f>
        <v>148.57377049180329</v>
      </c>
      <c r="T1219" t="str">
        <f t="shared" si="1267"/>
        <v>photography</v>
      </c>
      <c r="U1219" t="str">
        <f t="shared" si="1243"/>
        <v>photobooks</v>
      </c>
      <c r="V1219">
        <f>YEAR(Kickstarter[[#This Row],[Date Ended Conversion]])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s="5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2">
        <f t="shared" ref="L1220" si="1303">(((K1220/60)/60)/24)+DATE(1970,1,1)</f>
        <v>42278.662037037036</v>
      </c>
      <c r="M1220" s="12">
        <f t="shared" si="1300"/>
        <v>42309.125</v>
      </c>
      <c r="N1220" t="b">
        <v>0</v>
      </c>
      <c r="O1220">
        <v>89</v>
      </c>
      <c r="P1220" t="b">
        <v>1</v>
      </c>
      <c r="Q1220" t="s">
        <v>8285</v>
      </c>
      <c r="R1220" s="11">
        <f t="shared" si="1301"/>
        <v>1.7227777777777777</v>
      </c>
      <c r="S1220" s="6">
        <f>AVERAGE(Kickstarter[[#This Row],[pledged]]/Kickstarter[[#This Row],[backers_count]])</f>
        <v>174.2134831460674</v>
      </c>
      <c r="T1220" t="str">
        <f t="shared" si="1267"/>
        <v>photography</v>
      </c>
      <c r="U1220" t="str">
        <f t="shared" si="1243"/>
        <v>photobooks</v>
      </c>
      <c r="V1220">
        <f>YEAR(Kickstarter[[#This Row],[Date Ended Conversion]])</f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s="5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2">
        <f t="shared" ref="L1221" si="1304">(((K1221/60)/60)/24)+DATE(1970,1,1)</f>
        <v>42633.461956018517</v>
      </c>
      <c r="M1221" s="12">
        <f t="shared" si="1300"/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11">
        <f t="shared" si="1301"/>
        <v>1.5916819571865444</v>
      </c>
      <c r="S1221" s="6">
        <f>AVERAGE(Kickstarter[[#This Row],[pledged]]/Kickstarter[[#This Row],[backers_count]])</f>
        <v>102.86166007905139</v>
      </c>
      <c r="T1221" t="str">
        <f t="shared" si="1267"/>
        <v>photography</v>
      </c>
      <c r="U1221" t="str">
        <f t="shared" si="1243"/>
        <v>photobooks</v>
      </c>
      <c r="V1221">
        <f>YEAR(Kickstarter[[#This Row],[Date Ended Conversion]])</f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s="5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2">
        <f t="shared" ref="L1222" si="1305">(((K1222/60)/60)/24)+DATE(1970,1,1)</f>
        <v>42211.628611111111</v>
      </c>
      <c r="M1222" s="12">
        <f t="shared" si="1300"/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11">
        <f t="shared" si="1301"/>
        <v>1.0376666666666667</v>
      </c>
      <c r="S1222" s="6">
        <f>AVERAGE(Kickstarter[[#This Row],[pledged]]/Kickstarter[[#This Row],[backers_count]])</f>
        <v>111.17857142857143</v>
      </c>
      <c r="T1222" t="str">
        <f t="shared" si="1267"/>
        <v>photography</v>
      </c>
      <c r="U1222" t="str">
        <f t="shared" si="1243"/>
        <v>photobooks</v>
      </c>
      <c r="V1222">
        <f>YEAR(Kickstarter[[#This Row],[Date Ended Conversion]])</f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s="5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2">
        <f t="shared" ref="L1223" si="1306">(((K1223/60)/60)/24)+DATE(1970,1,1)</f>
        <v>42680.47555555556</v>
      </c>
      <c r="M1223" s="12">
        <f t="shared" si="1300"/>
        <v>42708</v>
      </c>
      <c r="N1223" t="b">
        <v>0</v>
      </c>
      <c r="O1223">
        <v>103</v>
      </c>
      <c r="P1223" t="b">
        <v>1</v>
      </c>
      <c r="Q1223" t="s">
        <v>8285</v>
      </c>
      <c r="R1223" s="11">
        <f t="shared" si="1301"/>
        <v>1.1140954545454547</v>
      </c>
      <c r="S1223" s="6">
        <f>AVERAGE(Kickstarter[[#This Row],[pledged]]/Kickstarter[[#This Row],[backers_count]])</f>
        <v>23.796213592233013</v>
      </c>
      <c r="T1223" t="str">
        <f t="shared" si="1267"/>
        <v>photography</v>
      </c>
      <c r="U1223" t="str">
        <f t="shared" si="1243"/>
        <v>photobooks</v>
      </c>
      <c r="V1223">
        <f>YEAR(Kickstarter[[#This Row],[Date Ended Conversion]])</f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s="5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2">
        <f t="shared" ref="L1224" si="1307">(((K1224/60)/60)/24)+DATE(1970,1,1)</f>
        <v>42430.720451388886</v>
      </c>
      <c r="M1224" s="12">
        <f t="shared" si="1300"/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11">
        <f t="shared" si="1301"/>
        <v>2.80375</v>
      </c>
      <c r="S1224" s="6">
        <f>AVERAGE(Kickstarter[[#This Row],[pledged]]/Kickstarter[[#This Row],[backers_count]])</f>
        <v>81.268115942028984</v>
      </c>
      <c r="T1224" t="str">
        <f t="shared" si="1267"/>
        <v>photography</v>
      </c>
      <c r="U1224" t="str">
        <f t="shared" si="1243"/>
        <v>photobooks</v>
      </c>
      <c r="V1224">
        <f>YEAR(Kickstarter[[#This Row],[Date Ended Conversion]])</f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s="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2">
        <f t="shared" ref="L1225" si="1308">(((K1225/60)/60)/24)+DATE(1970,1,1)</f>
        <v>42654.177187499998</v>
      </c>
      <c r="M1225" s="12">
        <f t="shared" si="1300"/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11">
        <f t="shared" si="1301"/>
        <v>1.1210606060606061</v>
      </c>
      <c r="S1225" s="6">
        <f>AVERAGE(Kickstarter[[#This Row],[pledged]]/Kickstarter[[#This Row],[backers_count]])</f>
        <v>116.21465968586388</v>
      </c>
      <c r="T1225" t="str">
        <f t="shared" si="1267"/>
        <v>photography</v>
      </c>
      <c r="U1225" t="str">
        <f t="shared" si="1243"/>
        <v>photobooks</v>
      </c>
      <c r="V1225">
        <f>YEAR(Kickstarter[[#This Row],[Date Ended Conversion]])</f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s="5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2">
        <f t="shared" ref="L1226" si="1309">(((K1226/60)/60)/24)+DATE(1970,1,1)</f>
        <v>41736.549791666665</v>
      </c>
      <c r="M1226" s="12">
        <f t="shared" si="1300"/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11">
        <f t="shared" si="1301"/>
        <v>7.0666666666666669E-2</v>
      </c>
      <c r="S1226" s="6">
        <f>AVERAGE(Kickstarter[[#This Row],[pledged]]/Kickstarter[[#This Row],[backers_count]])</f>
        <v>58.888888888888886</v>
      </c>
      <c r="T1226" t="str">
        <f t="shared" ref="T1226:T1245" si="1310">LEFT(Q1226, SEARCH(" ",Q1226,1))</f>
        <v xml:space="preserve">music/world </v>
      </c>
      <c r="U1226" t="str">
        <f t="shared" si="1243"/>
        <v>world music</v>
      </c>
      <c r="V1226">
        <f>YEAR(Kickstarter[[#This Row],[Date Ended Conversion]])</f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s="5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2">
        <f t="shared" ref="L1227" si="1311">(((K1227/60)/60)/24)+DATE(1970,1,1)</f>
        <v>41509.905995370369</v>
      </c>
      <c r="M1227" s="12">
        <f t="shared" si="1300"/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11">
        <f t="shared" si="1301"/>
        <v>4.3999999999999997E-2</v>
      </c>
      <c r="S1227" s="6">
        <f>AVERAGE(Kickstarter[[#This Row],[pledged]]/Kickstarter[[#This Row],[backers_count]])</f>
        <v>44</v>
      </c>
      <c r="T1227" t="str">
        <f t="shared" si="1310"/>
        <v xml:space="preserve">music/world </v>
      </c>
      <c r="U1227" t="str">
        <f t="shared" ref="U1227:U1290" si="1312">RIGHT(Q1227,LEN(Q1227)-FIND("/",Q1227))</f>
        <v>world music</v>
      </c>
      <c r="V1227">
        <f>YEAR(Kickstarter[[#This Row],[Date Ended Conversion]])</f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s="5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2">
        <f t="shared" ref="L1228" si="1313">(((K1228/60)/60)/24)+DATE(1970,1,1)</f>
        <v>41715.874780092592</v>
      </c>
      <c r="M1228" s="12">
        <f t="shared" si="1300"/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11">
        <f t="shared" si="1301"/>
        <v>3.8739999999999997E-2</v>
      </c>
      <c r="S1228" s="6">
        <f>AVERAGE(Kickstarter[[#This Row],[pledged]]/Kickstarter[[#This Row],[backers_count]])</f>
        <v>48.424999999999997</v>
      </c>
      <c r="T1228" t="str">
        <f t="shared" si="1310"/>
        <v xml:space="preserve">music/world </v>
      </c>
      <c r="U1228" t="str">
        <f t="shared" si="1312"/>
        <v>world music</v>
      </c>
      <c r="V1228">
        <f>YEAR(Kickstarter[[#This Row],[Date Ended Conversion]])</f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s="5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2">
        <f t="shared" ref="L1229" si="1314">(((K1229/60)/60)/24)+DATE(1970,1,1)</f>
        <v>41827.919166666667</v>
      </c>
      <c r="M1229" s="12">
        <f t="shared" si="1300"/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11">
        <f t="shared" si="1301"/>
        <v>0</v>
      </c>
      <c r="S1229" s="6" t="e">
        <f>AVERAGE(Kickstarter[[#This Row],[pledged]]/Kickstarter[[#This Row],[backers_count]])</f>
        <v>#DIV/0!</v>
      </c>
      <c r="T1229" t="str">
        <f t="shared" si="1310"/>
        <v xml:space="preserve">music/world </v>
      </c>
      <c r="U1229" t="str">
        <f t="shared" si="1312"/>
        <v>world music</v>
      </c>
      <c r="V1229">
        <f>YEAR(Kickstarter[[#This Row],[Date Ended Conversion]])</f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s="5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2">
        <f t="shared" ref="L1230" si="1315">(((K1230/60)/60)/24)+DATE(1970,1,1)</f>
        <v>40754.729259259257</v>
      </c>
      <c r="M1230" s="12">
        <f t="shared" si="1300"/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11">
        <f t="shared" si="1301"/>
        <v>0.29299999999999998</v>
      </c>
      <c r="S1230" s="6">
        <f>AVERAGE(Kickstarter[[#This Row],[pledged]]/Kickstarter[[#This Row],[backers_count]])</f>
        <v>61.041666666666664</v>
      </c>
      <c r="T1230" t="str">
        <f t="shared" si="1310"/>
        <v xml:space="preserve">music/world </v>
      </c>
      <c r="U1230" t="str">
        <f t="shared" si="1312"/>
        <v>world music</v>
      </c>
      <c r="V1230">
        <f>YEAR(Kickstarter[[#This Row],[Date Ended Conversion]])</f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s="5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2">
        <f t="shared" ref="L1231" si="1316">(((K1231/60)/60)/24)+DATE(1970,1,1)</f>
        <v>40985.459803240738</v>
      </c>
      <c r="M1231" s="12">
        <f t="shared" si="1300"/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11">
        <f t="shared" si="1301"/>
        <v>9.0909090909090905E-3</v>
      </c>
      <c r="S1231" s="6">
        <f>AVERAGE(Kickstarter[[#This Row],[pledged]]/Kickstarter[[#This Row],[backers_count]])</f>
        <v>25</v>
      </c>
      <c r="T1231" t="str">
        <f t="shared" si="1310"/>
        <v xml:space="preserve">music/world </v>
      </c>
      <c r="U1231" t="str">
        <f t="shared" si="1312"/>
        <v>world music</v>
      </c>
      <c r="V1231">
        <f>YEAR(Kickstarter[[#This Row],[Date Ended Conversion]])</f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s="5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2">
        <f t="shared" ref="L1232" si="1317">(((K1232/60)/60)/24)+DATE(1970,1,1)</f>
        <v>40568.972569444442</v>
      </c>
      <c r="M1232" s="12">
        <f t="shared" si="1300"/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11">
        <f t="shared" si="1301"/>
        <v>0</v>
      </c>
      <c r="S1232" s="6" t="e">
        <f>AVERAGE(Kickstarter[[#This Row],[pledged]]/Kickstarter[[#This Row],[backers_count]])</f>
        <v>#DIV/0!</v>
      </c>
      <c r="T1232" t="str">
        <f t="shared" si="1310"/>
        <v xml:space="preserve">music/world </v>
      </c>
      <c r="U1232" t="str">
        <f t="shared" si="1312"/>
        <v>world music</v>
      </c>
      <c r="V1232">
        <f>YEAR(Kickstarter[[#This Row],[Date Ended Conversion]])</f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s="5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2">
        <f t="shared" ref="L1233" si="1318">(((K1233/60)/60)/24)+DATE(1970,1,1)</f>
        <v>42193.941759259258</v>
      </c>
      <c r="M1233" s="12">
        <f t="shared" si="1300"/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11">
        <f t="shared" si="1301"/>
        <v>0</v>
      </c>
      <c r="S1233" s="6" t="e">
        <f>AVERAGE(Kickstarter[[#This Row],[pledged]]/Kickstarter[[#This Row],[backers_count]])</f>
        <v>#DIV/0!</v>
      </c>
      <c r="T1233" t="str">
        <f t="shared" si="1310"/>
        <v xml:space="preserve">music/world </v>
      </c>
      <c r="U1233" t="str">
        <f t="shared" si="1312"/>
        <v>world music</v>
      </c>
      <c r="V1233">
        <f>YEAR(Kickstarter[[#This Row],[Date Ended Conversion]])</f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s="5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2">
        <f t="shared" ref="L1234" si="1319">(((K1234/60)/60)/24)+DATE(1970,1,1)</f>
        <v>41506.848032407412</v>
      </c>
      <c r="M1234" s="12">
        <f t="shared" si="1300"/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11">
        <f t="shared" si="1301"/>
        <v>8.0000000000000002E-3</v>
      </c>
      <c r="S1234" s="6">
        <f>AVERAGE(Kickstarter[[#This Row],[pledged]]/Kickstarter[[#This Row],[backers_count]])</f>
        <v>40</v>
      </c>
      <c r="T1234" t="str">
        <f t="shared" si="1310"/>
        <v xml:space="preserve">music/world </v>
      </c>
      <c r="U1234" t="str">
        <f t="shared" si="1312"/>
        <v>world music</v>
      </c>
      <c r="V1234">
        <f>YEAR(Kickstarter[[#This Row],[Date Ended Conversion]])</f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s="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2">
        <f t="shared" ref="L1235" si="1320">(((K1235/60)/60)/24)+DATE(1970,1,1)</f>
        <v>40939.948773148149</v>
      </c>
      <c r="M1235" s="12">
        <f t="shared" si="1300"/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11">
        <f t="shared" si="1301"/>
        <v>0.11600000000000001</v>
      </c>
      <c r="S1235" s="6">
        <f>AVERAGE(Kickstarter[[#This Row],[pledged]]/Kickstarter[[#This Row],[backers_count]])</f>
        <v>19.333333333333332</v>
      </c>
      <c r="T1235" t="str">
        <f t="shared" si="1310"/>
        <v xml:space="preserve">music/world </v>
      </c>
      <c r="U1235" t="str">
        <f t="shared" si="1312"/>
        <v>world music</v>
      </c>
      <c r="V1235">
        <f>YEAR(Kickstarter[[#This Row],[Date Ended Conversion]])</f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s="5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2">
        <f t="shared" ref="L1236" si="1321">(((K1236/60)/60)/24)+DATE(1970,1,1)</f>
        <v>42007.788680555561</v>
      </c>
      <c r="M1236" s="12">
        <f t="shared" si="1300"/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11">
        <f t="shared" si="1301"/>
        <v>0</v>
      </c>
      <c r="S1236" s="6" t="e">
        <f>AVERAGE(Kickstarter[[#This Row],[pledged]]/Kickstarter[[#This Row],[backers_count]])</f>
        <v>#DIV/0!</v>
      </c>
      <c r="T1236" t="str">
        <f t="shared" si="1310"/>
        <v xml:space="preserve">music/world </v>
      </c>
      <c r="U1236" t="str">
        <f t="shared" si="1312"/>
        <v>world music</v>
      </c>
      <c r="V1236">
        <f>YEAR(Kickstarter[[#This Row],[Date Ended Conversion]])</f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s="5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2">
        <f t="shared" ref="L1237" si="1322">(((K1237/60)/60)/24)+DATE(1970,1,1)</f>
        <v>41583.135405092595</v>
      </c>
      <c r="M1237" s="12">
        <f t="shared" si="1300"/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11">
        <f t="shared" si="1301"/>
        <v>2.787363950092912E-2</v>
      </c>
      <c r="S1237" s="6">
        <f>AVERAGE(Kickstarter[[#This Row],[pledged]]/Kickstarter[[#This Row],[backers_count]])</f>
        <v>35</v>
      </c>
      <c r="T1237" t="str">
        <f t="shared" si="1310"/>
        <v xml:space="preserve">music/world </v>
      </c>
      <c r="U1237" t="str">
        <f t="shared" si="1312"/>
        <v>world music</v>
      </c>
      <c r="V1237">
        <f>YEAR(Kickstarter[[#This Row],[Date Ended Conversion]])</f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s="5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2">
        <f t="shared" ref="L1238" si="1323">(((K1238/60)/60)/24)+DATE(1970,1,1)</f>
        <v>41110.680138888885</v>
      </c>
      <c r="M1238" s="12">
        <f t="shared" si="1300"/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11">
        <f t="shared" si="1301"/>
        <v>0</v>
      </c>
      <c r="S1238" s="6" t="e">
        <f>AVERAGE(Kickstarter[[#This Row],[pledged]]/Kickstarter[[#This Row],[backers_count]])</f>
        <v>#DIV/0!</v>
      </c>
      <c r="T1238" t="str">
        <f t="shared" si="1310"/>
        <v xml:space="preserve">music/world </v>
      </c>
      <c r="U1238" t="str">
        <f t="shared" si="1312"/>
        <v>world music</v>
      </c>
      <c r="V1238">
        <f>YEAR(Kickstarter[[#This Row],[Date Ended Conversion]])</f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s="5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2">
        <f t="shared" ref="L1239" si="1324">(((K1239/60)/60)/24)+DATE(1970,1,1)</f>
        <v>41125.283159722225</v>
      </c>
      <c r="M1239" s="12">
        <f t="shared" si="1300"/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11">
        <f t="shared" si="1301"/>
        <v>0</v>
      </c>
      <c r="S1239" s="6" t="e">
        <f>AVERAGE(Kickstarter[[#This Row],[pledged]]/Kickstarter[[#This Row],[backers_count]])</f>
        <v>#DIV/0!</v>
      </c>
      <c r="T1239" t="str">
        <f t="shared" si="1310"/>
        <v xml:space="preserve">music/world </v>
      </c>
      <c r="U1239" t="str">
        <f t="shared" si="1312"/>
        <v>world music</v>
      </c>
      <c r="V1239">
        <f>YEAR(Kickstarter[[#This Row],[Date Ended Conversion]])</f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s="5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2">
        <f t="shared" ref="L1240" si="1325">(((K1240/60)/60)/24)+DATE(1970,1,1)</f>
        <v>40731.61037037037</v>
      </c>
      <c r="M1240" s="12">
        <f t="shared" si="1300"/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11">
        <f t="shared" si="1301"/>
        <v>0.17799999999999999</v>
      </c>
      <c r="S1240" s="6">
        <f>AVERAGE(Kickstarter[[#This Row],[pledged]]/Kickstarter[[#This Row],[backers_count]])</f>
        <v>59.333333333333336</v>
      </c>
      <c r="T1240" t="str">
        <f t="shared" si="1310"/>
        <v xml:space="preserve">music/world </v>
      </c>
      <c r="U1240" t="str">
        <f t="shared" si="1312"/>
        <v>world music</v>
      </c>
      <c r="V1240">
        <f>YEAR(Kickstarter[[#This Row],[Date Ended Conversion]])</f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s="5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2">
        <f t="shared" ref="L1241" si="1326">(((K1241/60)/60)/24)+DATE(1970,1,1)</f>
        <v>40883.962581018517</v>
      </c>
      <c r="M1241" s="12">
        <f t="shared" si="1300"/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11">
        <f t="shared" si="1301"/>
        <v>0</v>
      </c>
      <c r="S1241" s="6" t="e">
        <f>AVERAGE(Kickstarter[[#This Row],[pledged]]/Kickstarter[[#This Row],[backers_count]])</f>
        <v>#DIV/0!</v>
      </c>
      <c r="T1241" t="str">
        <f t="shared" si="1310"/>
        <v xml:space="preserve">music/world </v>
      </c>
      <c r="U1241" t="str">
        <f t="shared" si="1312"/>
        <v>world music</v>
      </c>
      <c r="V1241">
        <f>YEAR(Kickstarter[[#This Row],[Date Ended Conversion]])</f>
        <v>2012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s="5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2">
        <f t="shared" ref="L1242" si="1327">(((K1242/60)/60)/24)+DATE(1970,1,1)</f>
        <v>41409.040011574078</v>
      </c>
      <c r="M1242" s="12">
        <f t="shared" si="1300"/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11">
        <f t="shared" si="1301"/>
        <v>3.0124999999999999E-2</v>
      </c>
      <c r="S1242" s="6">
        <f>AVERAGE(Kickstarter[[#This Row],[pledged]]/Kickstarter[[#This Row],[backers_count]])</f>
        <v>30.125</v>
      </c>
      <c r="T1242" t="str">
        <f t="shared" si="1310"/>
        <v xml:space="preserve">music/world </v>
      </c>
      <c r="U1242" t="str">
        <f t="shared" si="1312"/>
        <v>world music</v>
      </c>
      <c r="V1242">
        <f>YEAR(Kickstarter[[#This Row],[Date Ended Conversion]])</f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s="5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2">
        <f t="shared" ref="L1243" si="1328">(((K1243/60)/60)/24)+DATE(1970,1,1)</f>
        <v>41923.837731481479</v>
      </c>
      <c r="M1243" s="12">
        <f t="shared" si="1300"/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11">
        <f t="shared" si="1301"/>
        <v>0.50739999999999996</v>
      </c>
      <c r="S1243" s="6">
        <f>AVERAGE(Kickstarter[[#This Row],[pledged]]/Kickstarter[[#This Row],[backers_count]])</f>
        <v>74.617647058823536</v>
      </c>
      <c r="T1243" t="str">
        <f t="shared" si="1310"/>
        <v xml:space="preserve">music/world </v>
      </c>
      <c r="U1243" t="str">
        <f t="shared" si="1312"/>
        <v>world music</v>
      </c>
      <c r="V1243">
        <f>YEAR(Kickstarter[[#This Row],[Date Ended Conversion]])</f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s="5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2">
        <f t="shared" ref="L1244" si="1329">(((K1244/60)/60)/24)+DATE(1970,1,1)</f>
        <v>40782.165532407409</v>
      </c>
      <c r="M1244" s="12">
        <f t="shared" si="1300"/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11">
        <f t="shared" si="1301"/>
        <v>5.4884742041712408E-3</v>
      </c>
      <c r="S1244" s="6">
        <f>AVERAGE(Kickstarter[[#This Row],[pledged]]/Kickstarter[[#This Row],[backers_count]])</f>
        <v>5</v>
      </c>
      <c r="T1244" t="str">
        <f t="shared" si="1310"/>
        <v xml:space="preserve">music/world </v>
      </c>
      <c r="U1244" t="str">
        <f t="shared" si="1312"/>
        <v>world music</v>
      </c>
      <c r="V1244">
        <f>YEAR(Kickstarter[[#This Row],[Date Ended Conversion]])</f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s="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2">
        <f t="shared" ref="L1245" si="1330">(((K1245/60)/60)/24)+DATE(1970,1,1)</f>
        <v>40671.879293981481</v>
      </c>
      <c r="M1245" s="12">
        <f t="shared" si="1300"/>
        <v>40732.875</v>
      </c>
      <c r="N1245" t="b">
        <v>0</v>
      </c>
      <c r="O1245">
        <v>38</v>
      </c>
      <c r="P1245" t="b">
        <v>0</v>
      </c>
      <c r="Q1245" t="s">
        <v>8286</v>
      </c>
      <c r="R1245" s="11">
        <f t="shared" si="1301"/>
        <v>0.14091666666666666</v>
      </c>
      <c r="S1245" s="6">
        <f>AVERAGE(Kickstarter[[#This Row],[pledged]]/Kickstarter[[#This Row],[backers_count]])</f>
        <v>44.5</v>
      </c>
      <c r="T1245" t="str">
        <f t="shared" si="1310"/>
        <v xml:space="preserve">music/world </v>
      </c>
      <c r="U1245" t="str">
        <f t="shared" si="1312"/>
        <v>world music</v>
      </c>
      <c r="V1245">
        <f>YEAR(Kickstarter[[#This Row],[Date Ended Conversion]])</f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s="5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2">
        <f t="shared" ref="L1246" si="1331">(((K1246/60)/60)/24)+DATE(1970,1,1)</f>
        <v>41355.825497685182</v>
      </c>
      <c r="M1246" s="12">
        <f t="shared" si="1300"/>
        <v>41386.875</v>
      </c>
      <c r="N1246" t="b">
        <v>1</v>
      </c>
      <c r="O1246">
        <v>45</v>
      </c>
      <c r="P1246" t="b">
        <v>1</v>
      </c>
      <c r="Q1246" t="s">
        <v>8276</v>
      </c>
      <c r="R1246" s="11">
        <f t="shared" si="1301"/>
        <v>1.038</v>
      </c>
      <c r="S1246" s="6">
        <f>AVERAGE(Kickstarter[[#This Row],[pledged]]/Kickstarter[[#This Row],[backers_count]])</f>
        <v>46.133333333333333</v>
      </c>
      <c r="T1246" t="str">
        <f t="shared" ref="T1246:T1309" si="1332">LEFT(Q1246,FIND("/",Q1246)-1)</f>
        <v>music</v>
      </c>
      <c r="U1246" t="str">
        <f t="shared" si="1312"/>
        <v>rock</v>
      </c>
      <c r="V1246">
        <f>YEAR(Kickstarter[[#This Row],[Date Ended Conversion]])</f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s="5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2">
        <f t="shared" ref="L1247" si="1333">(((K1247/60)/60)/24)+DATE(1970,1,1)</f>
        <v>41774.599930555552</v>
      </c>
      <c r="M1247" s="12">
        <f t="shared" si="1300"/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11">
        <f t="shared" si="1301"/>
        <v>1.2024999999999999</v>
      </c>
      <c r="S1247" s="6">
        <f>AVERAGE(Kickstarter[[#This Row],[pledged]]/Kickstarter[[#This Row],[backers_count]])</f>
        <v>141.47058823529412</v>
      </c>
      <c r="T1247" t="str">
        <f t="shared" si="1332"/>
        <v>music</v>
      </c>
      <c r="U1247" t="str">
        <f t="shared" si="1312"/>
        <v>rock</v>
      </c>
      <c r="V1247">
        <f>YEAR(Kickstarter[[#This Row],[Date Ended Conversion]])</f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s="5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2">
        <f t="shared" ref="L1248" si="1334">(((K1248/60)/60)/24)+DATE(1970,1,1)</f>
        <v>40838.043391203704</v>
      </c>
      <c r="M1248" s="12">
        <f t="shared" si="1300"/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11">
        <f t="shared" si="1301"/>
        <v>1.17</v>
      </c>
      <c r="S1248" s="6">
        <f>AVERAGE(Kickstarter[[#This Row],[pledged]]/Kickstarter[[#This Row],[backers_count]])</f>
        <v>75.483870967741936</v>
      </c>
      <c r="T1248" t="str">
        <f t="shared" si="1332"/>
        <v>music</v>
      </c>
      <c r="U1248" t="str">
        <f t="shared" si="1312"/>
        <v>rock</v>
      </c>
      <c r="V1248">
        <f>YEAR(Kickstarter[[#This Row],[Date Ended Conversion]])</f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s="5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2">
        <f t="shared" ref="L1249" si="1335">(((K1249/60)/60)/24)+DATE(1970,1,1)</f>
        <v>41370.292303240742</v>
      </c>
      <c r="M1249" s="12">
        <f t="shared" si="1300"/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11">
        <f t="shared" si="1301"/>
        <v>1.2214285714285715</v>
      </c>
      <c r="S1249" s="6">
        <f>AVERAGE(Kickstarter[[#This Row],[pledged]]/Kickstarter[[#This Row],[backers_count]])</f>
        <v>85.5</v>
      </c>
      <c r="T1249" t="str">
        <f t="shared" si="1332"/>
        <v>music</v>
      </c>
      <c r="U1249" t="str">
        <f t="shared" si="1312"/>
        <v>rock</v>
      </c>
      <c r="V1249">
        <f>YEAR(Kickstarter[[#This Row],[Date Ended Conversion]])</f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s="5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2">
        <f t="shared" ref="L1250" si="1336">(((K1250/60)/60)/24)+DATE(1970,1,1)</f>
        <v>41767.656863425924</v>
      </c>
      <c r="M1250" s="12">
        <f t="shared" si="1300"/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11">
        <f t="shared" si="1301"/>
        <v>1.5164</v>
      </c>
      <c r="S1250" s="6">
        <f>AVERAGE(Kickstarter[[#This Row],[pledged]]/Kickstarter[[#This Row],[backers_count]])</f>
        <v>64.254237288135599</v>
      </c>
      <c r="T1250" t="str">
        <f t="shared" si="1332"/>
        <v>music</v>
      </c>
      <c r="U1250" t="str">
        <f t="shared" si="1312"/>
        <v>rock</v>
      </c>
      <c r="V1250">
        <f>YEAR(Kickstarter[[#This Row],[Date Ended Conversion]])</f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s="5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2">
        <f t="shared" ref="L1251" si="1337">(((K1251/60)/60)/24)+DATE(1970,1,1)</f>
        <v>41067.74086805556</v>
      </c>
      <c r="M1251" s="12">
        <f t="shared" si="1300"/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11">
        <f t="shared" si="1301"/>
        <v>1.0444</v>
      </c>
      <c r="S1251" s="6">
        <f>AVERAGE(Kickstarter[[#This Row],[pledged]]/Kickstarter[[#This Row],[backers_count]])</f>
        <v>64.46913580246914</v>
      </c>
      <c r="T1251" t="str">
        <f t="shared" si="1332"/>
        <v>music</v>
      </c>
      <c r="U1251" t="str">
        <f t="shared" si="1312"/>
        <v>rock</v>
      </c>
      <c r="V1251">
        <f>YEAR(Kickstarter[[#This Row],[Date Ended Conversion]])</f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s="5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2">
        <f t="shared" ref="L1252" si="1338">(((K1252/60)/60)/24)+DATE(1970,1,1)</f>
        <v>41843.64271990741</v>
      </c>
      <c r="M1252" s="12">
        <f t="shared" si="1300"/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11">
        <f t="shared" si="1301"/>
        <v>2.0015333333333332</v>
      </c>
      <c r="S1252" s="6">
        <f>AVERAGE(Kickstarter[[#This Row],[pledged]]/Kickstarter[[#This Row],[backers_count]])</f>
        <v>118.2007874015748</v>
      </c>
      <c r="T1252" t="str">
        <f t="shared" si="1332"/>
        <v>music</v>
      </c>
      <c r="U1252" t="str">
        <f t="shared" si="1312"/>
        <v>rock</v>
      </c>
      <c r="V1252">
        <f>YEAR(Kickstarter[[#This Row],[Date Ended Conversion]])</f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s="5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2">
        <f t="shared" ref="L1253" si="1339">(((K1253/60)/60)/24)+DATE(1970,1,1)</f>
        <v>40751.814432870371</v>
      </c>
      <c r="M1253" s="12">
        <f t="shared" si="1300"/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11">
        <f t="shared" si="1301"/>
        <v>1.018</v>
      </c>
      <c r="S1253" s="6">
        <f>AVERAGE(Kickstarter[[#This Row],[pledged]]/Kickstarter[[#This Row],[backers_count]])</f>
        <v>82.540540540540547</v>
      </c>
      <c r="T1253" t="str">
        <f t="shared" si="1332"/>
        <v>music</v>
      </c>
      <c r="U1253" t="str">
        <f t="shared" si="1312"/>
        <v>rock</v>
      </c>
      <c r="V1253">
        <f>YEAR(Kickstarter[[#This Row],[Date Ended Conversion]])</f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s="5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2">
        <f t="shared" ref="L1254" si="1340">(((K1254/60)/60)/24)+DATE(1970,1,1)</f>
        <v>41543.988067129627</v>
      </c>
      <c r="M1254" s="12">
        <f t="shared" si="1300"/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11">
        <f t="shared" si="1301"/>
        <v>1.3765714285714286</v>
      </c>
      <c r="S1254" s="6">
        <f>AVERAGE(Kickstarter[[#This Row],[pledged]]/Kickstarter[[#This Row],[backers_count]])</f>
        <v>34.170212765957444</v>
      </c>
      <c r="T1254" t="str">
        <f t="shared" si="1332"/>
        <v>music</v>
      </c>
      <c r="U1254" t="str">
        <f t="shared" si="1312"/>
        <v>rock</v>
      </c>
      <c r="V1254">
        <f>YEAR(Kickstarter[[#This Row],[Date Ended Conversion]])</f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s="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2">
        <f t="shared" ref="L1255" si="1341">(((K1255/60)/60)/24)+DATE(1970,1,1)</f>
        <v>41855.783645833333</v>
      </c>
      <c r="M1255" s="12">
        <f t="shared" si="1300"/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11">
        <f t="shared" si="1301"/>
        <v>3038.3319999999999</v>
      </c>
      <c r="S1255" s="6">
        <f>AVERAGE(Kickstarter[[#This Row],[pledged]]/Kickstarter[[#This Row],[backers_count]])</f>
        <v>42.73322081575246</v>
      </c>
      <c r="T1255" t="str">
        <f t="shared" si="1332"/>
        <v>music</v>
      </c>
      <c r="U1255" t="str">
        <f t="shared" si="1312"/>
        <v>rock</v>
      </c>
      <c r="V1255">
        <f>YEAR(Kickstarter[[#This Row],[Date Ended Conversion]])</f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s="5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2">
        <f t="shared" ref="L1256" si="1342">(((K1256/60)/60)/24)+DATE(1970,1,1)</f>
        <v>40487.621365740742</v>
      </c>
      <c r="M1256" s="12">
        <f t="shared" si="1300"/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11">
        <f t="shared" si="1301"/>
        <v>1.9885074626865671</v>
      </c>
      <c r="S1256" s="6">
        <f>AVERAGE(Kickstarter[[#This Row],[pledged]]/Kickstarter[[#This Row],[backers_count]])</f>
        <v>94.489361702127653</v>
      </c>
      <c r="T1256" t="str">
        <f t="shared" si="1332"/>
        <v>music</v>
      </c>
      <c r="U1256" t="str">
        <f t="shared" si="1312"/>
        <v>rock</v>
      </c>
      <c r="V1256">
        <f>YEAR(Kickstarter[[#This Row],[Date Ended Conversion]])</f>
        <v>2011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s="5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2">
        <f t="shared" ref="L1257" si="1343">(((K1257/60)/60)/24)+DATE(1970,1,1)</f>
        <v>41579.845509259263</v>
      </c>
      <c r="M1257" s="12">
        <f t="shared" si="1300"/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11">
        <f t="shared" si="1301"/>
        <v>2.0236666666666667</v>
      </c>
      <c r="S1257" s="6">
        <f>AVERAGE(Kickstarter[[#This Row],[pledged]]/Kickstarter[[#This Row],[backers_count]])</f>
        <v>55.697247706422019</v>
      </c>
      <c r="T1257" t="str">
        <f t="shared" si="1332"/>
        <v>music</v>
      </c>
      <c r="U1257" t="str">
        <f t="shared" si="1312"/>
        <v>rock</v>
      </c>
      <c r="V1257">
        <f>YEAR(Kickstarter[[#This Row],[Date Ended Conversion]])</f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s="5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2">
        <f t="shared" ref="L1258" si="1344">(((K1258/60)/60)/24)+DATE(1970,1,1)</f>
        <v>40921.919340277782</v>
      </c>
      <c r="M1258" s="12">
        <f t="shared" si="1300"/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11">
        <f t="shared" si="1301"/>
        <v>1.1796376666666666</v>
      </c>
      <c r="S1258" s="6">
        <f>AVERAGE(Kickstarter[[#This Row],[pledged]]/Kickstarter[[#This Row],[backers_count]])</f>
        <v>98.030831024930734</v>
      </c>
      <c r="T1258" t="str">
        <f t="shared" si="1332"/>
        <v>music</v>
      </c>
      <c r="U1258" t="str">
        <f t="shared" si="1312"/>
        <v>rock</v>
      </c>
      <c r="V1258">
        <f>YEAR(Kickstarter[[#This Row],[Date Ended Conversion]])</f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s="5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2">
        <f t="shared" ref="L1259" si="1345">(((K1259/60)/60)/24)+DATE(1970,1,1)</f>
        <v>40587.085532407407</v>
      </c>
      <c r="M1259" s="12">
        <f t="shared" si="1300"/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11">
        <f t="shared" si="1301"/>
        <v>2.9472727272727273</v>
      </c>
      <c r="S1259" s="6">
        <f>AVERAGE(Kickstarter[[#This Row],[pledged]]/Kickstarter[[#This Row],[backers_count]])</f>
        <v>92.102272727272734</v>
      </c>
      <c r="T1259" t="str">
        <f t="shared" si="1332"/>
        <v>music</v>
      </c>
      <c r="U1259" t="str">
        <f t="shared" si="1312"/>
        <v>rock</v>
      </c>
      <c r="V1259">
        <f>YEAR(Kickstarter[[#This Row],[Date Ended Conversion]])</f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s="5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2">
        <f t="shared" ref="L1260" si="1346">(((K1260/60)/60)/24)+DATE(1970,1,1)</f>
        <v>41487.611250000002</v>
      </c>
      <c r="M1260" s="12">
        <f t="shared" si="1300"/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11">
        <f t="shared" si="1301"/>
        <v>2.1314633333333335</v>
      </c>
      <c r="S1260" s="6">
        <f>AVERAGE(Kickstarter[[#This Row],[pledged]]/Kickstarter[[#This Row],[backers_count]])</f>
        <v>38.175462686567165</v>
      </c>
      <c r="T1260" t="str">
        <f t="shared" si="1332"/>
        <v>music</v>
      </c>
      <c r="U1260" t="str">
        <f t="shared" si="1312"/>
        <v>rock</v>
      </c>
      <c r="V1260">
        <f>YEAR(Kickstarter[[#This Row],[Date Ended Conversion]])</f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s="5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2">
        <f t="shared" ref="L1261" si="1347">(((K1261/60)/60)/24)+DATE(1970,1,1)</f>
        <v>41766.970648148148</v>
      </c>
      <c r="M1261" s="12">
        <f t="shared" si="1300"/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11">
        <f t="shared" si="1301"/>
        <v>1.0424</v>
      </c>
      <c r="S1261" s="6">
        <f>AVERAGE(Kickstarter[[#This Row],[pledged]]/Kickstarter[[#This Row],[backers_count]])</f>
        <v>27.145833333333332</v>
      </c>
      <c r="T1261" t="str">
        <f t="shared" si="1332"/>
        <v>music</v>
      </c>
      <c r="U1261" t="str">
        <f t="shared" si="1312"/>
        <v>rock</v>
      </c>
      <c r="V1261">
        <f>YEAR(Kickstarter[[#This Row],[Date Ended Conversion]])</f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s="5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2">
        <f t="shared" ref="L1262" si="1348">(((K1262/60)/60)/24)+DATE(1970,1,1)</f>
        <v>41666.842824074076</v>
      </c>
      <c r="M1262" s="12">
        <f t="shared" si="1300"/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11">
        <f t="shared" si="1301"/>
        <v>1.1366666666666667</v>
      </c>
      <c r="S1262" s="6">
        <f>AVERAGE(Kickstarter[[#This Row],[pledged]]/Kickstarter[[#This Row],[backers_count]])</f>
        <v>50.689189189189186</v>
      </c>
      <c r="T1262" t="str">
        <f t="shared" si="1332"/>
        <v>music</v>
      </c>
      <c r="U1262" t="str">
        <f t="shared" si="1312"/>
        <v>rock</v>
      </c>
      <c r="V1262">
        <f>YEAR(Kickstarter[[#This Row],[Date Ended Conversion]])</f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s="5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2">
        <f t="shared" ref="L1263" si="1349">(((K1263/60)/60)/24)+DATE(1970,1,1)</f>
        <v>41638.342905092592</v>
      </c>
      <c r="M1263" s="12">
        <f t="shared" si="1300"/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11">
        <f t="shared" si="1301"/>
        <v>1.0125</v>
      </c>
      <c r="S1263" s="6">
        <f>AVERAGE(Kickstarter[[#This Row],[pledged]]/Kickstarter[[#This Row],[backers_count]])</f>
        <v>38.942307692307693</v>
      </c>
      <c r="T1263" t="str">
        <f t="shared" si="1332"/>
        <v>music</v>
      </c>
      <c r="U1263" t="str">
        <f t="shared" si="1312"/>
        <v>rock</v>
      </c>
      <c r="V1263">
        <f>YEAR(Kickstarter[[#This Row],[Date Ended Conversion]])</f>
        <v>2014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s="5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2">
        <f t="shared" ref="L1264" si="1350">(((K1264/60)/60)/24)+DATE(1970,1,1)</f>
        <v>41656.762638888889</v>
      </c>
      <c r="M1264" s="12">
        <f t="shared" si="1300"/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11">
        <f t="shared" si="1301"/>
        <v>1.2541538461538462</v>
      </c>
      <c r="S1264" s="6">
        <f>AVERAGE(Kickstarter[[#This Row],[pledged]]/Kickstarter[[#This Row],[backers_count]])</f>
        <v>77.638095238095232</v>
      </c>
      <c r="T1264" t="str">
        <f t="shared" si="1332"/>
        <v>music</v>
      </c>
      <c r="U1264" t="str">
        <f t="shared" si="1312"/>
        <v>rock</v>
      </c>
      <c r="V1264">
        <f>YEAR(Kickstarter[[#This Row],[Date Ended Conversion]])</f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s="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2">
        <f t="shared" ref="L1265" si="1351">(((K1265/60)/60)/24)+DATE(1970,1,1)</f>
        <v>41692.084143518521</v>
      </c>
      <c r="M1265" s="12">
        <f t="shared" si="1300"/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11">
        <f t="shared" si="1301"/>
        <v>1.19</v>
      </c>
      <c r="S1265" s="6">
        <f>AVERAGE(Kickstarter[[#This Row],[pledged]]/Kickstarter[[#This Row],[backers_count]])</f>
        <v>43.536585365853661</v>
      </c>
      <c r="T1265" t="str">
        <f t="shared" si="1332"/>
        <v>music</v>
      </c>
      <c r="U1265" t="str">
        <f t="shared" si="1312"/>
        <v>rock</v>
      </c>
      <c r="V1265">
        <f>YEAR(Kickstarter[[#This Row],[Date Ended Conversion]])</f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s="5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2">
        <f t="shared" ref="L1266" si="1352">(((K1266/60)/60)/24)+DATE(1970,1,1)</f>
        <v>41547.662997685184</v>
      </c>
      <c r="M1266" s="12">
        <f t="shared" si="1300"/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11">
        <f t="shared" si="1301"/>
        <v>1.6646153846153846</v>
      </c>
      <c r="S1266" s="6">
        <f>AVERAGE(Kickstarter[[#This Row],[pledged]]/Kickstarter[[#This Row],[backers_count]])</f>
        <v>31.823529411764707</v>
      </c>
      <c r="T1266" t="str">
        <f t="shared" si="1332"/>
        <v>music</v>
      </c>
      <c r="U1266" t="str">
        <f t="shared" si="1312"/>
        <v>rock</v>
      </c>
      <c r="V1266">
        <f>YEAR(Kickstarter[[#This Row],[Date Ended Conversion]])</f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s="5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2">
        <f t="shared" ref="L1267" si="1353">(((K1267/60)/60)/24)+DATE(1970,1,1)</f>
        <v>40465.655266203699</v>
      </c>
      <c r="M1267" s="12">
        <f t="shared" si="1300"/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11">
        <f t="shared" si="1301"/>
        <v>1.1914771428571429</v>
      </c>
      <c r="S1267" s="6">
        <f>AVERAGE(Kickstarter[[#This Row],[pledged]]/Kickstarter[[#This Row],[backers_count]])</f>
        <v>63.184393939393942</v>
      </c>
      <c r="T1267" t="str">
        <f t="shared" si="1332"/>
        <v>music</v>
      </c>
      <c r="U1267" t="str">
        <f t="shared" si="1312"/>
        <v>rock</v>
      </c>
      <c r="V1267">
        <f>YEAR(Kickstarter[[#This Row],[Date Ended Conversion]])</f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s="5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2">
        <f t="shared" ref="L1268" si="1354">(((K1268/60)/60)/24)+DATE(1970,1,1)</f>
        <v>41620.87667824074</v>
      </c>
      <c r="M1268" s="12">
        <f t="shared" si="1300"/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11">
        <f t="shared" si="1301"/>
        <v>1.0047368421052632</v>
      </c>
      <c r="S1268" s="6">
        <f>AVERAGE(Kickstarter[[#This Row],[pledged]]/Kickstarter[[#This Row],[backers_count]])</f>
        <v>190.9</v>
      </c>
      <c r="T1268" t="str">
        <f t="shared" si="1332"/>
        <v>music</v>
      </c>
      <c r="U1268" t="str">
        <f t="shared" si="1312"/>
        <v>rock</v>
      </c>
      <c r="V1268">
        <f>YEAR(Kickstarter[[#This Row],[Date Ended Conversion]])</f>
        <v>2014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s="5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2">
        <f t="shared" ref="L1269" si="1355">(((K1269/60)/60)/24)+DATE(1970,1,1)</f>
        <v>41449.585162037038</v>
      </c>
      <c r="M1269" s="12">
        <f t="shared" si="1300"/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11">
        <f t="shared" si="1301"/>
        <v>1.018</v>
      </c>
      <c r="S1269" s="6">
        <f>AVERAGE(Kickstarter[[#This Row],[pledged]]/Kickstarter[[#This Row],[backers_count]])</f>
        <v>140.85534591194968</v>
      </c>
      <c r="T1269" t="str">
        <f t="shared" si="1332"/>
        <v>music</v>
      </c>
      <c r="U1269" t="str">
        <f t="shared" si="1312"/>
        <v>rock</v>
      </c>
      <c r="V1269">
        <f>YEAR(Kickstarter[[#This Row],[Date Ended Conversion]])</f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s="5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2">
        <f t="shared" ref="L1270" si="1356">(((K1270/60)/60)/24)+DATE(1970,1,1)</f>
        <v>41507.845451388886</v>
      </c>
      <c r="M1270" s="12">
        <f t="shared" si="1300"/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11">
        <f t="shared" si="1301"/>
        <v>1.1666666666666667</v>
      </c>
      <c r="S1270" s="6">
        <f>AVERAGE(Kickstarter[[#This Row],[pledged]]/Kickstarter[[#This Row],[backers_count]])</f>
        <v>76.92307692307692</v>
      </c>
      <c r="T1270" t="str">
        <f t="shared" si="1332"/>
        <v>music</v>
      </c>
      <c r="U1270" t="str">
        <f t="shared" si="1312"/>
        <v>rock</v>
      </c>
      <c r="V1270">
        <f>YEAR(Kickstarter[[#This Row],[Date Ended Conversion]])</f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s="5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2">
        <f t="shared" ref="L1271" si="1357">(((K1271/60)/60)/24)+DATE(1970,1,1)</f>
        <v>42445.823055555549</v>
      </c>
      <c r="M1271" s="12">
        <f t="shared" si="1300"/>
        <v>42476</v>
      </c>
      <c r="N1271" t="b">
        <v>1</v>
      </c>
      <c r="O1271">
        <v>206</v>
      </c>
      <c r="P1271" t="b">
        <v>1</v>
      </c>
      <c r="Q1271" t="s">
        <v>8276</v>
      </c>
      <c r="R1271" s="11">
        <f t="shared" si="1301"/>
        <v>1.0864893617021276</v>
      </c>
      <c r="S1271" s="6">
        <f>AVERAGE(Kickstarter[[#This Row],[pledged]]/Kickstarter[[#This Row],[backers_count]])</f>
        <v>99.15533980582525</v>
      </c>
      <c r="T1271" t="str">
        <f t="shared" si="1332"/>
        <v>music</v>
      </c>
      <c r="U1271" t="str">
        <f t="shared" si="1312"/>
        <v>rock</v>
      </c>
      <c r="V1271">
        <f>YEAR(Kickstarter[[#This Row],[Date Ended Conversion]])</f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s="5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2">
        <f t="shared" ref="L1272" si="1358">(((K1272/60)/60)/24)+DATE(1970,1,1)</f>
        <v>40933.856967592597</v>
      </c>
      <c r="M1272" s="12">
        <f t="shared" si="1300"/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11">
        <f t="shared" si="1301"/>
        <v>1.1472</v>
      </c>
      <c r="S1272" s="6">
        <f>AVERAGE(Kickstarter[[#This Row],[pledged]]/Kickstarter[[#This Row],[backers_count]])</f>
        <v>67.881656804733723</v>
      </c>
      <c r="T1272" t="str">
        <f t="shared" si="1332"/>
        <v>music</v>
      </c>
      <c r="U1272" t="str">
        <f t="shared" si="1312"/>
        <v>rock</v>
      </c>
      <c r="V1272">
        <f>YEAR(Kickstarter[[#This Row],[Date Ended Conversion]])</f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s="5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2">
        <f t="shared" ref="L1273" si="1359">(((K1273/60)/60)/24)+DATE(1970,1,1)</f>
        <v>41561.683553240742</v>
      </c>
      <c r="M1273" s="12">
        <f t="shared" si="1300"/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11">
        <f t="shared" si="1301"/>
        <v>1.018</v>
      </c>
      <c r="S1273" s="6">
        <f>AVERAGE(Kickstarter[[#This Row],[pledged]]/Kickstarter[[#This Row],[backers_count]])</f>
        <v>246.29032258064515</v>
      </c>
      <c r="T1273" t="str">
        <f t="shared" si="1332"/>
        <v>music</v>
      </c>
      <c r="U1273" t="str">
        <f t="shared" si="1312"/>
        <v>rock</v>
      </c>
      <c r="V1273">
        <f>YEAR(Kickstarter[[#This Row],[Date Ended Conversion]])</f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s="5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2">
        <f t="shared" ref="L1274" si="1360">(((K1274/60)/60)/24)+DATE(1970,1,1)</f>
        <v>40274.745127314818</v>
      </c>
      <c r="M1274" s="12">
        <f t="shared" si="1300"/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11">
        <f t="shared" si="1301"/>
        <v>1.06</v>
      </c>
      <c r="S1274" s="6">
        <f>AVERAGE(Kickstarter[[#This Row],[pledged]]/Kickstarter[[#This Row],[backers_count]])</f>
        <v>189.28571428571428</v>
      </c>
      <c r="T1274" t="str">
        <f t="shared" si="1332"/>
        <v>music</v>
      </c>
      <c r="U1274" t="str">
        <f t="shared" si="1312"/>
        <v>rock</v>
      </c>
      <c r="V1274">
        <f>YEAR(Kickstarter[[#This Row],[Date Ended Conversion]])</f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s="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2">
        <f t="shared" ref="L1275" si="1361">(((K1275/60)/60)/24)+DATE(1970,1,1)</f>
        <v>41852.730219907404</v>
      </c>
      <c r="M1275" s="12">
        <f t="shared" si="1300"/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11">
        <f t="shared" si="1301"/>
        <v>1.0349999999999999</v>
      </c>
      <c r="S1275" s="6">
        <f>AVERAGE(Kickstarter[[#This Row],[pledged]]/Kickstarter[[#This Row],[backers_count]])</f>
        <v>76.666666666666671</v>
      </c>
      <c r="T1275" t="str">
        <f t="shared" si="1332"/>
        <v>music</v>
      </c>
      <c r="U1275" t="str">
        <f t="shared" si="1312"/>
        <v>rock</v>
      </c>
      <c r="V1275">
        <f>YEAR(Kickstarter[[#This Row],[Date Ended Conversion]])</f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s="5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2">
        <f t="shared" ref="L1276" si="1362">(((K1276/60)/60)/24)+DATE(1970,1,1)</f>
        <v>41116.690104166664</v>
      </c>
      <c r="M1276" s="12">
        <f t="shared" si="1300"/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11">
        <f t="shared" si="1301"/>
        <v>1.5497535999999998</v>
      </c>
      <c r="S1276" s="6">
        <f>AVERAGE(Kickstarter[[#This Row],[pledged]]/Kickstarter[[#This Row],[backers_count]])</f>
        <v>82.963254817987149</v>
      </c>
      <c r="T1276" t="str">
        <f t="shared" si="1332"/>
        <v>music</v>
      </c>
      <c r="U1276" t="str">
        <f t="shared" si="1312"/>
        <v>rock</v>
      </c>
      <c r="V1276">
        <f>YEAR(Kickstarter[[#This Row],[Date Ended Conversion]])</f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s="5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2">
        <f t="shared" ref="L1277" si="1363">(((K1277/60)/60)/24)+DATE(1970,1,1)</f>
        <v>41458.867905092593</v>
      </c>
      <c r="M1277" s="12">
        <f t="shared" si="1300"/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11">
        <f t="shared" si="1301"/>
        <v>1.6214066666666667</v>
      </c>
      <c r="S1277" s="6">
        <f>AVERAGE(Kickstarter[[#This Row],[pledged]]/Kickstarter[[#This Row],[backers_count]])</f>
        <v>62.522107969151669</v>
      </c>
      <c r="T1277" t="str">
        <f t="shared" si="1332"/>
        <v>music</v>
      </c>
      <c r="U1277" t="str">
        <f t="shared" si="1312"/>
        <v>rock</v>
      </c>
      <c r="V1277">
        <f>YEAR(Kickstarter[[#This Row],[Date Ended Conversion]])</f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s="5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2">
        <f t="shared" ref="L1278" si="1364">(((K1278/60)/60)/24)+DATE(1970,1,1)</f>
        <v>40007.704247685186</v>
      </c>
      <c r="M1278" s="12">
        <f t="shared" si="1300"/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11">
        <f t="shared" si="1301"/>
        <v>1.0442100000000001</v>
      </c>
      <c r="S1278" s="6">
        <f>AVERAGE(Kickstarter[[#This Row],[pledged]]/Kickstarter[[#This Row],[backers_count]])</f>
        <v>46.06808823529412</v>
      </c>
      <c r="T1278" t="str">
        <f t="shared" si="1332"/>
        <v>music</v>
      </c>
      <c r="U1278" t="str">
        <f t="shared" si="1312"/>
        <v>rock</v>
      </c>
      <c r="V1278">
        <f>YEAR(Kickstarter[[#This Row],[Date Ended Conversion]])</f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s="5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2">
        <f t="shared" ref="L1279" si="1365">(((K1279/60)/60)/24)+DATE(1970,1,1)</f>
        <v>41121.561886574076</v>
      </c>
      <c r="M1279" s="12">
        <f t="shared" si="1300"/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11">
        <f t="shared" si="1301"/>
        <v>1.0612433333333333</v>
      </c>
      <c r="S1279" s="6">
        <f>AVERAGE(Kickstarter[[#This Row],[pledged]]/Kickstarter[[#This Row],[backers_count]])</f>
        <v>38.543946731234868</v>
      </c>
      <c r="T1279" t="str">
        <f t="shared" si="1332"/>
        <v>music</v>
      </c>
      <c r="U1279" t="str">
        <f t="shared" si="1312"/>
        <v>rock</v>
      </c>
      <c r="V1279">
        <f>YEAR(Kickstarter[[#This Row],[Date Ended Conversion]])</f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s="5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2">
        <f t="shared" ref="L1280" si="1366">(((K1280/60)/60)/24)+DATE(1970,1,1)</f>
        <v>41786.555162037039</v>
      </c>
      <c r="M1280" s="12">
        <f t="shared" si="1300"/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11">
        <f t="shared" si="1301"/>
        <v>1.5493846153846154</v>
      </c>
      <c r="S1280" s="6">
        <f>AVERAGE(Kickstarter[[#This Row],[pledged]]/Kickstarter[[#This Row],[backers_count]])</f>
        <v>53.005263157894738</v>
      </c>
      <c r="T1280" t="str">
        <f t="shared" si="1332"/>
        <v>music</v>
      </c>
      <c r="U1280" t="str">
        <f t="shared" si="1312"/>
        <v>rock</v>
      </c>
      <c r="V1280">
        <f>YEAR(Kickstarter[[#This Row],[Date Ended Conversion]])</f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s="5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2">
        <f t="shared" ref="L1281" si="1367">(((K1281/60)/60)/24)+DATE(1970,1,1)</f>
        <v>41682.099189814813</v>
      </c>
      <c r="M1281" s="12">
        <f t="shared" si="1300"/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11">
        <f t="shared" si="1301"/>
        <v>1.1077157238734421</v>
      </c>
      <c r="S1281" s="6">
        <f>AVERAGE(Kickstarter[[#This Row],[pledged]]/Kickstarter[[#This Row],[backers_count]])</f>
        <v>73.355396825396824</v>
      </c>
      <c r="T1281" t="str">
        <f t="shared" si="1332"/>
        <v>music</v>
      </c>
      <c r="U1281" t="str">
        <f t="shared" si="1312"/>
        <v>rock</v>
      </c>
      <c r="V1281">
        <f>YEAR(Kickstarter[[#This Row],[Date Ended Conversion]])</f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s="5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2">
        <f t="shared" ref="L1282" si="1368">(((K1282/60)/60)/24)+DATE(1970,1,1)</f>
        <v>40513.757569444446</v>
      </c>
      <c r="M1282" s="12">
        <f t="shared" ref="M1282:M1345" si="1369">(((J1282/60)/60)/24)+DATE(1970,1,1)</f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11">
        <f t="shared" ref="R1282:R1345" si="1370">(E1282/D1282)</f>
        <v>1.1091186666666666</v>
      </c>
      <c r="S1282" s="6">
        <f>AVERAGE(Kickstarter[[#This Row],[pledged]]/Kickstarter[[#This Row],[backers_count]])</f>
        <v>127.97523076923076</v>
      </c>
      <c r="T1282" t="str">
        <f t="shared" si="1332"/>
        <v>music</v>
      </c>
      <c r="U1282" t="str">
        <f t="shared" si="1312"/>
        <v>rock</v>
      </c>
      <c r="V1282">
        <f>YEAR(Kickstarter[[#This Row],[Date Ended Conversion]])</f>
        <v>2011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s="5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2">
        <f t="shared" ref="L1283" si="1371">(((K1283/60)/60)/24)+DATE(1970,1,1)</f>
        <v>41463.743472222224</v>
      </c>
      <c r="M1283" s="12">
        <f t="shared" si="1369"/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11">
        <f t="shared" si="1370"/>
        <v>1.1071428571428572</v>
      </c>
      <c r="S1283" s="6">
        <f>AVERAGE(Kickstarter[[#This Row],[pledged]]/Kickstarter[[#This Row],[backers_count]])</f>
        <v>104.72972972972973</v>
      </c>
      <c r="T1283" t="str">
        <f t="shared" si="1332"/>
        <v>music</v>
      </c>
      <c r="U1283" t="str">
        <f t="shared" si="1312"/>
        <v>rock</v>
      </c>
      <c r="V1283">
        <f>YEAR(Kickstarter[[#This Row],[Date Ended Conversion]])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s="5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2">
        <f t="shared" ref="L1284" si="1372">(((K1284/60)/60)/24)+DATE(1970,1,1)</f>
        <v>41586.475173611114</v>
      </c>
      <c r="M1284" s="12">
        <f t="shared" si="1369"/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11">
        <f t="shared" si="1370"/>
        <v>1.2361333333333333</v>
      </c>
      <c r="S1284" s="6">
        <f>AVERAGE(Kickstarter[[#This Row],[pledged]]/Kickstarter[[#This Row],[backers_count]])</f>
        <v>67.671532846715323</v>
      </c>
      <c r="T1284" t="str">
        <f t="shared" si="1332"/>
        <v>music</v>
      </c>
      <c r="U1284" t="str">
        <f t="shared" si="1312"/>
        <v>rock</v>
      </c>
      <c r="V1284">
        <f>YEAR(Kickstarter[[#This Row],[Date Ended Conversion]])</f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s="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2">
        <f t="shared" ref="L1285" si="1373">(((K1285/60)/60)/24)+DATE(1970,1,1)</f>
        <v>41320.717465277776</v>
      </c>
      <c r="M1285" s="12">
        <f t="shared" si="1369"/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11">
        <f t="shared" si="1370"/>
        <v>2.1105</v>
      </c>
      <c r="S1285" s="6">
        <f>AVERAGE(Kickstarter[[#This Row],[pledged]]/Kickstarter[[#This Row],[backers_count]])</f>
        <v>95.931818181818187</v>
      </c>
      <c r="T1285" t="str">
        <f t="shared" si="1332"/>
        <v>music</v>
      </c>
      <c r="U1285" t="str">
        <f t="shared" si="1312"/>
        <v>rock</v>
      </c>
      <c r="V1285">
        <f>YEAR(Kickstarter[[#This Row],[Date Ended Conversion]])</f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s="5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2">
        <f t="shared" ref="L1286" si="1374">(((K1286/60)/60)/24)+DATE(1970,1,1)</f>
        <v>42712.23474537037</v>
      </c>
      <c r="M1286" s="12">
        <f t="shared" si="1369"/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11">
        <f t="shared" si="1370"/>
        <v>1.01</v>
      </c>
      <c r="S1286" s="6">
        <f>AVERAGE(Kickstarter[[#This Row],[pledged]]/Kickstarter[[#This Row],[backers_count]])</f>
        <v>65.161290322580641</v>
      </c>
      <c r="T1286" t="str">
        <f t="shared" si="1332"/>
        <v>theater</v>
      </c>
      <c r="U1286" t="str">
        <f t="shared" si="1312"/>
        <v>plays</v>
      </c>
      <c r="V1286">
        <f>YEAR(Kickstarter[[#This Row],[Date Ended Conversion]])</f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s="5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2">
        <f t="shared" ref="L1287" si="1375">(((K1287/60)/60)/24)+DATE(1970,1,1)</f>
        <v>42160.583043981482</v>
      </c>
      <c r="M1287" s="12">
        <f t="shared" si="1369"/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11">
        <f t="shared" si="1370"/>
        <v>1.0165</v>
      </c>
      <c r="S1287" s="6">
        <f>AVERAGE(Kickstarter[[#This Row],[pledged]]/Kickstarter[[#This Row],[backers_count]])</f>
        <v>32.269841269841272</v>
      </c>
      <c r="T1287" t="str">
        <f t="shared" si="1332"/>
        <v>theater</v>
      </c>
      <c r="U1287" t="str">
        <f t="shared" si="1312"/>
        <v>plays</v>
      </c>
      <c r="V1287">
        <f>YEAR(Kickstarter[[#This Row],[Date Ended Conversion]])</f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s="5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2">
        <f t="shared" ref="L1288" si="1376">(((K1288/60)/60)/24)+DATE(1970,1,1)</f>
        <v>42039.384571759263</v>
      </c>
      <c r="M1288" s="12">
        <f t="shared" si="1369"/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11">
        <f t="shared" si="1370"/>
        <v>1.0833333333333333</v>
      </c>
      <c r="S1288" s="6">
        <f>AVERAGE(Kickstarter[[#This Row],[pledged]]/Kickstarter[[#This Row],[backers_count]])</f>
        <v>81.25</v>
      </c>
      <c r="T1288" t="str">
        <f t="shared" si="1332"/>
        <v>theater</v>
      </c>
      <c r="U1288" t="str">
        <f t="shared" si="1312"/>
        <v>plays</v>
      </c>
      <c r="V1288">
        <f>YEAR(Kickstarter[[#This Row],[Date Ended Conversion]])</f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s="5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2">
        <f t="shared" ref="L1289" si="1377">(((K1289/60)/60)/24)+DATE(1970,1,1)</f>
        <v>42107.621018518519</v>
      </c>
      <c r="M1289" s="12">
        <f t="shared" si="1369"/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11">
        <f t="shared" si="1370"/>
        <v>2.42</v>
      </c>
      <c r="S1289" s="6">
        <f>AVERAGE(Kickstarter[[#This Row],[pledged]]/Kickstarter[[#This Row],[backers_count]])</f>
        <v>24.2</v>
      </c>
      <c r="T1289" t="str">
        <f t="shared" si="1332"/>
        <v>theater</v>
      </c>
      <c r="U1289" t="str">
        <f t="shared" si="1312"/>
        <v>plays</v>
      </c>
      <c r="V1289">
        <f>YEAR(Kickstarter[[#This Row],[Date Ended Conversion]])</f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s="5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2">
        <f t="shared" ref="L1290" si="1378">(((K1290/60)/60)/24)+DATE(1970,1,1)</f>
        <v>42561.154664351852</v>
      </c>
      <c r="M1290" s="12">
        <f t="shared" si="1369"/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11">
        <f t="shared" si="1370"/>
        <v>1.0044999999999999</v>
      </c>
      <c r="S1290" s="6">
        <f>AVERAGE(Kickstarter[[#This Row],[pledged]]/Kickstarter[[#This Row],[backers_count]])</f>
        <v>65.868852459016395</v>
      </c>
      <c r="T1290" t="str">
        <f t="shared" si="1332"/>
        <v>theater</v>
      </c>
      <c r="U1290" t="str">
        <f t="shared" si="1312"/>
        <v>plays</v>
      </c>
      <c r="V1290">
        <f>YEAR(Kickstarter[[#This Row],[Date Ended Conversion]])</f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s="5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2">
        <f t="shared" ref="L1291" si="1379">(((K1291/60)/60)/24)+DATE(1970,1,1)</f>
        <v>42709.134780092587</v>
      </c>
      <c r="M1291" s="12">
        <f t="shared" si="1369"/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11">
        <f t="shared" si="1370"/>
        <v>1.2506666666666666</v>
      </c>
      <c r="S1291" s="6">
        <f>AVERAGE(Kickstarter[[#This Row],[pledged]]/Kickstarter[[#This Row],[backers_count]])</f>
        <v>36.07692307692308</v>
      </c>
      <c r="T1291" t="str">
        <f t="shared" si="1332"/>
        <v>theater</v>
      </c>
      <c r="U1291" t="str">
        <f t="shared" ref="U1291:U1354" si="1380">RIGHT(Q1291,LEN(Q1291)-FIND("/",Q1291))</f>
        <v>plays</v>
      </c>
      <c r="V1291">
        <f>YEAR(Kickstarter[[#This Row],[Date Ended Conversion]])</f>
        <v>2017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s="5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2">
        <f t="shared" ref="L1292" si="1381">(((K1292/60)/60)/24)+DATE(1970,1,1)</f>
        <v>42086.614942129629</v>
      </c>
      <c r="M1292" s="12">
        <f t="shared" si="1369"/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11">
        <f t="shared" si="1370"/>
        <v>1.0857142857142856</v>
      </c>
      <c r="S1292" s="6">
        <f>AVERAGE(Kickstarter[[#This Row],[pledged]]/Kickstarter[[#This Row],[backers_count]])</f>
        <v>44.186046511627907</v>
      </c>
      <c r="T1292" t="str">
        <f t="shared" si="1332"/>
        <v>theater</v>
      </c>
      <c r="U1292" t="str">
        <f t="shared" si="1380"/>
        <v>plays</v>
      </c>
      <c r="V1292">
        <f>YEAR(Kickstarter[[#This Row],[Date Ended Conversion]])</f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s="5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2">
        <f t="shared" ref="L1293" si="1382">(((K1293/60)/60)/24)+DATE(1970,1,1)</f>
        <v>42064.652673611112</v>
      </c>
      <c r="M1293" s="12">
        <f t="shared" si="1369"/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11">
        <f t="shared" si="1370"/>
        <v>1.4570000000000001</v>
      </c>
      <c r="S1293" s="6">
        <f>AVERAGE(Kickstarter[[#This Row],[pledged]]/Kickstarter[[#This Row],[backers_count]])</f>
        <v>104.07142857142857</v>
      </c>
      <c r="T1293" t="str">
        <f t="shared" si="1332"/>
        <v>theater</v>
      </c>
      <c r="U1293" t="str">
        <f t="shared" si="1380"/>
        <v>plays</v>
      </c>
      <c r="V1293">
        <f>YEAR(Kickstarter[[#This Row],[Date Ended Conversion]])</f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s="5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2">
        <f t="shared" ref="L1294" si="1383">(((K1294/60)/60)/24)+DATE(1970,1,1)</f>
        <v>42256.764212962968</v>
      </c>
      <c r="M1294" s="12">
        <f t="shared" si="1369"/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11">
        <f t="shared" si="1370"/>
        <v>1.1000000000000001</v>
      </c>
      <c r="S1294" s="6">
        <f>AVERAGE(Kickstarter[[#This Row],[pledged]]/Kickstarter[[#This Row],[backers_count]])</f>
        <v>35.96153846153846</v>
      </c>
      <c r="T1294" t="str">
        <f t="shared" si="1332"/>
        <v>theater</v>
      </c>
      <c r="U1294" t="str">
        <f t="shared" si="1380"/>
        <v>plays</v>
      </c>
      <c r="V1294">
        <f>YEAR(Kickstarter[[#This Row],[Date Ended Conversion]])</f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s="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2">
        <f t="shared" ref="L1295" si="1384">(((K1295/60)/60)/24)+DATE(1970,1,1)</f>
        <v>42292.701053240744</v>
      </c>
      <c r="M1295" s="12">
        <f t="shared" si="1369"/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11">
        <f t="shared" si="1370"/>
        <v>1.0223333333333333</v>
      </c>
      <c r="S1295" s="6">
        <f>AVERAGE(Kickstarter[[#This Row],[pledged]]/Kickstarter[[#This Row],[backers_count]])</f>
        <v>127.79166666666667</v>
      </c>
      <c r="T1295" t="str">
        <f t="shared" si="1332"/>
        <v>theater</v>
      </c>
      <c r="U1295" t="str">
        <f t="shared" si="1380"/>
        <v>plays</v>
      </c>
      <c r="V1295">
        <f>YEAR(Kickstarter[[#This Row],[Date Ended Conversion]])</f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s="5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2">
        <f t="shared" ref="L1296" si="1385">(((K1296/60)/60)/24)+DATE(1970,1,1)</f>
        <v>42278.453668981485</v>
      </c>
      <c r="M1296" s="12">
        <f t="shared" si="1369"/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11">
        <f t="shared" si="1370"/>
        <v>1.22</v>
      </c>
      <c r="S1296" s="6">
        <f>AVERAGE(Kickstarter[[#This Row],[pledged]]/Kickstarter[[#This Row],[backers_count]])</f>
        <v>27.727272727272727</v>
      </c>
      <c r="T1296" t="str">
        <f t="shared" si="1332"/>
        <v>theater</v>
      </c>
      <c r="U1296" t="str">
        <f t="shared" si="1380"/>
        <v>plays</v>
      </c>
      <c r="V1296">
        <f>YEAR(Kickstarter[[#This Row],[Date Ended Conversion]])</f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s="5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2">
        <f t="shared" ref="L1297" si="1386">(((K1297/60)/60)/24)+DATE(1970,1,1)</f>
        <v>42184.572881944448</v>
      </c>
      <c r="M1297" s="12">
        <f t="shared" si="1369"/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11">
        <f t="shared" si="1370"/>
        <v>1.0196000000000001</v>
      </c>
      <c r="S1297" s="6">
        <f>AVERAGE(Kickstarter[[#This Row],[pledged]]/Kickstarter[[#This Row],[backers_count]])</f>
        <v>39.828125</v>
      </c>
      <c r="T1297" t="str">
        <f t="shared" si="1332"/>
        <v>theater</v>
      </c>
      <c r="U1297" t="str">
        <f t="shared" si="1380"/>
        <v>plays</v>
      </c>
      <c r="V1297">
        <f>YEAR(Kickstarter[[#This Row],[Date Ended Conversion]])</f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s="5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2">
        <f t="shared" ref="L1298" si="1387">(((K1298/60)/60)/24)+DATE(1970,1,1)</f>
        <v>42423.050613425927</v>
      </c>
      <c r="M1298" s="12">
        <f t="shared" si="1369"/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11">
        <f t="shared" si="1370"/>
        <v>1.411764705882353</v>
      </c>
      <c r="S1298" s="6">
        <f>AVERAGE(Kickstarter[[#This Row],[pledged]]/Kickstarter[[#This Row],[backers_count]])</f>
        <v>52.173913043478258</v>
      </c>
      <c r="T1298" t="str">
        <f t="shared" si="1332"/>
        <v>theater</v>
      </c>
      <c r="U1298" t="str">
        <f t="shared" si="1380"/>
        <v>plays</v>
      </c>
      <c r="V1298">
        <f>YEAR(Kickstarter[[#This Row],[Date Ended Conversion]])</f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s="5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2">
        <f t="shared" ref="L1299" si="1388">(((K1299/60)/60)/24)+DATE(1970,1,1)</f>
        <v>42461.747199074074</v>
      </c>
      <c r="M1299" s="12">
        <f t="shared" si="1369"/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11">
        <f t="shared" si="1370"/>
        <v>1.0952500000000001</v>
      </c>
      <c r="S1299" s="6">
        <f>AVERAGE(Kickstarter[[#This Row],[pledged]]/Kickstarter[[#This Row],[backers_count]])</f>
        <v>92.037815126050418</v>
      </c>
      <c r="T1299" t="str">
        <f t="shared" si="1332"/>
        <v>theater</v>
      </c>
      <c r="U1299" t="str">
        <f t="shared" si="1380"/>
        <v>plays</v>
      </c>
      <c r="V1299">
        <f>YEAR(Kickstarter[[#This Row],[Date Ended Conversion]])</f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s="5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2">
        <f t="shared" ref="L1300" si="1389">(((K1300/60)/60)/24)+DATE(1970,1,1)</f>
        <v>42458.680925925932</v>
      </c>
      <c r="M1300" s="12">
        <f t="shared" si="1369"/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11">
        <f t="shared" si="1370"/>
        <v>1.0465</v>
      </c>
      <c r="S1300" s="6">
        <f>AVERAGE(Kickstarter[[#This Row],[pledged]]/Kickstarter[[#This Row],[backers_count]])</f>
        <v>63.424242424242422</v>
      </c>
      <c r="T1300" t="str">
        <f t="shared" si="1332"/>
        <v>theater</v>
      </c>
      <c r="U1300" t="str">
        <f t="shared" si="1380"/>
        <v>plays</v>
      </c>
      <c r="V1300">
        <f>YEAR(Kickstarter[[#This Row],[Date Ended Conversion]])</f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s="5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2">
        <f t="shared" ref="L1301" si="1390">(((K1301/60)/60)/24)+DATE(1970,1,1)</f>
        <v>42169.814340277779</v>
      </c>
      <c r="M1301" s="12">
        <f t="shared" si="1369"/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11">
        <f t="shared" si="1370"/>
        <v>1.24</v>
      </c>
      <c r="S1301" s="6">
        <f>AVERAGE(Kickstarter[[#This Row],[pledged]]/Kickstarter[[#This Row],[backers_count]])</f>
        <v>135.625</v>
      </c>
      <c r="T1301" t="str">
        <f t="shared" si="1332"/>
        <v>theater</v>
      </c>
      <c r="U1301" t="str">
        <f t="shared" si="1380"/>
        <v>plays</v>
      </c>
      <c r="V1301">
        <f>YEAR(Kickstarter[[#This Row],[Date Ended Conversion]])</f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s="5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2">
        <f t="shared" ref="L1302" si="1391">(((K1302/60)/60)/24)+DATE(1970,1,1)</f>
        <v>42483.675208333334</v>
      </c>
      <c r="M1302" s="12">
        <f t="shared" si="1369"/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11">
        <f t="shared" si="1370"/>
        <v>1.35</v>
      </c>
      <c r="S1302" s="6">
        <f>AVERAGE(Kickstarter[[#This Row],[pledged]]/Kickstarter[[#This Row],[backers_count]])</f>
        <v>168.75</v>
      </c>
      <c r="T1302" t="str">
        <f t="shared" si="1332"/>
        <v>theater</v>
      </c>
      <c r="U1302" t="str">
        <f t="shared" si="1380"/>
        <v>plays</v>
      </c>
      <c r="V1302">
        <f>YEAR(Kickstarter[[#This Row],[Date Ended Conversion]])</f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s="5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2">
        <f t="shared" ref="L1303" si="1392">(((K1303/60)/60)/24)+DATE(1970,1,1)</f>
        <v>42195.749745370369</v>
      </c>
      <c r="M1303" s="12">
        <f t="shared" si="1369"/>
        <v>42206.125</v>
      </c>
      <c r="N1303" t="b">
        <v>0</v>
      </c>
      <c r="O1303">
        <v>29</v>
      </c>
      <c r="P1303" t="b">
        <v>1</v>
      </c>
      <c r="Q1303" t="s">
        <v>8271</v>
      </c>
      <c r="R1303" s="11">
        <f t="shared" si="1370"/>
        <v>1.0275000000000001</v>
      </c>
      <c r="S1303" s="6">
        <f>AVERAGE(Kickstarter[[#This Row],[pledged]]/Kickstarter[[#This Row],[backers_count]])</f>
        <v>70.862068965517238</v>
      </c>
      <c r="T1303" t="str">
        <f t="shared" si="1332"/>
        <v>theater</v>
      </c>
      <c r="U1303" t="str">
        <f t="shared" si="1380"/>
        <v>plays</v>
      </c>
      <c r="V1303">
        <f>YEAR(Kickstarter[[#This Row],[Date Ended Conversion]])</f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s="5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2">
        <f t="shared" ref="L1304" si="1393">(((K1304/60)/60)/24)+DATE(1970,1,1)</f>
        <v>42675.057997685188</v>
      </c>
      <c r="M1304" s="12">
        <f t="shared" si="1369"/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11">
        <f t="shared" si="1370"/>
        <v>1</v>
      </c>
      <c r="S1304" s="6">
        <f>AVERAGE(Kickstarter[[#This Row],[pledged]]/Kickstarter[[#This Row],[backers_count]])</f>
        <v>50</v>
      </c>
      <c r="T1304" t="str">
        <f t="shared" si="1332"/>
        <v>theater</v>
      </c>
      <c r="U1304" t="str">
        <f t="shared" si="1380"/>
        <v>plays</v>
      </c>
      <c r="V1304">
        <f>YEAR(Kickstarter[[#This Row],[Date Ended Conversion]])</f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s="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2">
        <f t="shared" ref="L1305" si="1394">(((K1305/60)/60)/24)+DATE(1970,1,1)</f>
        <v>42566.441203703704</v>
      </c>
      <c r="M1305" s="12">
        <f t="shared" si="1369"/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11">
        <f t="shared" si="1370"/>
        <v>1.3026085714285716</v>
      </c>
      <c r="S1305" s="6">
        <f>AVERAGE(Kickstarter[[#This Row],[pledged]]/Kickstarter[[#This Row],[backers_count]])</f>
        <v>42.214166666666671</v>
      </c>
      <c r="T1305" t="str">
        <f t="shared" si="1332"/>
        <v>theater</v>
      </c>
      <c r="U1305" t="str">
        <f t="shared" si="1380"/>
        <v>plays</v>
      </c>
      <c r="V1305">
        <f>YEAR(Kickstarter[[#This Row],[Date Ended Conversion]])</f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s="5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2">
        <f t="shared" ref="L1306" si="1395">(((K1306/60)/60)/24)+DATE(1970,1,1)</f>
        <v>42747.194502314815</v>
      </c>
      <c r="M1306" s="12">
        <f t="shared" si="1369"/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11">
        <f t="shared" si="1370"/>
        <v>0.39627499999999999</v>
      </c>
      <c r="S1306" s="6">
        <f>AVERAGE(Kickstarter[[#This Row],[pledged]]/Kickstarter[[#This Row],[backers_count]])</f>
        <v>152.41346153846155</v>
      </c>
      <c r="T1306" t="str">
        <f t="shared" si="1332"/>
        <v>technology</v>
      </c>
      <c r="U1306" t="str">
        <f t="shared" si="1380"/>
        <v>wearables</v>
      </c>
      <c r="V1306">
        <f>YEAR(Kickstarter[[#This Row],[Date Ended Conversion]])</f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s="5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2">
        <f t="shared" ref="L1307" si="1396">(((K1307/60)/60)/24)+DATE(1970,1,1)</f>
        <v>42543.665601851855</v>
      </c>
      <c r="M1307" s="12">
        <f t="shared" si="1369"/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11">
        <f t="shared" si="1370"/>
        <v>0.25976666666666665</v>
      </c>
      <c r="S1307" s="6">
        <f>AVERAGE(Kickstarter[[#This Row],[pledged]]/Kickstarter[[#This Row],[backers_count]])</f>
        <v>90.616279069767444</v>
      </c>
      <c r="T1307" t="str">
        <f t="shared" si="1332"/>
        <v>technology</v>
      </c>
      <c r="U1307" t="str">
        <f t="shared" si="1380"/>
        <v>wearables</v>
      </c>
      <c r="V1307">
        <f>YEAR(Kickstarter[[#This Row],[Date Ended Conversion]])</f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s="5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2">
        <f t="shared" ref="L1308" si="1397">(((K1308/60)/60)/24)+DATE(1970,1,1)</f>
        <v>41947.457569444443</v>
      </c>
      <c r="M1308" s="12">
        <f t="shared" si="1369"/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11">
        <f t="shared" si="1370"/>
        <v>0.65246363636363636</v>
      </c>
      <c r="S1308" s="6">
        <f>AVERAGE(Kickstarter[[#This Row],[pledged]]/Kickstarter[[#This Row],[backers_count]])</f>
        <v>201.60393258426967</v>
      </c>
      <c r="T1308" t="str">
        <f t="shared" si="1332"/>
        <v>technology</v>
      </c>
      <c r="U1308" t="str">
        <f t="shared" si="1380"/>
        <v>wearables</v>
      </c>
      <c r="V1308">
        <f>YEAR(Kickstarter[[#This Row],[Date Ended Conversion]])</f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s="5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2">
        <f t="shared" ref="L1309" si="1398">(((K1309/60)/60)/24)+DATE(1970,1,1)</f>
        <v>42387.503229166665</v>
      </c>
      <c r="M1309" s="12">
        <f t="shared" si="1369"/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11">
        <f t="shared" si="1370"/>
        <v>0.11514000000000001</v>
      </c>
      <c r="S1309" s="6">
        <f>AVERAGE(Kickstarter[[#This Row],[pledged]]/Kickstarter[[#This Row],[backers_count]])</f>
        <v>127.93333333333334</v>
      </c>
      <c r="T1309" t="str">
        <f t="shared" si="1332"/>
        <v>technology</v>
      </c>
      <c r="U1309" t="str">
        <f t="shared" si="1380"/>
        <v>wearables</v>
      </c>
      <c r="V1309">
        <f>YEAR(Kickstarter[[#This Row],[Date Ended Conversion]])</f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s="5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2">
        <f t="shared" ref="L1310" si="1399">(((K1310/60)/60)/24)+DATE(1970,1,1)</f>
        <v>42611.613564814819</v>
      </c>
      <c r="M1310" s="12">
        <f t="shared" si="1369"/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11">
        <f t="shared" si="1370"/>
        <v>0.11360000000000001</v>
      </c>
      <c r="S1310" s="6">
        <f>AVERAGE(Kickstarter[[#This Row],[pledged]]/Kickstarter[[#This Row],[backers_count]])</f>
        <v>29.894736842105264</v>
      </c>
      <c r="T1310" t="str">
        <f t="shared" ref="T1310:T1373" si="1400">LEFT(Q1310,FIND("/",Q1310)-1)</f>
        <v>technology</v>
      </c>
      <c r="U1310" t="str">
        <f t="shared" si="1380"/>
        <v>wearables</v>
      </c>
      <c r="V1310">
        <f>YEAR(Kickstarter[[#This Row],[Date Ended Conversion]])</f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s="5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2">
        <f t="shared" ref="L1311" si="1401">(((K1311/60)/60)/24)+DATE(1970,1,1)</f>
        <v>42257.882731481484</v>
      </c>
      <c r="M1311" s="12">
        <f t="shared" si="1369"/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11">
        <f t="shared" si="1370"/>
        <v>1.1199130434782609</v>
      </c>
      <c r="S1311" s="6">
        <f>AVERAGE(Kickstarter[[#This Row],[pledged]]/Kickstarter[[#This Row],[backers_count]])</f>
        <v>367.97142857142859</v>
      </c>
      <c r="T1311" t="str">
        <f t="shared" si="1400"/>
        <v>technology</v>
      </c>
      <c r="U1311" t="str">
        <f t="shared" si="1380"/>
        <v>wearables</v>
      </c>
      <c r="V1311">
        <f>YEAR(Kickstarter[[#This Row],[Date Ended Conversion]])</f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s="5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2">
        <f t="shared" ref="L1312" si="1402">(((K1312/60)/60)/24)+DATE(1970,1,1)</f>
        <v>42556.667245370365</v>
      </c>
      <c r="M1312" s="12">
        <f t="shared" si="1369"/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11">
        <f t="shared" si="1370"/>
        <v>0.155</v>
      </c>
      <c r="S1312" s="6">
        <f>AVERAGE(Kickstarter[[#This Row],[pledged]]/Kickstarter[[#This Row],[backers_count]])</f>
        <v>129.16666666666666</v>
      </c>
      <c r="T1312" t="str">
        <f t="shared" si="1400"/>
        <v>technology</v>
      </c>
      <c r="U1312" t="str">
        <f t="shared" si="1380"/>
        <v>wearables</v>
      </c>
      <c r="V1312">
        <f>YEAR(Kickstarter[[#This Row],[Date Ended Conversion]])</f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s="5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2">
        <f t="shared" ref="L1313" si="1403">(((K1313/60)/60)/24)+DATE(1970,1,1)</f>
        <v>42669.802303240736</v>
      </c>
      <c r="M1313" s="12">
        <f t="shared" si="1369"/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11">
        <f t="shared" si="1370"/>
        <v>0.32028000000000001</v>
      </c>
      <c r="S1313" s="6">
        <f>AVERAGE(Kickstarter[[#This Row],[pledged]]/Kickstarter[[#This Row],[backers_count]])</f>
        <v>800.7</v>
      </c>
      <c r="T1313" t="str">
        <f t="shared" si="1400"/>
        <v>technology</v>
      </c>
      <c r="U1313" t="str">
        <f t="shared" si="1380"/>
        <v>wearables</v>
      </c>
      <c r="V1313">
        <f>YEAR(Kickstarter[[#This Row],[Date Ended Conversion]])</f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s="5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2">
        <f t="shared" ref="L1314" si="1404">(((K1314/60)/60)/24)+DATE(1970,1,1)</f>
        <v>42082.702800925923</v>
      </c>
      <c r="M1314" s="12">
        <f t="shared" si="1369"/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11">
        <f t="shared" si="1370"/>
        <v>6.0869565217391303E-3</v>
      </c>
      <c r="S1314" s="6">
        <f>AVERAGE(Kickstarter[[#This Row],[pledged]]/Kickstarter[[#This Row],[backers_count]])</f>
        <v>28</v>
      </c>
      <c r="T1314" t="str">
        <f t="shared" si="1400"/>
        <v>technology</v>
      </c>
      <c r="U1314" t="str">
        <f t="shared" si="1380"/>
        <v>wearables</v>
      </c>
      <c r="V1314">
        <f>YEAR(Kickstarter[[#This Row],[Date Ended Conversion]])</f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s="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2">
        <f t="shared" ref="L1315" si="1405">(((K1315/60)/60)/24)+DATE(1970,1,1)</f>
        <v>42402.709652777776</v>
      </c>
      <c r="M1315" s="12">
        <f t="shared" si="1369"/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11">
        <f t="shared" si="1370"/>
        <v>0.31114999999999998</v>
      </c>
      <c r="S1315" s="6">
        <f>AVERAGE(Kickstarter[[#This Row],[pledged]]/Kickstarter[[#This Row],[backers_count]])</f>
        <v>102.01639344262296</v>
      </c>
      <c r="T1315" t="str">
        <f t="shared" si="1400"/>
        <v>technology</v>
      </c>
      <c r="U1315" t="str">
        <f t="shared" si="1380"/>
        <v>wearables</v>
      </c>
      <c r="V1315">
        <f>YEAR(Kickstarter[[#This Row],[Date Ended Conversion]])</f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s="5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2">
        <f t="shared" ref="L1316" si="1406">(((K1316/60)/60)/24)+DATE(1970,1,1)</f>
        <v>42604.669675925921</v>
      </c>
      <c r="M1316" s="12">
        <f t="shared" si="1369"/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11">
        <f t="shared" si="1370"/>
        <v>1.1266666666666666E-2</v>
      </c>
      <c r="S1316" s="6">
        <f>AVERAGE(Kickstarter[[#This Row],[pledged]]/Kickstarter[[#This Row],[backers_count]])</f>
        <v>184.36363636363637</v>
      </c>
      <c r="T1316" t="str">
        <f t="shared" si="1400"/>
        <v>technology</v>
      </c>
      <c r="U1316" t="str">
        <f t="shared" si="1380"/>
        <v>wearables</v>
      </c>
      <c r="V1316">
        <f>YEAR(Kickstarter[[#This Row],[Date Ended Conversion]])</f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s="5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2">
        <f t="shared" ref="L1317" si="1407">(((K1317/60)/60)/24)+DATE(1970,1,1)</f>
        <v>42278.498240740737</v>
      </c>
      <c r="M1317" s="12">
        <f t="shared" si="1369"/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11">
        <f t="shared" si="1370"/>
        <v>0.40404000000000001</v>
      </c>
      <c r="S1317" s="6">
        <f>AVERAGE(Kickstarter[[#This Row],[pledged]]/Kickstarter[[#This Row],[backers_count]])</f>
        <v>162.91935483870967</v>
      </c>
      <c r="T1317" t="str">
        <f t="shared" si="1400"/>
        <v>technology</v>
      </c>
      <c r="U1317" t="str">
        <f t="shared" si="1380"/>
        <v>wearables</v>
      </c>
      <c r="V1317">
        <f>YEAR(Kickstarter[[#This Row],[Date Ended Conversion]])</f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s="5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2">
        <f t="shared" ref="L1318" si="1408">(((K1318/60)/60)/24)+DATE(1970,1,1)</f>
        <v>42393.961909722217</v>
      </c>
      <c r="M1318" s="12">
        <f t="shared" si="1369"/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11">
        <f t="shared" si="1370"/>
        <v>1.3333333333333333E-5</v>
      </c>
      <c r="S1318" s="6">
        <f>AVERAGE(Kickstarter[[#This Row],[pledged]]/Kickstarter[[#This Row],[backers_count]])</f>
        <v>1</v>
      </c>
      <c r="T1318" t="str">
        <f t="shared" si="1400"/>
        <v>technology</v>
      </c>
      <c r="U1318" t="str">
        <f t="shared" si="1380"/>
        <v>wearables</v>
      </c>
      <c r="V1318">
        <f>YEAR(Kickstarter[[#This Row],[Date Ended Conversion]])</f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s="5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2">
        <f t="shared" ref="L1319" si="1409">(((K1319/60)/60)/24)+DATE(1970,1,1)</f>
        <v>42520.235486111109</v>
      </c>
      <c r="M1319" s="12">
        <f t="shared" si="1369"/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11">
        <f t="shared" si="1370"/>
        <v>5.7334999999999997E-2</v>
      </c>
      <c r="S1319" s="6">
        <f>AVERAGE(Kickstarter[[#This Row],[pledged]]/Kickstarter[[#This Row],[backers_count]])</f>
        <v>603.52631578947364</v>
      </c>
      <c r="T1319" t="str">
        <f t="shared" si="1400"/>
        <v>technology</v>
      </c>
      <c r="U1319" t="str">
        <f t="shared" si="1380"/>
        <v>wearables</v>
      </c>
      <c r="V1319">
        <f>YEAR(Kickstarter[[#This Row],[Date Ended Conversion]])</f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s="5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2">
        <f t="shared" ref="L1320" si="1410">(((K1320/60)/60)/24)+DATE(1970,1,1)</f>
        <v>41985.043657407412</v>
      </c>
      <c r="M1320" s="12">
        <f t="shared" si="1369"/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11">
        <f t="shared" si="1370"/>
        <v>0.15325</v>
      </c>
      <c r="S1320" s="6">
        <f>AVERAGE(Kickstarter[[#This Row],[pledged]]/Kickstarter[[#This Row],[backers_count]])</f>
        <v>45.407407407407405</v>
      </c>
      <c r="T1320" t="str">
        <f t="shared" si="1400"/>
        <v>technology</v>
      </c>
      <c r="U1320" t="str">
        <f t="shared" si="1380"/>
        <v>wearables</v>
      </c>
      <c r="V1320">
        <f>YEAR(Kickstarter[[#This Row],[Date Ended Conversion]])</f>
        <v>2015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s="5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2">
        <f t="shared" ref="L1321" si="1411">(((K1321/60)/60)/24)+DATE(1970,1,1)</f>
        <v>41816.812094907407</v>
      </c>
      <c r="M1321" s="12">
        <f t="shared" si="1369"/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11">
        <f t="shared" si="1370"/>
        <v>0.15103448275862069</v>
      </c>
      <c r="S1321" s="6">
        <f>AVERAGE(Kickstarter[[#This Row],[pledged]]/Kickstarter[[#This Row],[backers_count]])</f>
        <v>97.333333333333329</v>
      </c>
      <c r="T1321" t="str">
        <f t="shared" si="1400"/>
        <v>technology</v>
      </c>
      <c r="U1321" t="str">
        <f t="shared" si="1380"/>
        <v>wearables</v>
      </c>
      <c r="V1321">
        <f>YEAR(Kickstarter[[#This Row],[Date Ended Conversion]])</f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s="5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2">
        <f t="shared" ref="L1322" si="1412">(((K1322/60)/60)/24)+DATE(1970,1,1)</f>
        <v>42705.690347222218</v>
      </c>
      <c r="M1322" s="12">
        <f t="shared" si="1369"/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11">
        <f t="shared" si="1370"/>
        <v>5.0299999999999997E-3</v>
      </c>
      <c r="S1322" s="6">
        <f>AVERAGE(Kickstarter[[#This Row],[pledged]]/Kickstarter[[#This Row],[backers_count]])</f>
        <v>167.66666666666666</v>
      </c>
      <c r="T1322" t="str">
        <f t="shared" si="1400"/>
        <v>technology</v>
      </c>
      <c r="U1322" t="str">
        <f t="shared" si="1380"/>
        <v>wearables</v>
      </c>
      <c r="V1322">
        <f>YEAR(Kickstarter[[#This Row],[Date Ended Conversion]])</f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s="5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2">
        <f t="shared" ref="L1323" si="1413">(((K1323/60)/60)/24)+DATE(1970,1,1)</f>
        <v>42697.74927083333</v>
      </c>
      <c r="M1323" s="12">
        <f t="shared" si="1369"/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11">
        <f t="shared" si="1370"/>
        <v>1.3028138528138528E-2</v>
      </c>
      <c r="S1323" s="6">
        <f>AVERAGE(Kickstarter[[#This Row],[pledged]]/Kickstarter[[#This Row],[backers_count]])</f>
        <v>859.85714285714289</v>
      </c>
      <c r="T1323" t="str">
        <f t="shared" si="1400"/>
        <v>technology</v>
      </c>
      <c r="U1323" t="str">
        <f t="shared" si="1380"/>
        <v>wearables</v>
      </c>
      <c r="V1323">
        <f>YEAR(Kickstarter[[#This Row],[Date Ended Conversion]])</f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s="5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2">
        <f t="shared" ref="L1324" si="1414">(((K1324/60)/60)/24)+DATE(1970,1,1)</f>
        <v>42115.656539351854</v>
      </c>
      <c r="M1324" s="12">
        <f t="shared" si="1369"/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11">
        <f t="shared" si="1370"/>
        <v>3.0285714285714286E-3</v>
      </c>
      <c r="S1324" s="6">
        <f>AVERAGE(Kickstarter[[#This Row],[pledged]]/Kickstarter[[#This Row],[backers_count]])</f>
        <v>26.5</v>
      </c>
      <c r="T1324" t="str">
        <f t="shared" si="1400"/>
        <v>technology</v>
      </c>
      <c r="U1324" t="str">
        <f t="shared" si="1380"/>
        <v>wearables</v>
      </c>
      <c r="V1324">
        <f>YEAR(Kickstarter[[#This Row],[Date Ended Conversion]])</f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s="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2">
        <f t="shared" ref="L1325" si="1415">(((K1325/60)/60)/24)+DATE(1970,1,1)</f>
        <v>42451.698449074072</v>
      </c>
      <c r="M1325" s="12">
        <f t="shared" si="1369"/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11">
        <f t="shared" si="1370"/>
        <v>8.8800000000000004E-2</v>
      </c>
      <c r="S1325" s="6">
        <f>AVERAGE(Kickstarter[[#This Row],[pledged]]/Kickstarter[[#This Row],[backers_count]])</f>
        <v>30.272727272727273</v>
      </c>
      <c r="T1325" t="str">
        <f t="shared" si="1400"/>
        <v>technology</v>
      </c>
      <c r="U1325" t="str">
        <f t="shared" si="1380"/>
        <v>wearables</v>
      </c>
      <c r="V1325">
        <f>YEAR(Kickstarter[[#This Row],[Date Ended Conversion]])</f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s="5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2">
        <f t="shared" ref="L1326" si="1416">(((K1326/60)/60)/24)+DATE(1970,1,1)</f>
        <v>42626.633703703701</v>
      </c>
      <c r="M1326" s="12">
        <f t="shared" si="1369"/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11">
        <f t="shared" si="1370"/>
        <v>9.8400000000000001E-2</v>
      </c>
      <c r="S1326" s="6">
        <f>AVERAGE(Kickstarter[[#This Row],[pledged]]/Kickstarter[[#This Row],[backers_count]])</f>
        <v>54.666666666666664</v>
      </c>
      <c r="T1326" t="str">
        <f t="shared" si="1400"/>
        <v>technology</v>
      </c>
      <c r="U1326" t="str">
        <f t="shared" si="1380"/>
        <v>wearables</v>
      </c>
      <c r="V1326">
        <f>YEAR(Kickstarter[[#This Row],[Date Ended Conversion]])</f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s="5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2">
        <f t="shared" ref="L1327" si="1417">(((K1327/60)/60)/24)+DATE(1970,1,1)</f>
        <v>42704.086053240739</v>
      </c>
      <c r="M1327" s="12">
        <f t="shared" si="1369"/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11">
        <f t="shared" si="1370"/>
        <v>2.4299999999999999E-2</v>
      </c>
      <c r="S1327" s="6">
        <f>AVERAGE(Kickstarter[[#This Row],[pledged]]/Kickstarter[[#This Row],[backers_count]])</f>
        <v>60.75</v>
      </c>
      <c r="T1327" t="str">
        <f t="shared" si="1400"/>
        <v>technology</v>
      </c>
      <c r="U1327" t="str">
        <f t="shared" si="1380"/>
        <v>wearables</v>
      </c>
      <c r="V1327">
        <f>YEAR(Kickstarter[[#This Row],[Date Ended Conversion]])</f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s="5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2">
        <f t="shared" ref="L1328" si="1418">(((K1328/60)/60)/24)+DATE(1970,1,1)</f>
        <v>41974.791990740734</v>
      </c>
      <c r="M1328" s="12">
        <f t="shared" si="1369"/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11">
        <f t="shared" si="1370"/>
        <v>1.1299999999999999E-2</v>
      </c>
      <c r="S1328" s="6">
        <f>AVERAGE(Kickstarter[[#This Row],[pledged]]/Kickstarter[[#This Row],[backers_count]])</f>
        <v>102.72727272727273</v>
      </c>
      <c r="T1328" t="str">
        <f t="shared" si="1400"/>
        <v>technology</v>
      </c>
      <c r="U1328" t="str">
        <f t="shared" si="1380"/>
        <v>wearables</v>
      </c>
      <c r="V1328">
        <f>YEAR(Kickstarter[[#This Row],[Date Ended Conversion]])</f>
        <v>2015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s="5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2">
        <f t="shared" ref="L1329" si="1419">(((K1329/60)/60)/24)+DATE(1970,1,1)</f>
        <v>42123.678645833337</v>
      </c>
      <c r="M1329" s="12">
        <f t="shared" si="1369"/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11">
        <f t="shared" si="1370"/>
        <v>3.5520833333333335E-2</v>
      </c>
      <c r="S1329" s="6">
        <f>AVERAGE(Kickstarter[[#This Row],[pledged]]/Kickstarter[[#This Row],[backers_count]])</f>
        <v>41.585365853658537</v>
      </c>
      <c r="T1329" t="str">
        <f t="shared" si="1400"/>
        <v>technology</v>
      </c>
      <c r="U1329" t="str">
        <f t="shared" si="1380"/>
        <v>wearables</v>
      </c>
      <c r="V1329">
        <f>YEAR(Kickstarter[[#This Row],[Date Ended Conversion]])</f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s="5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2">
        <f t="shared" ref="L1330" si="1420">(((K1330/60)/60)/24)+DATE(1970,1,1)</f>
        <v>42612.642754629633</v>
      </c>
      <c r="M1330" s="12">
        <f t="shared" si="1369"/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11">
        <f t="shared" si="1370"/>
        <v>2.3306666666666667E-2</v>
      </c>
      <c r="S1330" s="6">
        <f>AVERAGE(Kickstarter[[#This Row],[pledged]]/Kickstarter[[#This Row],[backers_count]])</f>
        <v>116.53333333333333</v>
      </c>
      <c r="T1330" t="str">
        <f t="shared" si="1400"/>
        <v>technology</v>
      </c>
      <c r="U1330" t="str">
        <f t="shared" si="1380"/>
        <v>wearables</v>
      </c>
      <c r="V1330">
        <f>YEAR(Kickstarter[[#This Row],[Date Ended Conversion]])</f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s="5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2">
        <f t="shared" ref="L1331" si="1421">(((K1331/60)/60)/24)+DATE(1970,1,1)</f>
        <v>41935.221585648149</v>
      </c>
      <c r="M1331" s="12">
        <f t="shared" si="1369"/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11">
        <f t="shared" si="1370"/>
        <v>8.1600000000000006E-3</v>
      </c>
      <c r="S1331" s="6">
        <f>AVERAGE(Kickstarter[[#This Row],[pledged]]/Kickstarter[[#This Row],[backers_count]])</f>
        <v>45.333333333333336</v>
      </c>
      <c r="T1331" t="str">
        <f t="shared" si="1400"/>
        <v>technology</v>
      </c>
      <c r="U1331" t="str">
        <f t="shared" si="1380"/>
        <v>wearables</v>
      </c>
      <c r="V1331">
        <f>YEAR(Kickstarter[[#This Row],[Date Ended Conversion]])</f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s="5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2">
        <f t="shared" ref="L1332" si="1422">(((K1332/60)/60)/24)+DATE(1970,1,1)</f>
        <v>42522.276724537034</v>
      </c>
      <c r="M1332" s="12">
        <f t="shared" si="1369"/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11">
        <f t="shared" si="1370"/>
        <v>0.22494285714285714</v>
      </c>
      <c r="S1332" s="6">
        <f>AVERAGE(Kickstarter[[#This Row],[pledged]]/Kickstarter[[#This Row],[backers_count]])</f>
        <v>157.46</v>
      </c>
      <c r="T1332" t="str">
        <f t="shared" si="1400"/>
        <v>technology</v>
      </c>
      <c r="U1332" t="str">
        <f t="shared" si="1380"/>
        <v>wearables</v>
      </c>
      <c r="V1332">
        <f>YEAR(Kickstarter[[#This Row],[Date Ended Conversion]])</f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s="5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2">
        <f t="shared" ref="L1333" si="1423">(((K1333/60)/60)/24)+DATE(1970,1,1)</f>
        <v>42569.50409722222</v>
      </c>
      <c r="M1333" s="12">
        <f t="shared" si="1369"/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11">
        <f t="shared" si="1370"/>
        <v>1.3668E-2</v>
      </c>
      <c r="S1333" s="6">
        <f>AVERAGE(Kickstarter[[#This Row],[pledged]]/Kickstarter[[#This Row],[backers_count]])</f>
        <v>100.5</v>
      </c>
      <c r="T1333" t="str">
        <f t="shared" si="1400"/>
        <v>technology</v>
      </c>
      <c r="U1333" t="str">
        <f t="shared" si="1380"/>
        <v>wearables</v>
      </c>
      <c r="V1333">
        <f>YEAR(Kickstarter[[#This Row],[Date Ended Conversion]])</f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s="5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2">
        <f t="shared" ref="L1334" si="1424">(((K1334/60)/60)/24)+DATE(1970,1,1)</f>
        <v>42732.060277777782</v>
      </c>
      <c r="M1334" s="12">
        <f t="shared" si="1369"/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11">
        <f t="shared" si="1370"/>
        <v>0</v>
      </c>
      <c r="S1334" s="6" t="e">
        <f>AVERAGE(Kickstarter[[#This Row],[pledged]]/Kickstarter[[#This Row],[backers_count]])</f>
        <v>#DIV/0!</v>
      </c>
      <c r="T1334" t="str">
        <f t="shared" si="1400"/>
        <v>technology</v>
      </c>
      <c r="U1334" t="str">
        <f t="shared" si="1380"/>
        <v>wearables</v>
      </c>
      <c r="V1334">
        <f>YEAR(Kickstarter[[#This Row],[Date Ended Conversion]])</f>
        <v>2017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s="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2">
        <f t="shared" ref="L1335" si="1425">(((K1335/60)/60)/24)+DATE(1970,1,1)</f>
        <v>41806.106770833336</v>
      </c>
      <c r="M1335" s="12">
        <f t="shared" si="1369"/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11">
        <f t="shared" si="1370"/>
        <v>0</v>
      </c>
      <c r="S1335" s="6" t="e">
        <f>AVERAGE(Kickstarter[[#This Row],[pledged]]/Kickstarter[[#This Row],[backers_count]])</f>
        <v>#DIV/0!</v>
      </c>
      <c r="T1335" t="str">
        <f t="shared" si="1400"/>
        <v>technology</v>
      </c>
      <c r="U1335" t="str">
        <f t="shared" si="1380"/>
        <v>wearables</v>
      </c>
      <c r="V1335">
        <f>YEAR(Kickstarter[[#This Row],[Date Ended Conversion]])</f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s="5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2">
        <f t="shared" ref="L1336" si="1426">(((K1336/60)/60)/24)+DATE(1970,1,1)</f>
        <v>42410.774155092593</v>
      </c>
      <c r="M1336" s="12">
        <f t="shared" si="1369"/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11">
        <f t="shared" si="1370"/>
        <v>0.10754135338345865</v>
      </c>
      <c r="S1336" s="6">
        <f>AVERAGE(Kickstarter[[#This Row],[pledged]]/Kickstarter[[#This Row],[backers_count]])</f>
        <v>51.822463768115945</v>
      </c>
      <c r="T1336" t="str">
        <f t="shared" si="1400"/>
        <v>technology</v>
      </c>
      <c r="U1336" t="str">
        <f t="shared" si="1380"/>
        <v>wearables</v>
      </c>
      <c r="V1336">
        <f>YEAR(Kickstarter[[#This Row],[Date Ended Conversion]])</f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s="5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2">
        <f t="shared" ref="L1337" si="1427">(((K1337/60)/60)/24)+DATE(1970,1,1)</f>
        <v>42313.936365740738</v>
      </c>
      <c r="M1337" s="12">
        <f t="shared" si="1369"/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11">
        <f t="shared" si="1370"/>
        <v>0.1976</v>
      </c>
      <c r="S1337" s="6">
        <f>AVERAGE(Kickstarter[[#This Row],[pledged]]/Kickstarter[[#This Row],[backers_count]])</f>
        <v>308.75</v>
      </c>
      <c r="T1337" t="str">
        <f t="shared" si="1400"/>
        <v>technology</v>
      </c>
      <c r="U1337" t="str">
        <f t="shared" si="1380"/>
        <v>wearables</v>
      </c>
      <c r="V1337">
        <f>YEAR(Kickstarter[[#This Row],[Date Ended Conversion]])</f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s="5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2">
        <f t="shared" ref="L1338" si="1428">(((K1338/60)/60)/24)+DATE(1970,1,1)</f>
        <v>41955.863750000004</v>
      </c>
      <c r="M1338" s="12">
        <f t="shared" si="1369"/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11">
        <f t="shared" si="1370"/>
        <v>0.84946999999999995</v>
      </c>
      <c r="S1338" s="6">
        <f>AVERAGE(Kickstarter[[#This Row],[pledged]]/Kickstarter[[#This Row],[backers_count]])</f>
        <v>379.22767857142856</v>
      </c>
      <c r="T1338" t="str">
        <f t="shared" si="1400"/>
        <v>technology</v>
      </c>
      <c r="U1338" t="str">
        <f t="shared" si="1380"/>
        <v>wearables</v>
      </c>
      <c r="V1338">
        <f>YEAR(Kickstarter[[#This Row],[Date Ended Conversion]])</f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s="5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2">
        <f t="shared" ref="L1339" si="1429">(((K1339/60)/60)/24)+DATE(1970,1,1)</f>
        <v>42767.577303240745</v>
      </c>
      <c r="M1339" s="12">
        <f t="shared" si="1369"/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11">
        <f t="shared" si="1370"/>
        <v>0.49381999999999998</v>
      </c>
      <c r="S1339" s="6">
        <f>AVERAGE(Kickstarter[[#This Row],[pledged]]/Kickstarter[[#This Row],[backers_count]])</f>
        <v>176.36428571428573</v>
      </c>
      <c r="T1339" t="str">
        <f t="shared" si="1400"/>
        <v>technology</v>
      </c>
      <c r="U1339" t="str">
        <f t="shared" si="1380"/>
        <v>wearables</v>
      </c>
      <c r="V1339">
        <f>YEAR(Kickstarter[[#This Row],[Date Ended Conversion]])</f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s="5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2">
        <f t="shared" ref="L1340" si="1430">(((K1340/60)/60)/24)+DATE(1970,1,1)</f>
        <v>42188.803622685184</v>
      </c>
      <c r="M1340" s="12">
        <f t="shared" si="1369"/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11">
        <f t="shared" si="1370"/>
        <v>3.3033333333333331E-2</v>
      </c>
      <c r="S1340" s="6">
        <f>AVERAGE(Kickstarter[[#This Row],[pledged]]/Kickstarter[[#This Row],[backers_count]])</f>
        <v>66.066666666666663</v>
      </c>
      <c r="T1340" t="str">
        <f t="shared" si="1400"/>
        <v>technology</v>
      </c>
      <c r="U1340" t="str">
        <f t="shared" si="1380"/>
        <v>wearables</v>
      </c>
      <c r="V1340">
        <f>YEAR(Kickstarter[[#This Row],[Date Ended Conversion]])</f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s="5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2">
        <f t="shared" ref="L1341" si="1431">(((K1341/60)/60)/24)+DATE(1970,1,1)</f>
        <v>41936.647164351853</v>
      </c>
      <c r="M1341" s="12">
        <f t="shared" si="1369"/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11">
        <f t="shared" si="1370"/>
        <v>6.6339999999999996E-2</v>
      </c>
      <c r="S1341" s="6">
        <f>AVERAGE(Kickstarter[[#This Row],[pledged]]/Kickstarter[[#This Row],[backers_count]])</f>
        <v>89.648648648648646</v>
      </c>
      <c r="T1341" t="str">
        <f t="shared" si="1400"/>
        <v>technology</v>
      </c>
      <c r="U1341" t="str">
        <f t="shared" si="1380"/>
        <v>wearables</v>
      </c>
      <c r="V1341">
        <f>YEAR(Kickstarter[[#This Row],[Date Ended Conversion]])</f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s="5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2">
        <f t="shared" ref="L1342" si="1432">(((K1342/60)/60)/24)+DATE(1970,1,1)</f>
        <v>41836.595520833333</v>
      </c>
      <c r="M1342" s="12">
        <f t="shared" si="1369"/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11">
        <f t="shared" si="1370"/>
        <v>0</v>
      </c>
      <c r="S1342" s="6" t="e">
        <f>AVERAGE(Kickstarter[[#This Row],[pledged]]/Kickstarter[[#This Row],[backers_count]])</f>
        <v>#DIV/0!</v>
      </c>
      <c r="T1342" t="str">
        <f t="shared" si="1400"/>
        <v>technology</v>
      </c>
      <c r="U1342" t="str">
        <f t="shared" si="1380"/>
        <v>wearables</v>
      </c>
      <c r="V1342">
        <f>YEAR(Kickstarter[[#This Row],[Date Ended Conversion]])</f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s="5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2">
        <f t="shared" ref="L1343" si="1433">(((K1343/60)/60)/24)+DATE(1970,1,1)</f>
        <v>42612.624039351853</v>
      </c>
      <c r="M1343" s="12">
        <f t="shared" si="1369"/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11">
        <f t="shared" si="1370"/>
        <v>0.7036</v>
      </c>
      <c r="S1343" s="6">
        <f>AVERAGE(Kickstarter[[#This Row],[pledged]]/Kickstarter[[#This Row],[backers_count]])</f>
        <v>382.39130434782606</v>
      </c>
      <c r="T1343" t="str">
        <f t="shared" si="1400"/>
        <v>technology</v>
      </c>
      <c r="U1343" t="str">
        <f t="shared" si="1380"/>
        <v>wearables</v>
      </c>
      <c r="V1343">
        <f>YEAR(Kickstarter[[#This Row],[Date Ended Conversion]])</f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s="5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2">
        <f t="shared" ref="L1344" si="1434">(((K1344/60)/60)/24)+DATE(1970,1,1)</f>
        <v>42172.816423611104</v>
      </c>
      <c r="M1344" s="12">
        <f t="shared" si="1369"/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11">
        <f t="shared" si="1370"/>
        <v>2E-3</v>
      </c>
      <c r="S1344" s="6">
        <f>AVERAGE(Kickstarter[[#This Row],[pledged]]/Kickstarter[[#This Row],[backers_count]])</f>
        <v>100</v>
      </c>
      <c r="T1344" t="str">
        <f t="shared" si="1400"/>
        <v>technology</v>
      </c>
      <c r="U1344" t="str">
        <f t="shared" si="1380"/>
        <v>wearables</v>
      </c>
      <c r="V1344">
        <f>YEAR(Kickstarter[[#This Row],[Date Ended Conversion]])</f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s="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2">
        <f t="shared" ref="L1345" si="1435">(((K1345/60)/60)/24)+DATE(1970,1,1)</f>
        <v>42542.526423611111</v>
      </c>
      <c r="M1345" s="12">
        <f t="shared" si="1369"/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11">
        <f t="shared" si="1370"/>
        <v>1.02298</v>
      </c>
      <c r="S1345" s="6">
        <f>AVERAGE(Kickstarter[[#This Row],[pledged]]/Kickstarter[[#This Row],[backers_count]])</f>
        <v>158.35603715170279</v>
      </c>
      <c r="T1345" t="str">
        <f t="shared" si="1400"/>
        <v>technology</v>
      </c>
      <c r="U1345" t="str">
        <f t="shared" si="1380"/>
        <v>wearables</v>
      </c>
      <c r="V1345">
        <f>YEAR(Kickstarter[[#This Row],[Date Ended Conversion]])</f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s="5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2">
        <f t="shared" ref="L1346" si="1436">(((K1346/60)/60)/24)+DATE(1970,1,1)</f>
        <v>42522.789803240739</v>
      </c>
      <c r="M1346" s="12">
        <f t="shared" ref="M1346:M1409" si="1437">(((J1346/60)/60)/24)+DATE(1970,1,1)</f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11">
        <f t="shared" ref="R1346:R1409" si="1438">(E1346/D1346)</f>
        <v>3.7773333333333334</v>
      </c>
      <c r="S1346" s="6">
        <f>AVERAGE(Kickstarter[[#This Row],[pledged]]/Kickstarter[[#This Row],[backers_count]])</f>
        <v>40.762589928057551</v>
      </c>
      <c r="T1346" t="str">
        <f t="shared" si="1400"/>
        <v>publishing</v>
      </c>
      <c r="U1346" t="str">
        <f t="shared" si="1380"/>
        <v>nonfiction</v>
      </c>
      <c r="V1346">
        <f>YEAR(Kickstarter[[#This Row],[Date Ended Conversion]])</f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s="5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2">
        <f t="shared" ref="L1347" si="1439">(((K1347/60)/60)/24)+DATE(1970,1,1)</f>
        <v>41799.814340277779</v>
      </c>
      <c r="M1347" s="12">
        <f t="shared" si="1437"/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11">
        <f t="shared" si="1438"/>
        <v>1.25</v>
      </c>
      <c r="S1347" s="6">
        <f>AVERAGE(Kickstarter[[#This Row],[pledged]]/Kickstarter[[#This Row],[backers_count]])</f>
        <v>53.571428571428569</v>
      </c>
      <c r="T1347" t="str">
        <f t="shared" si="1400"/>
        <v>publishing</v>
      </c>
      <c r="U1347" t="str">
        <f t="shared" si="1380"/>
        <v>nonfiction</v>
      </c>
      <c r="V1347">
        <f>YEAR(Kickstarter[[#This Row],[Date Ended Conversion]])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s="5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2">
        <f t="shared" ref="L1348" si="1440">(((K1348/60)/60)/24)+DATE(1970,1,1)</f>
        <v>41422.075821759259</v>
      </c>
      <c r="M1348" s="12">
        <f t="shared" si="1437"/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11">
        <f t="shared" si="1438"/>
        <v>1.473265306122449</v>
      </c>
      <c r="S1348" s="6">
        <f>AVERAGE(Kickstarter[[#This Row],[pledged]]/Kickstarter[[#This Row],[backers_count]])</f>
        <v>48.449664429530202</v>
      </c>
      <c r="T1348" t="str">
        <f t="shared" si="1400"/>
        <v>publishing</v>
      </c>
      <c r="U1348" t="str">
        <f t="shared" si="1380"/>
        <v>nonfiction</v>
      </c>
      <c r="V1348">
        <f>YEAR(Kickstarter[[#This Row],[Date Ended Conversion]])</f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s="5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2">
        <f t="shared" ref="L1349" si="1441">(((K1349/60)/60)/24)+DATE(1970,1,1)</f>
        <v>42040.638020833328</v>
      </c>
      <c r="M1349" s="12">
        <f t="shared" si="1437"/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11">
        <f t="shared" si="1438"/>
        <v>1.022</v>
      </c>
      <c r="S1349" s="6">
        <f>AVERAGE(Kickstarter[[#This Row],[pledged]]/Kickstarter[[#This Row],[backers_count]])</f>
        <v>82.41935483870968</v>
      </c>
      <c r="T1349" t="str">
        <f t="shared" si="1400"/>
        <v>publishing</v>
      </c>
      <c r="U1349" t="str">
        <f t="shared" si="1380"/>
        <v>nonfiction</v>
      </c>
      <c r="V1349">
        <f>YEAR(Kickstarter[[#This Row],[Date Ended Conversion]])</f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s="5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2">
        <f t="shared" ref="L1350" si="1442">(((K1350/60)/60)/24)+DATE(1970,1,1)</f>
        <v>41963.506168981476</v>
      </c>
      <c r="M1350" s="12">
        <f t="shared" si="1437"/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11">
        <f t="shared" si="1438"/>
        <v>1.018723404255319</v>
      </c>
      <c r="S1350" s="6">
        <f>AVERAGE(Kickstarter[[#This Row],[pledged]]/Kickstarter[[#This Row],[backers_count]])</f>
        <v>230.19230769230768</v>
      </c>
      <c r="T1350" t="str">
        <f t="shared" si="1400"/>
        <v>publishing</v>
      </c>
      <c r="U1350" t="str">
        <f t="shared" si="1380"/>
        <v>nonfiction</v>
      </c>
      <c r="V1350">
        <f>YEAR(Kickstarter[[#This Row],[Date Ended Conversion]])</f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s="5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2">
        <f t="shared" ref="L1351" si="1443">(((K1351/60)/60)/24)+DATE(1970,1,1)</f>
        <v>42317.33258101852</v>
      </c>
      <c r="M1351" s="12">
        <f t="shared" si="1437"/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11">
        <f t="shared" si="1438"/>
        <v>2.0419999999999998</v>
      </c>
      <c r="S1351" s="6">
        <f>AVERAGE(Kickstarter[[#This Row],[pledged]]/Kickstarter[[#This Row],[backers_count]])</f>
        <v>59.360465116279073</v>
      </c>
      <c r="T1351" t="str">
        <f t="shared" si="1400"/>
        <v>publishing</v>
      </c>
      <c r="U1351" t="str">
        <f t="shared" si="1380"/>
        <v>nonfiction</v>
      </c>
      <c r="V1351">
        <f>YEAR(Kickstarter[[#This Row],[Date Ended Conversion]])</f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s="5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2">
        <f t="shared" ref="L1352" si="1444">(((K1352/60)/60)/24)+DATE(1970,1,1)</f>
        <v>42334.013124999998</v>
      </c>
      <c r="M1352" s="12">
        <f t="shared" si="1437"/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11">
        <f t="shared" si="1438"/>
        <v>1.0405</v>
      </c>
      <c r="S1352" s="6">
        <f>AVERAGE(Kickstarter[[#This Row],[pledged]]/Kickstarter[[#This Row],[backers_count]])</f>
        <v>66.698717948717942</v>
      </c>
      <c r="T1352" t="str">
        <f t="shared" si="1400"/>
        <v>publishing</v>
      </c>
      <c r="U1352" t="str">
        <f t="shared" si="1380"/>
        <v>nonfiction</v>
      </c>
      <c r="V1352">
        <f>YEAR(Kickstarter[[#This Row],[Date Ended Conversion]])</f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s="5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2">
        <f t="shared" ref="L1353" si="1445">(((K1353/60)/60)/24)+DATE(1970,1,1)</f>
        <v>42382.74009259259</v>
      </c>
      <c r="M1353" s="12">
        <f t="shared" si="1437"/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11">
        <f t="shared" si="1438"/>
        <v>1.0126500000000001</v>
      </c>
      <c r="S1353" s="6">
        <f>AVERAGE(Kickstarter[[#This Row],[pledged]]/Kickstarter[[#This Row],[backers_count]])</f>
        <v>168.77500000000001</v>
      </c>
      <c r="T1353" t="str">
        <f t="shared" si="1400"/>
        <v>publishing</v>
      </c>
      <c r="U1353" t="str">
        <f t="shared" si="1380"/>
        <v>nonfiction</v>
      </c>
      <c r="V1353">
        <f>YEAR(Kickstarter[[#This Row],[Date Ended Conversion]])</f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s="5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2">
        <f t="shared" ref="L1354" si="1446">(((K1354/60)/60)/24)+DATE(1970,1,1)</f>
        <v>42200.578310185185</v>
      </c>
      <c r="M1354" s="12">
        <f t="shared" si="1437"/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11">
        <f t="shared" si="1438"/>
        <v>1.3613999999999999</v>
      </c>
      <c r="S1354" s="6">
        <f>AVERAGE(Kickstarter[[#This Row],[pledged]]/Kickstarter[[#This Row],[backers_count]])</f>
        <v>59.973568281938327</v>
      </c>
      <c r="T1354" t="str">
        <f t="shared" si="1400"/>
        <v>publishing</v>
      </c>
      <c r="U1354" t="str">
        <f t="shared" si="1380"/>
        <v>nonfiction</v>
      </c>
      <c r="V1354">
        <f>YEAR(Kickstarter[[#This Row],[Date Ended Conversion]])</f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s="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2">
        <f t="shared" ref="L1355" si="1447">(((K1355/60)/60)/24)+DATE(1970,1,1)</f>
        <v>41309.11791666667</v>
      </c>
      <c r="M1355" s="12">
        <f t="shared" si="1437"/>
        <v>41344</v>
      </c>
      <c r="N1355" t="b">
        <v>0</v>
      </c>
      <c r="O1355">
        <v>42</v>
      </c>
      <c r="P1355" t="b">
        <v>1</v>
      </c>
      <c r="Q1355" t="s">
        <v>8274</v>
      </c>
      <c r="R1355" s="11">
        <f t="shared" si="1438"/>
        <v>1.3360000000000001</v>
      </c>
      <c r="S1355" s="6">
        <f>AVERAGE(Kickstarter[[#This Row],[pledged]]/Kickstarter[[#This Row],[backers_count]])</f>
        <v>31.80952380952381</v>
      </c>
      <c r="T1355" t="str">
        <f t="shared" si="1400"/>
        <v>publishing</v>
      </c>
      <c r="U1355" t="str">
        <f t="shared" ref="U1355:U1418" si="1448">RIGHT(Q1355,LEN(Q1355)-FIND("/",Q1355))</f>
        <v>nonfiction</v>
      </c>
      <c r="V1355">
        <f>YEAR(Kickstarter[[#This Row],[Date Ended Conversion]])</f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s="5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2">
        <f t="shared" ref="L1356" si="1449">(((K1356/60)/60)/24)+DATE(1970,1,1)</f>
        <v>42502.807627314818</v>
      </c>
      <c r="M1356" s="12">
        <f t="shared" si="1437"/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11">
        <f t="shared" si="1438"/>
        <v>1.3025</v>
      </c>
      <c r="S1356" s="6">
        <f>AVERAGE(Kickstarter[[#This Row],[pledged]]/Kickstarter[[#This Row],[backers_count]])</f>
        <v>24.421875</v>
      </c>
      <c r="T1356" t="str">
        <f t="shared" si="1400"/>
        <v>publishing</v>
      </c>
      <c r="U1356" t="str">
        <f t="shared" si="1448"/>
        <v>nonfiction</v>
      </c>
      <c r="V1356">
        <f>YEAR(Kickstarter[[#This Row],[Date Ended Conversion]])</f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s="5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2">
        <f t="shared" ref="L1357" si="1450">(((K1357/60)/60)/24)+DATE(1970,1,1)</f>
        <v>41213.254687499997</v>
      </c>
      <c r="M1357" s="12">
        <f t="shared" si="1437"/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11">
        <f t="shared" si="1438"/>
        <v>1.2267999999999999</v>
      </c>
      <c r="S1357" s="6">
        <f>AVERAGE(Kickstarter[[#This Row],[pledged]]/Kickstarter[[#This Row],[backers_count]])</f>
        <v>25.347107438016529</v>
      </c>
      <c r="T1357" t="str">
        <f t="shared" si="1400"/>
        <v>publishing</v>
      </c>
      <c r="U1357" t="str">
        <f t="shared" si="1448"/>
        <v>nonfiction</v>
      </c>
      <c r="V1357">
        <f>YEAR(Kickstarter[[#This Row],[Date Ended Conversion]])</f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s="5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2">
        <f t="shared" ref="L1358" si="1451">(((K1358/60)/60)/24)+DATE(1970,1,1)</f>
        <v>41430.038888888892</v>
      </c>
      <c r="M1358" s="12">
        <f t="shared" si="1437"/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11">
        <f t="shared" si="1438"/>
        <v>1.8281058823529412</v>
      </c>
      <c r="S1358" s="6">
        <f>AVERAGE(Kickstarter[[#This Row],[pledged]]/Kickstarter[[#This Row],[backers_count]])</f>
        <v>71.443218390804603</v>
      </c>
      <c r="T1358" t="str">
        <f t="shared" si="1400"/>
        <v>publishing</v>
      </c>
      <c r="U1358" t="str">
        <f t="shared" si="1448"/>
        <v>nonfiction</v>
      </c>
      <c r="V1358">
        <f>YEAR(Kickstarter[[#This Row],[Date Ended Conversion]])</f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s="5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2">
        <f t="shared" ref="L1359" si="1452">(((K1359/60)/60)/24)+DATE(1970,1,1)</f>
        <v>41304.962233796294</v>
      </c>
      <c r="M1359" s="12">
        <f t="shared" si="1437"/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11">
        <f t="shared" si="1438"/>
        <v>1.2529999999999999</v>
      </c>
      <c r="S1359" s="6">
        <f>AVERAGE(Kickstarter[[#This Row],[pledged]]/Kickstarter[[#This Row],[backers_count]])</f>
        <v>38.553846153846152</v>
      </c>
      <c r="T1359" t="str">
        <f t="shared" si="1400"/>
        <v>publishing</v>
      </c>
      <c r="U1359" t="str">
        <f t="shared" si="1448"/>
        <v>nonfiction</v>
      </c>
      <c r="V1359">
        <f>YEAR(Kickstarter[[#This Row],[Date Ended Conversion]])</f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s="5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2">
        <f t="shared" ref="L1360" si="1453">(((K1360/60)/60)/24)+DATE(1970,1,1)</f>
        <v>40689.570868055554</v>
      </c>
      <c r="M1360" s="12">
        <f t="shared" si="1437"/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11">
        <f t="shared" si="1438"/>
        <v>1.1166666666666667</v>
      </c>
      <c r="S1360" s="6">
        <f>AVERAGE(Kickstarter[[#This Row],[pledged]]/Kickstarter[[#This Row],[backers_count]])</f>
        <v>68.367346938775512</v>
      </c>
      <c r="T1360" t="str">
        <f t="shared" si="1400"/>
        <v>publishing</v>
      </c>
      <c r="U1360" t="str">
        <f t="shared" si="1448"/>
        <v>nonfiction</v>
      </c>
      <c r="V1360">
        <f>YEAR(Kickstarter[[#This Row],[Date Ended Conversion]])</f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s="5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2">
        <f t="shared" ref="L1361" si="1454">(((K1361/60)/60)/24)+DATE(1970,1,1)</f>
        <v>40668.814699074072</v>
      </c>
      <c r="M1361" s="12">
        <f t="shared" si="1437"/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11">
        <f t="shared" si="1438"/>
        <v>1.1575757575757575</v>
      </c>
      <c r="S1361" s="6">
        <f>AVERAGE(Kickstarter[[#This Row],[pledged]]/Kickstarter[[#This Row],[backers_count]])</f>
        <v>40.210526315789473</v>
      </c>
      <c r="T1361" t="str">
        <f t="shared" si="1400"/>
        <v>publishing</v>
      </c>
      <c r="U1361" t="str">
        <f t="shared" si="1448"/>
        <v>nonfiction</v>
      </c>
      <c r="V1361">
        <f>YEAR(Kickstarter[[#This Row],[Date Ended Conversion]])</f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s="5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2">
        <f t="shared" ref="L1362" si="1455">(((K1362/60)/60)/24)+DATE(1970,1,1)</f>
        <v>41095.900694444441</v>
      </c>
      <c r="M1362" s="12">
        <f t="shared" si="1437"/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11">
        <f t="shared" si="1438"/>
        <v>1.732</v>
      </c>
      <c r="S1362" s="6">
        <f>AVERAGE(Kickstarter[[#This Row],[pledged]]/Kickstarter[[#This Row],[backers_count]])</f>
        <v>32.074074074074076</v>
      </c>
      <c r="T1362" t="str">
        <f t="shared" si="1400"/>
        <v>publishing</v>
      </c>
      <c r="U1362" t="str">
        <f t="shared" si="1448"/>
        <v>nonfiction</v>
      </c>
      <c r="V1362">
        <f>YEAR(Kickstarter[[#This Row],[Date Ended Conversion]])</f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s="5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2">
        <f t="shared" ref="L1363" si="1456">(((K1363/60)/60)/24)+DATE(1970,1,1)</f>
        <v>41781.717268518521</v>
      </c>
      <c r="M1363" s="12">
        <f t="shared" si="1437"/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11">
        <f t="shared" si="1438"/>
        <v>1.2598333333333334</v>
      </c>
      <c r="S1363" s="6">
        <f>AVERAGE(Kickstarter[[#This Row],[pledged]]/Kickstarter[[#This Row],[backers_count]])</f>
        <v>28.632575757575758</v>
      </c>
      <c r="T1363" t="str">
        <f t="shared" si="1400"/>
        <v>publishing</v>
      </c>
      <c r="U1363" t="str">
        <f t="shared" si="1448"/>
        <v>nonfiction</v>
      </c>
      <c r="V1363">
        <f>YEAR(Kickstarter[[#This Row],[Date Ended Conversion]])</f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s="5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2">
        <f t="shared" ref="L1364" si="1457">(((K1364/60)/60)/24)+DATE(1970,1,1)</f>
        <v>41464.934386574074</v>
      </c>
      <c r="M1364" s="12">
        <f t="shared" si="1437"/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11">
        <f t="shared" si="1438"/>
        <v>1.091</v>
      </c>
      <c r="S1364" s="6">
        <f>AVERAGE(Kickstarter[[#This Row],[pledged]]/Kickstarter[[#This Row],[backers_count]])</f>
        <v>43.64</v>
      </c>
      <c r="T1364" t="str">
        <f t="shared" si="1400"/>
        <v>publishing</v>
      </c>
      <c r="U1364" t="str">
        <f t="shared" si="1448"/>
        <v>nonfiction</v>
      </c>
      <c r="V1364">
        <f>YEAR(Kickstarter[[#This Row],[Date Ended Conversion]])</f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s="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2">
        <f t="shared" ref="L1365" si="1458">(((K1365/60)/60)/24)+DATE(1970,1,1)</f>
        <v>42396.8440625</v>
      </c>
      <c r="M1365" s="12">
        <f t="shared" si="1437"/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11">
        <f t="shared" si="1438"/>
        <v>1</v>
      </c>
      <c r="S1365" s="6">
        <f>AVERAGE(Kickstarter[[#This Row],[pledged]]/Kickstarter[[#This Row],[backers_count]])</f>
        <v>40</v>
      </c>
      <c r="T1365" t="str">
        <f t="shared" si="1400"/>
        <v>publishing</v>
      </c>
      <c r="U1365" t="str">
        <f t="shared" si="1448"/>
        <v>nonfiction</v>
      </c>
      <c r="V1365">
        <f>YEAR(Kickstarter[[#This Row],[Date Ended Conversion]])</f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s="5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2">
        <f t="shared" ref="L1366" si="1459">(((K1366/60)/60)/24)+DATE(1970,1,1)</f>
        <v>41951.695671296293</v>
      </c>
      <c r="M1366" s="12">
        <f t="shared" si="1437"/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11">
        <f t="shared" si="1438"/>
        <v>1.1864285714285714</v>
      </c>
      <c r="S1366" s="6">
        <f>AVERAGE(Kickstarter[[#This Row],[pledged]]/Kickstarter[[#This Row],[backers_count]])</f>
        <v>346.04166666666669</v>
      </c>
      <c r="T1366" t="str">
        <f t="shared" si="1400"/>
        <v>music</v>
      </c>
      <c r="U1366" t="str">
        <f t="shared" si="1448"/>
        <v>rock</v>
      </c>
      <c r="V1366">
        <f>YEAR(Kickstarter[[#This Row],[Date Ended Conversion]])</f>
        <v>2015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s="5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2">
        <f t="shared" ref="L1367" si="1460">(((K1367/60)/60)/24)+DATE(1970,1,1)</f>
        <v>42049.733240740738</v>
      </c>
      <c r="M1367" s="12">
        <f t="shared" si="1437"/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11">
        <f t="shared" si="1438"/>
        <v>1.0026666666666666</v>
      </c>
      <c r="S1367" s="6">
        <f>AVERAGE(Kickstarter[[#This Row],[pledged]]/Kickstarter[[#This Row],[backers_count]])</f>
        <v>81.739130434782609</v>
      </c>
      <c r="T1367" t="str">
        <f t="shared" si="1400"/>
        <v>music</v>
      </c>
      <c r="U1367" t="str">
        <f t="shared" si="1448"/>
        <v>rock</v>
      </c>
      <c r="V1367">
        <f>YEAR(Kickstarter[[#This Row],[Date Ended Conversion]])</f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s="5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2">
        <f t="shared" ref="L1368" si="1461">(((K1368/60)/60)/24)+DATE(1970,1,1)</f>
        <v>41924.996099537035</v>
      </c>
      <c r="M1368" s="12">
        <f t="shared" si="1437"/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11">
        <f t="shared" si="1438"/>
        <v>1.2648920000000001</v>
      </c>
      <c r="S1368" s="6">
        <f>AVERAGE(Kickstarter[[#This Row],[pledged]]/Kickstarter[[#This Row],[backers_count]])</f>
        <v>64.535306122448986</v>
      </c>
      <c r="T1368" t="str">
        <f t="shared" si="1400"/>
        <v>music</v>
      </c>
      <c r="U1368" t="str">
        <f t="shared" si="1448"/>
        <v>rock</v>
      </c>
      <c r="V1368">
        <f>YEAR(Kickstarter[[#This Row],[Date Ended Conversion]])</f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s="5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2">
        <f t="shared" ref="L1369" si="1462">(((K1369/60)/60)/24)+DATE(1970,1,1)</f>
        <v>42292.002893518518</v>
      </c>
      <c r="M1369" s="12">
        <f t="shared" si="1437"/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11">
        <f t="shared" si="1438"/>
        <v>1.1426000000000001</v>
      </c>
      <c r="S1369" s="6">
        <f>AVERAGE(Kickstarter[[#This Row],[pledged]]/Kickstarter[[#This Row],[backers_count]])</f>
        <v>63.477777777777774</v>
      </c>
      <c r="T1369" t="str">
        <f t="shared" si="1400"/>
        <v>music</v>
      </c>
      <c r="U1369" t="str">
        <f t="shared" si="1448"/>
        <v>rock</v>
      </c>
      <c r="V1369">
        <f>YEAR(Kickstarter[[#This Row],[Date Ended Conversion]])</f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s="5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2">
        <f t="shared" ref="L1370" si="1463">(((K1370/60)/60)/24)+DATE(1970,1,1)</f>
        <v>42146.190902777773</v>
      </c>
      <c r="M1370" s="12">
        <f t="shared" si="1437"/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11">
        <f t="shared" si="1438"/>
        <v>1.107</v>
      </c>
      <c r="S1370" s="6">
        <f>AVERAGE(Kickstarter[[#This Row],[pledged]]/Kickstarter[[#This Row],[backers_count]])</f>
        <v>63.620689655172413</v>
      </c>
      <c r="T1370" t="str">
        <f t="shared" si="1400"/>
        <v>music</v>
      </c>
      <c r="U1370" t="str">
        <f t="shared" si="1448"/>
        <v>rock</v>
      </c>
      <c r="V1370">
        <f>YEAR(Kickstarter[[#This Row],[Date Ended Conversion]])</f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s="5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2">
        <f t="shared" ref="L1371" si="1464">(((K1371/60)/60)/24)+DATE(1970,1,1)</f>
        <v>41710.594282407408</v>
      </c>
      <c r="M1371" s="12">
        <f t="shared" si="1437"/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11">
        <f t="shared" si="1438"/>
        <v>1.0534805315203954</v>
      </c>
      <c r="S1371" s="6">
        <f>AVERAGE(Kickstarter[[#This Row],[pledged]]/Kickstarter[[#This Row],[backers_count]])</f>
        <v>83.967068965517228</v>
      </c>
      <c r="T1371" t="str">
        <f t="shared" si="1400"/>
        <v>music</v>
      </c>
      <c r="U1371" t="str">
        <f t="shared" si="1448"/>
        <v>rock</v>
      </c>
      <c r="V1371">
        <f>YEAR(Kickstarter[[#This Row],[Date Ended Conversion]])</f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s="5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2">
        <f t="shared" ref="L1372" si="1465">(((K1372/60)/60)/24)+DATE(1970,1,1)</f>
        <v>41548.00335648148</v>
      </c>
      <c r="M1372" s="12">
        <f t="shared" si="1437"/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11">
        <f t="shared" si="1438"/>
        <v>1.0366666666666666</v>
      </c>
      <c r="S1372" s="6">
        <f>AVERAGE(Kickstarter[[#This Row],[pledged]]/Kickstarter[[#This Row],[backers_count]])</f>
        <v>77.75</v>
      </c>
      <c r="T1372" t="str">
        <f t="shared" si="1400"/>
        <v>music</v>
      </c>
      <c r="U1372" t="str">
        <f t="shared" si="1448"/>
        <v>rock</v>
      </c>
      <c r="V1372">
        <f>YEAR(Kickstarter[[#This Row],[Date Ended Conversion]])</f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s="5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2">
        <f t="shared" ref="L1373" si="1466">(((K1373/60)/60)/24)+DATE(1970,1,1)</f>
        <v>42101.758587962962</v>
      </c>
      <c r="M1373" s="12">
        <f t="shared" si="1437"/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11">
        <f t="shared" si="1438"/>
        <v>1.0708672667523933</v>
      </c>
      <c r="S1373" s="6">
        <f>AVERAGE(Kickstarter[[#This Row],[pledged]]/Kickstarter[[#This Row],[backers_count]])</f>
        <v>107.07142857142857</v>
      </c>
      <c r="T1373" t="str">
        <f t="shared" si="1400"/>
        <v>music</v>
      </c>
      <c r="U1373" t="str">
        <f t="shared" si="1448"/>
        <v>rock</v>
      </c>
      <c r="V1373">
        <f>YEAR(Kickstarter[[#This Row],[Date Ended Conversion]])</f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s="5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2">
        <f t="shared" ref="L1374" si="1467">(((K1374/60)/60)/24)+DATE(1970,1,1)</f>
        <v>41072.739953703705</v>
      </c>
      <c r="M1374" s="12">
        <f t="shared" si="1437"/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11">
        <f t="shared" si="1438"/>
        <v>1.24</v>
      </c>
      <c r="S1374" s="6">
        <f>AVERAGE(Kickstarter[[#This Row],[pledged]]/Kickstarter[[#This Row],[backers_count]])</f>
        <v>38.75</v>
      </c>
      <c r="T1374" t="str">
        <f t="shared" ref="T1374:T1437" si="1468">LEFT(Q1374,FIND("/",Q1374)-1)</f>
        <v>music</v>
      </c>
      <c r="U1374" t="str">
        <f t="shared" si="1448"/>
        <v>rock</v>
      </c>
      <c r="V1374">
        <f>YEAR(Kickstarter[[#This Row],[Date Ended Conversion]])</f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s="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2">
        <f t="shared" ref="L1375" si="1469">(((K1375/60)/60)/24)+DATE(1970,1,1)</f>
        <v>42704.95177083333</v>
      </c>
      <c r="M1375" s="12">
        <f t="shared" si="1437"/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11">
        <f t="shared" si="1438"/>
        <v>1.0501</v>
      </c>
      <c r="S1375" s="6">
        <f>AVERAGE(Kickstarter[[#This Row],[pledged]]/Kickstarter[[#This Row],[backers_count]])</f>
        <v>201.94230769230768</v>
      </c>
      <c r="T1375" t="str">
        <f t="shared" si="1468"/>
        <v>music</v>
      </c>
      <c r="U1375" t="str">
        <f t="shared" si="1448"/>
        <v>rock</v>
      </c>
      <c r="V1375">
        <f>YEAR(Kickstarter[[#This Row],[Date Ended Conversion]])</f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s="5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2">
        <f t="shared" ref="L1376" si="1470">(((K1376/60)/60)/24)+DATE(1970,1,1)</f>
        <v>42424.161898148144</v>
      </c>
      <c r="M1376" s="12">
        <f t="shared" si="1437"/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11">
        <f t="shared" si="1438"/>
        <v>1.8946666666666667</v>
      </c>
      <c r="S1376" s="6">
        <f>AVERAGE(Kickstarter[[#This Row],[pledged]]/Kickstarter[[#This Row],[backers_count]])</f>
        <v>43.060606060606062</v>
      </c>
      <c r="T1376" t="str">
        <f t="shared" si="1468"/>
        <v>music</v>
      </c>
      <c r="U1376" t="str">
        <f t="shared" si="1448"/>
        <v>rock</v>
      </c>
      <c r="V1376">
        <f>YEAR(Kickstarter[[#This Row],[Date Ended Conversion]])</f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s="5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2">
        <f t="shared" ref="L1377" si="1471">(((K1377/60)/60)/24)+DATE(1970,1,1)</f>
        <v>42720.066192129627</v>
      </c>
      <c r="M1377" s="12">
        <f t="shared" si="1437"/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11">
        <f t="shared" si="1438"/>
        <v>1.7132499999999999</v>
      </c>
      <c r="S1377" s="6">
        <f>AVERAGE(Kickstarter[[#This Row],[pledged]]/Kickstarter[[#This Row],[backers_count]])</f>
        <v>62.871559633027523</v>
      </c>
      <c r="T1377" t="str">
        <f t="shared" si="1468"/>
        <v>music</v>
      </c>
      <c r="U1377" t="str">
        <f t="shared" si="1448"/>
        <v>rock</v>
      </c>
      <c r="V1377">
        <f>YEAR(Kickstarter[[#This Row],[Date Ended Conversion]])</f>
        <v>2017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s="5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2">
        <f t="shared" ref="L1378" si="1472">(((K1378/60)/60)/24)+DATE(1970,1,1)</f>
        <v>42677.669050925921</v>
      </c>
      <c r="M1378" s="12">
        <f t="shared" si="1437"/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11">
        <f t="shared" si="1438"/>
        <v>2.5248648648648651</v>
      </c>
      <c r="S1378" s="6">
        <f>AVERAGE(Kickstarter[[#This Row],[pledged]]/Kickstarter[[#This Row],[backers_count]])</f>
        <v>55.607142857142854</v>
      </c>
      <c r="T1378" t="str">
        <f t="shared" si="1468"/>
        <v>music</v>
      </c>
      <c r="U1378" t="str">
        <f t="shared" si="1448"/>
        <v>rock</v>
      </c>
      <c r="V1378">
        <f>YEAR(Kickstarter[[#This Row],[Date Ended Conversion]])</f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s="5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2">
        <f t="shared" ref="L1379" si="1473">(((K1379/60)/60)/24)+DATE(1970,1,1)</f>
        <v>42747.219560185185</v>
      </c>
      <c r="M1379" s="12">
        <f t="shared" si="1437"/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11">
        <f t="shared" si="1438"/>
        <v>1.1615384615384616</v>
      </c>
      <c r="S1379" s="6">
        <f>AVERAGE(Kickstarter[[#This Row],[pledged]]/Kickstarter[[#This Row],[backers_count]])</f>
        <v>48.70967741935484</v>
      </c>
      <c r="T1379" t="str">
        <f t="shared" si="1468"/>
        <v>music</v>
      </c>
      <c r="U1379" t="str">
        <f t="shared" si="1448"/>
        <v>rock</v>
      </c>
      <c r="V1379">
        <f>YEAR(Kickstarter[[#This Row],[Date Ended Conversion]])</f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s="5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2">
        <f t="shared" ref="L1380" si="1474">(((K1380/60)/60)/24)+DATE(1970,1,1)</f>
        <v>42568.759374999994</v>
      </c>
      <c r="M1380" s="12">
        <f t="shared" si="1437"/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11">
        <f t="shared" si="1438"/>
        <v>2.0335000000000001</v>
      </c>
      <c r="S1380" s="6">
        <f>AVERAGE(Kickstarter[[#This Row],[pledged]]/Kickstarter[[#This Row],[backers_count]])</f>
        <v>30.578947368421051</v>
      </c>
      <c r="T1380" t="str">
        <f t="shared" si="1468"/>
        <v>music</v>
      </c>
      <c r="U1380" t="str">
        <f t="shared" si="1448"/>
        <v>rock</v>
      </c>
      <c r="V1380">
        <f>YEAR(Kickstarter[[#This Row],[Date Ended Conversion]])</f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s="5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2">
        <f t="shared" ref="L1381" si="1475">(((K1381/60)/60)/24)+DATE(1970,1,1)</f>
        <v>42130.491620370376</v>
      </c>
      <c r="M1381" s="12">
        <f t="shared" si="1437"/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11">
        <f t="shared" si="1438"/>
        <v>1.1160000000000001</v>
      </c>
      <c r="S1381" s="6">
        <f>AVERAGE(Kickstarter[[#This Row],[pledged]]/Kickstarter[[#This Row],[backers_count]])</f>
        <v>73.907284768211923</v>
      </c>
      <c r="T1381" t="str">
        <f t="shared" si="1468"/>
        <v>music</v>
      </c>
      <c r="U1381" t="str">
        <f t="shared" si="1448"/>
        <v>rock</v>
      </c>
      <c r="V1381">
        <f>YEAR(Kickstarter[[#This Row],[Date Ended Conversion]])</f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s="5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2">
        <f t="shared" ref="L1382" si="1476">(((K1382/60)/60)/24)+DATE(1970,1,1)</f>
        <v>42141.762800925921</v>
      </c>
      <c r="M1382" s="12">
        <f t="shared" si="1437"/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11">
        <f t="shared" si="1438"/>
        <v>4.24</v>
      </c>
      <c r="S1382" s="6">
        <f>AVERAGE(Kickstarter[[#This Row],[pledged]]/Kickstarter[[#This Row],[backers_count]])</f>
        <v>21.2</v>
      </c>
      <c r="T1382" t="str">
        <f t="shared" si="1468"/>
        <v>music</v>
      </c>
      <c r="U1382" t="str">
        <f t="shared" si="1448"/>
        <v>rock</v>
      </c>
      <c r="V1382">
        <f>YEAR(Kickstarter[[#This Row],[Date Ended Conversion]])</f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s="5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2">
        <f t="shared" ref="L1383" si="1477">(((K1383/60)/60)/24)+DATE(1970,1,1)</f>
        <v>42703.214409722219</v>
      </c>
      <c r="M1383" s="12">
        <f t="shared" si="1437"/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11">
        <f t="shared" si="1438"/>
        <v>1.071</v>
      </c>
      <c r="S1383" s="6">
        <f>AVERAGE(Kickstarter[[#This Row],[pledged]]/Kickstarter[[#This Row],[backers_count]])</f>
        <v>73.356164383561648</v>
      </c>
      <c r="T1383" t="str">
        <f t="shared" si="1468"/>
        <v>music</v>
      </c>
      <c r="U1383" t="str">
        <f t="shared" si="1448"/>
        <v>rock</v>
      </c>
      <c r="V1383">
        <f>YEAR(Kickstarter[[#This Row],[Date Ended Conversion]])</f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s="5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2">
        <f t="shared" ref="L1384" si="1478">(((K1384/60)/60)/24)+DATE(1970,1,1)</f>
        <v>41370.800185185188</v>
      </c>
      <c r="M1384" s="12">
        <f t="shared" si="1437"/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11">
        <f t="shared" si="1438"/>
        <v>1.043625</v>
      </c>
      <c r="S1384" s="6">
        <f>AVERAGE(Kickstarter[[#This Row],[pledged]]/Kickstarter[[#This Row],[backers_count]])</f>
        <v>56.412162162162161</v>
      </c>
      <c r="T1384" t="str">
        <f t="shared" si="1468"/>
        <v>music</v>
      </c>
      <c r="U1384" t="str">
        <f t="shared" si="1448"/>
        <v>rock</v>
      </c>
      <c r="V1384">
        <f>YEAR(Kickstarter[[#This Row],[Date Ended Conversion]])</f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s="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2">
        <f t="shared" ref="L1385" si="1479">(((K1385/60)/60)/24)+DATE(1970,1,1)</f>
        <v>42707.074976851851</v>
      </c>
      <c r="M1385" s="12">
        <f t="shared" si="1437"/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11">
        <f t="shared" si="1438"/>
        <v>2.124090909090909</v>
      </c>
      <c r="S1385" s="6">
        <f>AVERAGE(Kickstarter[[#This Row],[pledged]]/Kickstarter[[#This Row],[backers_count]])</f>
        <v>50.247311827956992</v>
      </c>
      <c r="T1385" t="str">
        <f t="shared" si="1468"/>
        <v>music</v>
      </c>
      <c r="U1385" t="str">
        <f t="shared" si="1448"/>
        <v>rock</v>
      </c>
      <c r="V1385">
        <f>YEAR(Kickstarter[[#This Row],[Date Ended Conversion]])</f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s="5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2">
        <f t="shared" ref="L1386" si="1480">(((K1386/60)/60)/24)+DATE(1970,1,1)</f>
        <v>42160.735208333332</v>
      </c>
      <c r="M1386" s="12">
        <f t="shared" si="1437"/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11">
        <f t="shared" si="1438"/>
        <v>1.2408571428571429</v>
      </c>
      <c r="S1386" s="6">
        <f>AVERAGE(Kickstarter[[#This Row],[pledged]]/Kickstarter[[#This Row],[backers_count]])</f>
        <v>68.936507936507937</v>
      </c>
      <c r="T1386" t="str">
        <f t="shared" si="1468"/>
        <v>music</v>
      </c>
      <c r="U1386" t="str">
        <f t="shared" si="1448"/>
        <v>rock</v>
      </c>
      <c r="V1386">
        <f>YEAR(Kickstarter[[#This Row],[Date Ended Conversion]])</f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s="5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2">
        <f t="shared" ref="L1387" si="1481">(((K1387/60)/60)/24)+DATE(1970,1,1)</f>
        <v>42433.688900462963</v>
      </c>
      <c r="M1387" s="12">
        <f t="shared" si="1437"/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11">
        <f t="shared" si="1438"/>
        <v>1.10406125</v>
      </c>
      <c r="S1387" s="6">
        <f>AVERAGE(Kickstarter[[#This Row],[pledged]]/Kickstarter[[#This Row],[backers_count]])</f>
        <v>65.914104477611943</v>
      </c>
      <c r="T1387" t="str">
        <f t="shared" si="1468"/>
        <v>music</v>
      </c>
      <c r="U1387" t="str">
        <f t="shared" si="1448"/>
        <v>rock</v>
      </c>
      <c r="V1387">
        <f>YEAR(Kickstarter[[#This Row],[Date Ended Conversion]])</f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s="5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2">
        <f t="shared" ref="L1388" si="1482">(((K1388/60)/60)/24)+DATE(1970,1,1)</f>
        <v>42184.646863425922</v>
      </c>
      <c r="M1388" s="12">
        <f t="shared" si="1437"/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11">
        <f t="shared" si="1438"/>
        <v>2.1875</v>
      </c>
      <c r="S1388" s="6">
        <f>AVERAGE(Kickstarter[[#This Row],[pledged]]/Kickstarter[[#This Row],[backers_count]])</f>
        <v>62.5</v>
      </c>
      <c r="T1388" t="str">
        <f t="shared" si="1468"/>
        <v>music</v>
      </c>
      <c r="U1388" t="str">
        <f t="shared" si="1448"/>
        <v>rock</v>
      </c>
      <c r="V1388">
        <f>YEAR(Kickstarter[[#This Row],[Date Ended Conversion]])</f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s="5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2">
        <f t="shared" ref="L1389" si="1483">(((K1389/60)/60)/24)+DATE(1970,1,1)</f>
        <v>42126.92123842593</v>
      </c>
      <c r="M1389" s="12">
        <f t="shared" si="1437"/>
        <v>42158.1875</v>
      </c>
      <c r="N1389" t="b">
        <v>0</v>
      </c>
      <c r="O1389">
        <v>78</v>
      </c>
      <c r="P1389" t="b">
        <v>1</v>
      </c>
      <c r="Q1389" t="s">
        <v>8276</v>
      </c>
      <c r="R1389" s="11">
        <f t="shared" si="1438"/>
        <v>1.36625</v>
      </c>
      <c r="S1389" s="6">
        <f>AVERAGE(Kickstarter[[#This Row],[pledged]]/Kickstarter[[#This Row],[backers_count]])</f>
        <v>70.064102564102569</v>
      </c>
      <c r="T1389" t="str">
        <f t="shared" si="1468"/>
        <v>music</v>
      </c>
      <c r="U1389" t="str">
        <f t="shared" si="1448"/>
        <v>rock</v>
      </c>
      <c r="V1389">
        <f>YEAR(Kickstarter[[#This Row],[Date Ended Conversion]])</f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s="5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2">
        <f t="shared" ref="L1390" si="1484">(((K1390/60)/60)/24)+DATE(1970,1,1)</f>
        <v>42634.614780092597</v>
      </c>
      <c r="M1390" s="12">
        <f t="shared" si="1437"/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11">
        <f t="shared" si="1438"/>
        <v>1.348074</v>
      </c>
      <c r="S1390" s="6">
        <f>AVERAGE(Kickstarter[[#This Row],[pledged]]/Kickstarter[[#This Row],[backers_count]])</f>
        <v>60.181874999999998</v>
      </c>
      <c r="T1390" t="str">
        <f t="shared" si="1468"/>
        <v>music</v>
      </c>
      <c r="U1390" t="str">
        <f t="shared" si="1448"/>
        <v>rock</v>
      </c>
      <c r="V1390">
        <f>YEAR(Kickstarter[[#This Row],[Date Ended Conversion]])</f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s="5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2">
        <f t="shared" ref="L1391" si="1485">(((K1391/60)/60)/24)+DATE(1970,1,1)</f>
        <v>42565.480983796297</v>
      </c>
      <c r="M1391" s="12">
        <f t="shared" si="1437"/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11">
        <f t="shared" si="1438"/>
        <v>1.454</v>
      </c>
      <c r="S1391" s="6">
        <f>AVERAGE(Kickstarter[[#This Row],[pledged]]/Kickstarter[[#This Row],[backers_count]])</f>
        <v>21.382352941176471</v>
      </c>
      <c r="T1391" t="str">
        <f t="shared" si="1468"/>
        <v>music</v>
      </c>
      <c r="U1391" t="str">
        <f t="shared" si="1448"/>
        <v>rock</v>
      </c>
      <c r="V1391">
        <f>YEAR(Kickstarter[[#This Row],[Date Ended Conversion]])</f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s="5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2">
        <f t="shared" ref="L1392" si="1486">(((K1392/60)/60)/24)+DATE(1970,1,1)</f>
        <v>42087.803310185183</v>
      </c>
      <c r="M1392" s="12">
        <f t="shared" si="1437"/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11">
        <f t="shared" si="1438"/>
        <v>1.0910714285714285</v>
      </c>
      <c r="S1392" s="6">
        <f>AVERAGE(Kickstarter[[#This Row],[pledged]]/Kickstarter[[#This Row],[backers_count]])</f>
        <v>160.78947368421052</v>
      </c>
      <c r="T1392" t="str">
        <f t="shared" si="1468"/>
        <v>music</v>
      </c>
      <c r="U1392" t="str">
        <f t="shared" si="1448"/>
        <v>rock</v>
      </c>
      <c r="V1392">
        <f>YEAR(Kickstarter[[#This Row],[Date Ended Conversion]])</f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s="5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2">
        <f t="shared" ref="L1393" si="1487">(((K1393/60)/60)/24)+DATE(1970,1,1)</f>
        <v>42193.650671296295</v>
      </c>
      <c r="M1393" s="12">
        <f t="shared" si="1437"/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11">
        <f t="shared" si="1438"/>
        <v>1.1020000000000001</v>
      </c>
      <c r="S1393" s="6">
        <f>AVERAGE(Kickstarter[[#This Row],[pledged]]/Kickstarter[[#This Row],[backers_count]])</f>
        <v>42.384615384615387</v>
      </c>
      <c r="T1393" t="str">
        <f t="shared" si="1468"/>
        <v>music</v>
      </c>
      <c r="U1393" t="str">
        <f t="shared" si="1448"/>
        <v>rock</v>
      </c>
      <c r="V1393">
        <f>YEAR(Kickstarter[[#This Row],[Date Ended Conversion]])</f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s="5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2">
        <f t="shared" ref="L1394" si="1488">(((K1394/60)/60)/24)+DATE(1970,1,1)</f>
        <v>42401.154930555553</v>
      </c>
      <c r="M1394" s="12">
        <f t="shared" si="1437"/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11">
        <f t="shared" si="1438"/>
        <v>1.1364000000000001</v>
      </c>
      <c r="S1394" s="6">
        <f>AVERAGE(Kickstarter[[#This Row],[pledged]]/Kickstarter[[#This Row],[backers_count]])</f>
        <v>27.317307692307693</v>
      </c>
      <c r="T1394" t="str">
        <f t="shared" si="1468"/>
        <v>music</v>
      </c>
      <c r="U1394" t="str">
        <f t="shared" si="1448"/>
        <v>rock</v>
      </c>
      <c r="V1394">
        <f>YEAR(Kickstarter[[#This Row],[Date Ended Conversion]])</f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s="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2">
        <f t="shared" ref="L1395" si="1489">(((K1395/60)/60)/24)+DATE(1970,1,1)</f>
        <v>42553.681979166664</v>
      </c>
      <c r="M1395" s="12">
        <f t="shared" si="1437"/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11">
        <f t="shared" si="1438"/>
        <v>1.0235000000000001</v>
      </c>
      <c r="S1395" s="6">
        <f>AVERAGE(Kickstarter[[#This Row],[pledged]]/Kickstarter[[#This Row],[backers_count]])</f>
        <v>196.82692307692307</v>
      </c>
      <c r="T1395" t="str">
        <f t="shared" si="1468"/>
        <v>music</v>
      </c>
      <c r="U1395" t="str">
        <f t="shared" si="1448"/>
        <v>rock</v>
      </c>
      <c r="V1395">
        <f>YEAR(Kickstarter[[#This Row],[Date Ended Conversion]])</f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s="5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2">
        <f t="shared" ref="L1396" si="1490">(((K1396/60)/60)/24)+DATE(1970,1,1)</f>
        <v>42752.144976851851</v>
      </c>
      <c r="M1396" s="12">
        <f t="shared" si="1437"/>
        <v>42795.125</v>
      </c>
      <c r="N1396" t="b">
        <v>0</v>
      </c>
      <c r="O1396">
        <v>17</v>
      </c>
      <c r="P1396" t="b">
        <v>1</v>
      </c>
      <c r="Q1396" t="s">
        <v>8276</v>
      </c>
      <c r="R1396" s="11">
        <f t="shared" si="1438"/>
        <v>1.2213333333333334</v>
      </c>
      <c r="S1396" s="6">
        <f>AVERAGE(Kickstarter[[#This Row],[pledged]]/Kickstarter[[#This Row],[backers_count]])</f>
        <v>53.882352941176471</v>
      </c>
      <c r="T1396" t="str">
        <f t="shared" si="1468"/>
        <v>music</v>
      </c>
      <c r="U1396" t="str">
        <f t="shared" si="1448"/>
        <v>rock</v>
      </c>
      <c r="V1396">
        <f>YEAR(Kickstarter[[#This Row],[Date Ended Conversion]])</f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s="5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2">
        <f t="shared" ref="L1397" si="1491">(((K1397/60)/60)/24)+DATE(1970,1,1)</f>
        <v>42719.90834490741</v>
      </c>
      <c r="M1397" s="12">
        <f t="shared" si="1437"/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11">
        <f t="shared" si="1438"/>
        <v>1.1188571428571428</v>
      </c>
      <c r="S1397" s="6">
        <f>AVERAGE(Kickstarter[[#This Row],[pledged]]/Kickstarter[[#This Row],[backers_count]])</f>
        <v>47.756097560975611</v>
      </c>
      <c r="T1397" t="str">
        <f t="shared" si="1468"/>
        <v>music</v>
      </c>
      <c r="U1397" t="str">
        <f t="shared" si="1448"/>
        <v>rock</v>
      </c>
      <c r="V1397">
        <f>YEAR(Kickstarter[[#This Row],[Date Ended Conversion]])</f>
        <v>2017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s="5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2">
        <f t="shared" ref="L1398" si="1492">(((K1398/60)/60)/24)+DATE(1970,1,1)</f>
        <v>42018.99863425926</v>
      </c>
      <c r="M1398" s="12">
        <f t="shared" si="1437"/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11">
        <f t="shared" si="1438"/>
        <v>1.073</v>
      </c>
      <c r="S1398" s="6">
        <f>AVERAGE(Kickstarter[[#This Row],[pledged]]/Kickstarter[[#This Row],[backers_count]])</f>
        <v>88.191780821917803</v>
      </c>
      <c r="T1398" t="str">
        <f t="shared" si="1468"/>
        <v>music</v>
      </c>
      <c r="U1398" t="str">
        <f t="shared" si="1448"/>
        <v>rock</v>
      </c>
      <c r="V1398">
        <f>YEAR(Kickstarter[[#This Row],[Date Ended Conversion]])</f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s="5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2">
        <f t="shared" ref="L1399" si="1493">(((K1399/60)/60)/24)+DATE(1970,1,1)</f>
        <v>42640.917939814812</v>
      </c>
      <c r="M1399" s="12">
        <f t="shared" si="1437"/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11">
        <f t="shared" si="1438"/>
        <v>1.1385000000000001</v>
      </c>
      <c r="S1399" s="6">
        <f>AVERAGE(Kickstarter[[#This Row],[pledged]]/Kickstarter[[#This Row],[backers_count]])</f>
        <v>72.056962025316452</v>
      </c>
      <c r="T1399" t="str">
        <f t="shared" si="1468"/>
        <v>music</v>
      </c>
      <c r="U1399" t="str">
        <f t="shared" si="1448"/>
        <v>rock</v>
      </c>
      <c r="V1399">
        <f>YEAR(Kickstarter[[#This Row],[Date Ended Conversion]])</f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s="5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2">
        <f t="shared" ref="L1400" si="1494">(((K1400/60)/60)/24)+DATE(1970,1,1)</f>
        <v>42526.874236111107</v>
      </c>
      <c r="M1400" s="12">
        <f t="shared" si="1437"/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11">
        <f t="shared" si="1438"/>
        <v>1.0968181818181819</v>
      </c>
      <c r="S1400" s="6">
        <f>AVERAGE(Kickstarter[[#This Row],[pledged]]/Kickstarter[[#This Row],[backers_count]])</f>
        <v>74.246153846153845</v>
      </c>
      <c r="T1400" t="str">
        <f t="shared" si="1468"/>
        <v>music</v>
      </c>
      <c r="U1400" t="str">
        <f t="shared" si="1448"/>
        <v>rock</v>
      </c>
      <c r="V1400">
        <f>YEAR(Kickstarter[[#This Row],[Date Ended Conversion]])</f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s="5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2">
        <f t="shared" ref="L1401" si="1495">(((K1401/60)/60)/24)+DATE(1970,1,1)</f>
        <v>41889.004317129627</v>
      </c>
      <c r="M1401" s="12">
        <f t="shared" si="1437"/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11">
        <f t="shared" si="1438"/>
        <v>1.2614444444444444</v>
      </c>
      <c r="S1401" s="6">
        <f>AVERAGE(Kickstarter[[#This Row],[pledged]]/Kickstarter[[#This Row],[backers_count]])</f>
        <v>61.701086956521742</v>
      </c>
      <c r="T1401" t="str">
        <f t="shared" si="1468"/>
        <v>music</v>
      </c>
      <c r="U1401" t="str">
        <f t="shared" si="1448"/>
        <v>rock</v>
      </c>
      <c r="V1401">
        <f>YEAR(Kickstarter[[#This Row],[Date Ended Conversion]])</f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s="5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2">
        <f t="shared" ref="L1402" si="1496">(((K1402/60)/60)/24)+DATE(1970,1,1)</f>
        <v>42498.341122685189</v>
      </c>
      <c r="M1402" s="12">
        <f t="shared" si="1437"/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11">
        <f t="shared" si="1438"/>
        <v>1.6742857142857144</v>
      </c>
      <c r="S1402" s="6">
        <f>AVERAGE(Kickstarter[[#This Row],[pledged]]/Kickstarter[[#This Row],[backers_count]])</f>
        <v>17.235294117647058</v>
      </c>
      <c r="T1402" t="str">
        <f t="shared" si="1468"/>
        <v>music</v>
      </c>
      <c r="U1402" t="str">
        <f t="shared" si="1448"/>
        <v>rock</v>
      </c>
      <c r="V1402">
        <f>YEAR(Kickstarter[[#This Row],[Date Ended Conversion]])</f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s="5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2">
        <f t="shared" ref="L1403" si="1497">(((K1403/60)/60)/24)+DATE(1970,1,1)</f>
        <v>41399.99622685185</v>
      </c>
      <c r="M1403" s="12">
        <f t="shared" si="1437"/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11">
        <f t="shared" si="1438"/>
        <v>4.9652000000000003</v>
      </c>
      <c r="S1403" s="6">
        <f>AVERAGE(Kickstarter[[#This Row],[pledged]]/Kickstarter[[#This Row],[backers_count]])</f>
        <v>51.720833333333331</v>
      </c>
      <c r="T1403" t="str">
        <f t="shared" si="1468"/>
        <v>music</v>
      </c>
      <c r="U1403" t="str">
        <f t="shared" si="1448"/>
        <v>rock</v>
      </c>
      <c r="V1403">
        <f>YEAR(Kickstarter[[#This Row],[Date Ended Conversion]])</f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s="5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2">
        <f t="shared" ref="L1404" si="1498">(((K1404/60)/60)/24)+DATE(1970,1,1)</f>
        <v>42065.053368055553</v>
      </c>
      <c r="M1404" s="12">
        <f t="shared" si="1437"/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11">
        <f t="shared" si="1438"/>
        <v>1.0915999999999999</v>
      </c>
      <c r="S1404" s="6">
        <f>AVERAGE(Kickstarter[[#This Row],[pledged]]/Kickstarter[[#This Row],[backers_count]])</f>
        <v>24.150442477876105</v>
      </c>
      <c r="T1404" t="str">
        <f t="shared" si="1468"/>
        <v>music</v>
      </c>
      <c r="U1404" t="str">
        <f t="shared" si="1448"/>
        <v>rock</v>
      </c>
      <c r="V1404">
        <f>YEAR(Kickstarter[[#This Row],[Date Ended Conversion]])</f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s="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2">
        <f t="shared" ref="L1405" si="1499">(((K1405/60)/60)/24)+DATE(1970,1,1)</f>
        <v>41451.062905092593</v>
      </c>
      <c r="M1405" s="12">
        <f t="shared" si="1437"/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11">
        <f t="shared" si="1438"/>
        <v>1.0257499999999999</v>
      </c>
      <c r="S1405" s="6">
        <f>AVERAGE(Kickstarter[[#This Row],[pledged]]/Kickstarter[[#This Row],[backers_count]])</f>
        <v>62.166666666666664</v>
      </c>
      <c r="T1405" t="str">
        <f t="shared" si="1468"/>
        <v>music</v>
      </c>
      <c r="U1405" t="str">
        <f t="shared" si="1448"/>
        <v>rock</v>
      </c>
      <c r="V1405">
        <f>YEAR(Kickstarter[[#This Row],[Date Ended Conversion]])</f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s="5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2">
        <f t="shared" ref="L1406" si="1500">(((K1406/60)/60)/24)+DATE(1970,1,1)</f>
        <v>42032.510243055556</v>
      </c>
      <c r="M1406" s="12">
        <f t="shared" si="1437"/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11">
        <f t="shared" si="1438"/>
        <v>1.6620689655172414E-2</v>
      </c>
      <c r="S1406" s="6">
        <f>AVERAGE(Kickstarter[[#This Row],[pledged]]/Kickstarter[[#This Row],[backers_count]])</f>
        <v>48.2</v>
      </c>
      <c r="T1406" t="str">
        <f t="shared" si="1468"/>
        <v>publishing</v>
      </c>
      <c r="U1406" t="str">
        <f t="shared" si="1448"/>
        <v>translations</v>
      </c>
      <c r="V1406">
        <f>YEAR(Kickstarter[[#This Row],[Date Ended Conversion]])</f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s="5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2">
        <f t="shared" ref="L1407" si="1501">(((K1407/60)/60)/24)+DATE(1970,1,1)</f>
        <v>41941.680567129632</v>
      </c>
      <c r="M1407" s="12">
        <f t="shared" si="1437"/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11">
        <f t="shared" si="1438"/>
        <v>4.1999999999999997E-3</v>
      </c>
      <c r="S1407" s="6">
        <f>AVERAGE(Kickstarter[[#This Row],[pledged]]/Kickstarter[[#This Row],[backers_count]])</f>
        <v>6.1764705882352944</v>
      </c>
      <c r="T1407" t="str">
        <f t="shared" si="1468"/>
        <v>publishing</v>
      </c>
      <c r="U1407" t="str">
        <f t="shared" si="1448"/>
        <v>translations</v>
      </c>
      <c r="V1407">
        <f>YEAR(Kickstarter[[#This Row],[Date Ended Conversion]])</f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s="5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2">
        <f t="shared" ref="L1408" si="1502">(((K1408/60)/60)/24)+DATE(1970,1,1)</f>
        <v>42297.432951388888</v>
      </c>
      <c r="M1408" s="12">
        <f t="shared" si="1437"/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11">
        <f t="shared" si="1438"/>
        <v>1.25E-3</v>
      </c>
      <c r="S1408" s="6">
        <f>AVERAGE(Kickstarter[[#This Row],[pledged]]/Kickstarter[[#This Row],[backers_count]])</f>
        <v>5</v>
      </c>
      <c r="T1408" t="str">
        <f t="shared" si="1468"/>
        <v>publishing</v>
      </c>
      <c r="U1408" t="str">
        <f t="shared" si="1448"/>
        <v>translations</v>
      </c>
      <c r="V1408">
        <f>YEAR(Kickstarter[[#This Row],[Date Ended Conversion]])</f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s="5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2">
        <f t="shared" ref="L1409" si="1503">(((K1409/60)/60)/24)+DATE(1970,1,1)</f>
        <v>41838.536782407406</v>
      </c>
      <c r="M1409" s="12">
        <f t="shared" si="1437"/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11">
        <f t="shared" si="1438"/>
        <v>5.0000000000000001E-3</v>
      </c>
      <c r="S1409" s="6">
        <f>AVERAGE(Kickstarter[[#This Row],[pledged]]/Kickstarter[[#This Row],[backers_count]])</f>
        <v>7.5</v>
      </c>
      <c r="T1409" t="str">
        <f t="shared" si="1468"/>
        <v>publishing</v>
      </c>
      <c r="U1409" t="str">
        <f t="shared" si="1448"/>
        <v>translations</v>
      </c>
      <c r="V1409">
        <f>YEAR(Kickstarter[[#This Row],[Date Ended Conversion]])</f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s="5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2">
        <f t="shared" ref="L1410" si="1504">(((K1410/60)/60)/24)+DATE(1970,1,1)</f>
        <v>42291.872175925921</v>
      </c>
      <c r="M1410" s="12">
        <f t="shared" ref="M1410:M1473" si="1505">(((J1410/60)/60)/24)+DATE(1970,1,1)</f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11">
        <f t="shared" ref="R1410:R1473" si="1506">(E1410/D1410)</f>
        <v>7.1999999999999995E-2</v>
      </c>
      <c r="S1410" s="6">
        <f>AVERAGE(Kickstarter[[#This Row],[pledged]]/Kickstarter[[#This Row],[backers_count]])</f>
        <v>12</v>
      </c>
      <c r="T1410" t="str">
        <f t="shared" si="1468"/>
        <v>publishing</v>
      </c>
      <c r="U1410" t="str">
        <f t="shared" si="1448"/>
        <v>translations</v>
      </c>
      <c r="V1410">
        <f>YEAR(Kickstarter[[#This Row],[Date Ended Conversion]])</f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s="5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2">
        <f t="shared" ref="L1411" si="1507">(((K1411/60)/60)/24)+DATE(1970,1,1)</f>
        <v>41945.133506944447</v>
      </c>
      <c r="M1411" s="12">
        <f t="shared" si="1505"/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11">
        <f t="shared" si="1506"/>
        <v>0</v>
      </c>
      <c r="S1411" s="6" t="e">
        <f>AVERAGE(Kickstarter[[#This Row],[pledged]]/Kickstarter[[#This Row],[backers_count]])</f>
        <v>#DIV/0!</v>
      </c>
      <c r="T1411" t="str">
        <f t="shared" si="1468"/>
        <v>publishing</v>
      </c>
      <c r="U1411" t="str">
        <f t="shared" si="1448"/>
        <v>translations</v>
      </c>
      <c r="V1411">
        <f>YEAR(Kickstarter[[#This Row],[Date Ended Conversion]])</f>
        <v>2015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s="5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2">
        <f t="shared" ref="L1412" si="1508">(((K1412/60)/60)/24)+DATE(1970,1,1)</f>
        <v>42479.318518518514</v>
      </c>
      <c r="M1412" s="12">
        <f t="shared" si="1505"/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11">
        <f t="shared" si="1506"/>
        <v>1.6666666666666666E-4</v>
      </c>
      <c r="S1412" s="6">
        <f>AVERAGE(Kickstarter[[#This Row],[pledged]]/Kickstarter[[#This Row],[backers_count]])</f>
        <v>1</v>
      </c>
      <c r="T1412" t="str">
        <f t="shared" si="1468"/>
        <v>publishing</v>
      </c>
      <c r="U1412" t="str">
        <f t="shared" si="1448"/>
        <v>translations</v>
      </c>
      <c r="V1412">
        <f>YEAR(Kickstarter[[#This Row],[Date Ended Conversion]])</f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s="5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2">
        <f t="shared" ref="L1413" si="1509">(((K1413/60)/60)/24)+DATE(1970,1,1)</f>
        <v>42013.059027777781</v>
      </c>
      <c r="M1413" s="12">
        <f t="shared" si="1505"/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11">
        <f t="shared" si="1506"/>
        <v>2.3333333333333335E-3</v>
      </c>
      <c r="S1413" s="6">
        <f>AVERAGE(Kickstarter[[#This Row],[pledged]]/Kickstarter[[#This Row],[backers_count]])</f>
        <v>2.3333333333333335</v>
      </c>
      <c r="T1413" t="str">
        <f t="shared" si="1468"/>
        <v>publishing</v>
      </c>
      <c r="U1413" t="str">
        <f t="shared" si="1448"/>
        <v>translations</v>
      </c>
      <c r="V1413">
        <f>YEAR(Kickstarter[[#This Row],[Date Ended Conversion]])</f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s="5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2">
        <f t="shared" ref="L1414" si="1510">(((K1414/60)/60)/24)+DATE(1970,1,1)</f>
        <v>41947.063645833332</v>
      </c>
      <c r="M1414" s="12">
        <f t="shared" si="1505"/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11">
        <f t="shared" si="1506"/>
        <v>4.5714285714285714E-2</v>
      </c>
      <c r="S1414" s="6">
        <f>AVERAGE(Kickstarter[[#This Row],[pledged]]/Kickstarter[[#This Row],[backers_count]])</f>
        <v>24.615384615384617</v>
      </c>
      <c r="T1414" t="str">
        <f t="shared" si="1468"/>
        <v>publishing</v>
      </c>
      <c r="U1414" t="str">
        <f t="shared" si="1448"/>
        <v>translations</v>
      </c>
      <c r="V1414">
        <f>YEAR(Kickstarter[[#This Row],[Date Ended Conversion]])</f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s="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2">
        <f t="shared" ref="L1415" si="1511">(((K1415/60)/60)/24)+DATE(1970,1,1)</f>
        <v>42360.437152777777</v>
      </c>
      <c r="M1415" s="12">
        <f t="shared" si="1505"/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11">
        <f t="shared" si="1506"/>
        <v>0.05</v>
      </c>
      <c r="S1415" s="6">
        <f>AVERAGE(Kickstarter[[#This Row],[pledged]]/Kickstarter[[#This Row],[backers_count]])</f>
        <v>100</v>
      </c>
      <c r="T1415" t="str">
        <f t="shared" si="1468"/>
        <v>publishing</v>
      </c>
      <c r="U1415" t="str">
        <f t="shared" si="1448"/>
        <v>translations</v>
      </c>
      <c r="V1415">
        <f>YEAR(Kickstarter[[#This Row],[Date Ended Conversion]])</f>
        <v>2016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s="5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2">
        <f t="shared" ref="L1416" si="1512">(((K1416/60)/60)/24)+DATE(1970,1,1)</f>
        <v>42708.25309027778</v>
      </c>
      <c r="M1416" s="12">
        <f t="shared" si="1505"/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11">
        <f t="shared" si="1506"/>
        <v>2E-3</v>
      </c>
      <c r="S1416" s="6">
        <f>AVERAGE(Kickstarter[[#This Row],[pledged]]/Kickstarter[[#This Row],[backers_count]])</f>
        <v>1</v>
      </c>
      <c r="T1416" t="str">
        <f t="shared" si="1468"/>
        <v>publishing</v>
      </c>
      <c r="U1416" t="str">
        <f t="shared" si="1448"/>
        <v>translations</v>
      </c>
      <c r="V1416">
        <f>YEAR(Kickstarter[[#This Row],[Date Ended Conversion]])</f>
        <v>2017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s="5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2">
        <f t="shared" ref="L1417" si="1513">(((K1417/60)/60)/24)+DATE(1970,1,1)</f>
        <v>42192.675821759258</v>
      </c>
      <c r="M1417" s="12">
        <f t="shared" si="1505"/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11">
        <f t="shared" si="1506"/>
        <v>0.18181818181818182</v>
      </c>
      <c r="S1417" s="6">
        <f>AVERAGE(Kickstarter[[#This Row],[pledged]]/Kickstarter[[#This Row],[backers_count]])</f>
        <v>88.888888888888886</v>
      </c>
      <c r="T1417" t="str">
        <f t="shared" si="1468"/>
        <v>publishing</v>
      </c>
      <c r="U1417" t="str">
        <f t="shared" si="1448"/>
        <v>translations</v>
      </c>
      <c r="V1417">
        <f>YEAR(Kickstarter[[#This Row],[Date Ended Conversion]])</f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s="5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2">
        <f t="shared" ref="L1418" si="1514">(((K1418/60)/60)/24)+DATE(1970,1,1)</f>
        <v>42299.926145833335</v>
      </c>
      <c r="M1418" s="12">
        <f t="shared" si="1505"/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11">
        <f t="shared" si="1506"/>
        <v>0</v>
      </c>
      <c r="S1418" s="6" t="e">
        <f>AVERAGE(Kickstarter[[#This Row],[pledged]]/Kickstarter[[#This Row],[backers_count]])</f>
        <v>#DIV/0!</v>
      </c>
      <c r="T1418" t="str">
        <f t="shared" si="1468"/>
        <v>publishing</v>
      </c>
      <c r="U1418" t="str">
        <f t="shared" si="1448"/>
        <v>translations</v>
      </c>
      <c r="V1418">
        <f>YEAR(Kickstarter[[#This Row],[Date Ended Conversion]])</f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s="5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2">
        <f t="shared" ref="L1419" si="1515">(((K1419/60)/60)/24)+DATE(1970,1,1)</f>
        <v>42232.15016203704</v>
      </c>
      <c r="M1419" s="12">
        <f t="shared" si="1505"/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11">
        <f t="shared" si="1506"/>
        <v>1.2222222222222223E-2</v>
      </c>
      <c r="S1419" s="6">
        <f>AVERAGE(Kickstarter[[#This Row],[pledged]]/Kickstarter[[#This Row],[backers_count]])</f>
        <v>27.5</v>
      </c>
      <c r="T1419" t="str">
        <f t="shared" si="1468"/>
        <v>publishing</v>
      </c>
      <c r="U1419" t="str">
        <f t="shared" ref="U1419:U1462" si="1516">RIGHT(Q1419,LEN(Q1419)-FIND("/",Q1419))</f>
        <v>translations</v>
      </c>
      <c r="V1419">
        <f>YEAR(Kickstarter[[#This Row],[Date Ended Conversion]])</f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s="5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2">
        <f t="shared" ref="L1420" si="1517">(((K1420/60)/60)/24)+DATE(1970,1,1)</f>
        <v>42395.456412037034</v>
      </c>
      <c r="M1420" s="12">
        <f t="shared" si="1505"/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11">
        <f t="shared" si="1506"/>
        <v>2E-3</v>
      </c>
      <c r="S1420" s="6">
        <f>AVERAGE(Kickstarter[[#This Row],[pledged]]/Kickstarter[[#This Row],[backers_count]])</f>
        <v>6</v>
      </c>
      <c r="T1420" t="str">
        <f t="shared" si="1468"/>
        <v>publishing</v>
      </c>
      <c r="U1420" t="str">
        <f t="shared" si="1516"/>
        <v>translations</v>
      </c>
      <c r="V1420">
        <f>YEAR(Kickstarter[[#This Row],[Date Ended Conversion]])</f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s="5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2">
        <f t="shared" ref="L1421" si="1518">(((K1421/60)/60)/24)+DATE(1970,1,1)</f>
        <v>42622.456238425926</v>
      </c>
      <c r="M1421" s="12">
        <f t="shared" si="1505"/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11">
        <f t="shared" si="1506"/>
        <v>7.0634920634920634E-2</v>
      </c>
      <c r="S1421" s="6">
        <f>AVERAGE(Kickstarter[[#This Row],[pledged]]/Kickstarter[[#This Row],[backers_count]])</f>
        <v>44.5</v>
      </c>
      <c r="T1421" t="str">
        <f t="shared" si="1468"/>
        <v>publishing</v>
      </c>
      <c r="U1421" t="str">
        <f t="shared" si="1516"/>
        <v>translations</v>
      </c>
      <c r="V1421">
        <f>YEAR(Kickstarter[[#This Row],[Date Ended Conversion]])</f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s="5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2">
        <f t="shared" ref="L1422" si="1519">(((K1422/60)/60)/24)+DATE(1970,1,1)</f>
        <v>42524.667662037042</v>
      </c>
      <c r="M1422" s="12">
        <f t="shared" si="1505"/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11">
        <f t="shared" si="1506"/>
        <v>2.7272727272727271E-2</v>
      </c>
      <c r="S1422" s="6">
        <f>AVERAGE(Kickstarter[[#This Row],[pledged]]/Kickstarter[[#This Row],[backers_count]])</f>
        <v>1</v>
      </c>
      <c r="T1422" t="str">
        <f t="shared" si="1468"/>
        <v>publishing</v>
      </c>
      <c r="U1422" t="str">
        <f t="shared" si="1516"/>
        <v>translations</v>
      </c>
      <c r="V1422">
        <f>YEAR(Kickstarter[[#This Row],[Date Ended Conversion]])</f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s="5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2">
        <f t="shared" ref="L1423" si="1520">(((K1423/60)/60)/24)+DATE(1970,1,1)</f>
        <v>42013.915613425925</v>
      </c>
      <c r="M1423" s="12">
        <f t="shared" si="1505"/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11">
        <f t="shared" si="1506"/>
        <v>1E-3</v>
      </c>
      <c r="S1423" s="6">
        <f>AVERAGE(Kickstarter[[#This Row],[pledged]]/Kickstarter[[#This Row],[backers_count]])</f>
        <v>100</v>
      </c>
      <c r="T1423" t="str">
        <f t="shared" si="1468"/>
        <v>publishing</v>
      </c>
      <c r="U1423" t="str">
        <f t="shared" si="1516"/>
        <v>translations</v>
      </c>
      <c r="V1423">
        <f>YEAR(Kickstarter[[#This Row],[Date Ended Conversion]])</f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s="5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2">
        <f t="shared" ref="L1424" si="1521">(((K1424/60)/60)/24)+DATE(1970,1,1)</f>
        <v>42604.239629629628</v>
      </c>
      <c r="M1424" s="12">
        <f t="shared" si="1505"/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11">
        <f t="shared" si="1506"/>
        <v>1.0399999999999999E-3</v>
      </c>
      <c r="S1424" s="6">
        <f>AVERAGE(Kickstarter[[#This Row],[pledged]]/Kickstarter[[#This Row],[backers_count]])</f>
        <v>13</v>
      </c>
      <c r="T1424" t="str">
        <f t="shared" si="1468"/>
        <v>publishing</v>
      </c>
      <c r="U1424" t="str">
        <f t="shared" si="1516"/>
        <v>translations</v>
      </c>
      <c r="V1424">
        <f>YEAR(Kickstarter[[#This Row],[Date Ended Conversion]])</f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s="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2">
        <f t="shared" ref="L1425" si="1522">(((K1425/60)/60)/24)+DATE(1970,1,1)</f>
        <v>42340.360312500001</v>
      </c>
      <c r="M1425" s="12">
        <f t="shared" si="1505"/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11">
        <f t="shared" si="1506"/>
        <v>3.3333333333333335E-3</v>
      </c>
      <c r="S1425" s="6">
        <f>AVERAGE(Kickstarter[[#This Row],[pledged]]/Kickstarter[[#This Row],[backers_count]])</f>
        <v>100</v>
      </c>
      <c r="T1425" t="str">
        <f t="shared" si="1468"/>
        <v>publishing</v>
      </c>
      <c r="U1425" t="str">
        <f t="shared" si="1516"/>
        <v>translations</v>
      </c>
      <c r="V1425">
        <f>YEAR(Kickstarter[[#This Row],[Date Ended Conversion]])</f>
        <v>2016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s="5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2">
        <f t="shared" ref="L1426" si="1523">(((K1426/60)/60)/24)+DATE(1970,1,1)</f>
        <v>42676.717615740738</v>
      </c>
      <c r="M1426" s="12">
        <f t="shared" si="1505"/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11">
        <f t="shared" si="1506"/>
        <v>0.2036</v>
      </c>
      <c r="S1426" s="6">
        <f>AVERAGE(Kickstarter[[#This Row],[pledged]]/Kickstarter[[#This Row],[backers_count]])</f>
        <v>109.07142857142857</v>
      </c>
      <c r="T1426" t="str">
        <f t="shared" si="1468"/>
        <v>publishing</v>
      </c>
      <c r="U1426" t="str">
        <f t="shared" si="1516"/>
        <v>translations</v>
      </c>
      <c r="V1426">
        <f>YEAR(Kickstarter[[#This Row],[Date Ended Conversion]])</f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s="5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2">
        <f t="shared" ref="L1427" si="1524">(((K1427/60)/60)/24)+DATE(1970,1,1)</f>
        <v>42093.131469907406</v>
      </c>
      <c r="M1427" s="12">
        <f t="shared" si="1505"/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11">
        <f t="shared" si="1506"/>
        <v>0</v>
      </c>
      <c r="S1427" s="6" t="e">
        <f>AVERAGE(Kickstarter[[#This Row],[pledged]]/Kickstarter[[#This Row],[backers_count]])</f>
        <v>#DIV/0!</v>
      </c>
      <c r="T1427" t="str">
        <f t="shared" si="1468"/>
        <v>publishing</v>
      </c>
      <c r="U1427" t="str">
        <f t="shared" si="1516"/>
        <v>translations</v>
      </c>
      <c r="V1427">
        <f>YEAR(Kickstarter[[#This Row],[Date Ended Conversion]])</f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s="5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2">
        <f t="shared" ref="L1428" si="1525">(((K1428/60)/60)/24)+DATE(1970,1,1)</f>
        <v>42180.390277777777</v>
      </c>
      <c r="M1428" s="12">
        <f t="shared" si="1505"/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11">
        <f t="shared" si="1506"/>
        <v>0</v>
      </c>
      <c r="S1428" s="6" t="e">
        <f>AVERAGE(Kickstarter[[#This Row],[pledged]]/Kickstarter[[#This Row],[backers_count]])</f>
        <v>#DIV/0!</v>
      </c>
      <c r="T1428" t="str">
        <f t="shared" si="1468"/>
        <v>publishing</v>
      </c>
      <c r="U1428" t="str">
        <f t="shared" si="1516"/>
        <v>translations</v>
      </c>
      <c r="V1428">
        <f>YEAR(Kickstarter[[#This Row],[Date Ended Conversion]])</f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s="5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2">
        <f t="shared" ref="L1429" si="1526">(((K1429/60)/60)/24)+DATE(1970,1,1)</f>
        <v>42601.851678240739</v>
      </c>
      <c r="M1429" s="12">
        <f t="shared" si="1505"/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11">
        <f t="shared" si="1506"/>
        <v>8.3799999999999999E-2</v>
      </c>
      <c r="S1429" s="6">
        <f>AVERAGE(Kickstarter[[#This Row],[pledged]]/Kickstarter[[#This Row],[backers_count]])</f>
        <v>104.75</v>
      </c>
      <c r="T1429" t="str">
        <f t="shared" si="1468"/>
        <v>publishing</v>
      </c>
      <c r="U1429" t="str">
        <f t="shared" si="1516"/>
        <v>translations</v>
      </c>
      <c r="V1429">
        <f>YEAR(Kickstarter[[#This Row],[Date Ended Conversion]])</f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s="5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2">
        <f t="shared" ref="L1430" si="1527">(((K1430/60)/60)/24)+DATE(1970,1,1)</f>
        <v>42432.379826388889</v>
      </c>
      <c r="M1430" s="12">
        <f t="shared" si="1505"/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11">
        <f t="shared" si="1506"/>
        <v>4.4999999999999998E-2</v>
      </c>
      <c r="S1430" s="6">
        <f>AVERAGE(Kickstarter[[#This Row],[pledged]]/Kickstarter[[#This Row],[backers_count]])</f>
        <v>15</v>
      </c>
      <c r="T1430" t="str">
        <f t="shared" si="1468"/>
        <v>publishing</v>
      </c>
      <c r="U1430" t="str">
        <f t="shared" si="1516"/>
        <v>translations</v>
      </c>
      <c r="V1430">
        <f>YEAR(Kickstarter[[#This Row],[Date Ended Conversion]])</f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s="5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2">
        <f t="shared" ref="L1431" si="1528">(((K1431/60)/60)/24)+DATE(1970,1,1)</f>
        <v>42074.060671296291</v>
      </c>
      <c r="M1431" s="12">
        <f t="shared" si="1505"/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11">
        <f t="shared" si="1506"/>
        <v>0</v>
      </c>
      <c r="S1431" s="6" t="e">
        <f>AVERAGE(Kickstarter[[#This Row],[pledged]]/Kickstarter[[#This Row],[backers_count]])</f>
        <v>#DIV/0!</v>
      </c>
      <c r="T1431" t="str">
        <f t="shared" si="1468"/>
        <v>publishing</v>
      </c>
      <c r="U1431" t="str">
        <f t="shared" si="1516"/>
        <v>translations</v>
      </c>
      <c r="V1431">
        <f>YEAR(Kickstarter[[#This Row],[Date Ended Conversion]])</f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s="5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2">
        <f t="shared" ref="L1432" si="1529">(((K1432/60)/60)/24)+DATE(1970,1,1)</f>
        <v>41961.813518518517</v>
      </c>
      <c r="M1432" s="12">
        <f t="shared" si="1505"/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11">
        <f t="shared" si="1506"/>
        <v>8.0600000000000005E-2</v>
      </c>
      <c r="S1432" s="6">
        <f>AVERAGE(Kickstarter[[#This Row],[pledged]]/Kickstarter[[#This Row],[backers_count]])</f>
        <v>80.599999999999994</v>
      </c>
      <c r="T1432" t="str">
        <f t="shared" si="1468"/>
        <v>publishing</v>
      </c>
      <c r="U1432" t="str">
        <f t="shared" si="1516"/>
        <v>translations</v>
      </c>
      <c r="V1432">
        <f>YEAR(Kickstarter[[#This Row],[Date Ended Conversion]])</f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s="5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2">
        <f t="shared" ref="L1433" si="1530">(((K1433/60)/60)/24)+DATE(1970,1,1)</f>
        <v>42304.210833333331</v>
      </c>
      <c r="M1433" s="12">
        <f t="shared" si="1505"/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11">
        <f t="shared" si="1506"/>
        <v>0.31947058823529412</v>
      </c>
      <c r="S1433" s="6">
        <f>AVERAGE(Kickstarter[[#This Row],[pledged]]/Kickstarter[[#This Row],[backers_count]])</f>
        <v>115.55319148936171</v>
      </c>
      <c r="T1433" t="str">
        <f t="shared" si="1468"/>
        <v>publishing</v>
      </c>
      <c r="U1433" t="str">
        <f t="shared" si="1516"/>
        <v>translations</v>
      </c>
      <c r="V1433">
        <f>YEAR(Kickstarter[[#This Row],[Date Ended Conversion]])</f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s="5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2">
        <f t="shared" ref="L1434" si="1531">(((K1434/60)/60)/24)+DATE(1970,1,1)</f>
        <v>42175.780416666668</v>
      </c>
      <c r="M1434" s="12">
        <f t="shared" si="1505"/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11">
        <f t="shared" si="1506"/>
        <v>0</v>
      </c>
      <c r="S1434" s="6" t="e">
        <f>AVERAGE(Kickstarter[[#This Row],[pledged]]/Kickstarter[[#This Row],[backers_count]])</f>
        <v>#DIV/0!</v>
      </c>
      <c r="T1434" t="str">
        <f t="shared" si="1468"/>
        <v>publishing</v>
      </c>
      <c r="U1434" t="str">
        <f t="shared" si="1516"/>
        <v>translations</v>
      </c>
      <c r="V1434">
        <f>YEAR(Kickstarter[[#This Row],[Date Ended Conversion]])</f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s="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2">
        <f t="shared" ref="L1435" si="1532">(((K1435/60)/60)/24)+DATE(1970,1,1)</f>
        <v>42673.625868055555</v>
      </c>
      <c r="M1435" s="12">
        <f t="shared" si="1505"/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11">
        <f t="shared" si="1506"/>
        <v>6.7083333333333328E-2</v>
      </c>
      <c r="S1435" s="6">
        <f>AVERAGE(Kickstarter[[#This Row],[pledged]]/Kickstarter[[#This Row],[backers_count]])</f>
        <v>80.5</v>
      </c>
      <c r="T1435" t="str">
        <f t="shared" si="1468"/>
        <v>publishing</v>
      </c>
      <c r="U1435" t="str">
        <f t="shared" si="1516"/>
        <v>translations</v>
      </c>
      <c r="V1435">
        <f>YEAR(Kickstarter[[#This Row],[Date Ended Conversion]])</f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s="5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2">
        <f t="shared" ref="L1436" si="1533">(((K1436/60)/60)/24)+DATE(1970,1,1)</f>
        <v>42142.767106481479</v>
      </c>
      <c r="M1436" s="12">
        <f t="shared" si="1505"/>
        <v>42163.625</v>
      </c>
      <c r="N1436" t="b">
        <v>0</v>
      </c>
      <c r="O1436">
        <v>11</v>
      </c>
      <c r="P1436" t="b">
        <v>0</v>
      </c>
      <c r="Q1436" t="s">
        <v>8287</v>
      </c>
      <c r="R1436" s="11">
        <f t="shared" si="1506"/>
        <v>9.987804878048781E-2</v>
      </c>
      <c r="S1436" s="6">
        <f>AVERAGE(Kickstarter[[#This Row],[pledged]]/Kickstarter[[#This Row],[backers_count]])</f>
        <v>744.5454545454545</v>
      </c>
      <c r="T1436" t="str">
        <f t="shared" si="1468"/>
        <v>publishing</v>
      </c>
      <c r="U1436" t="str">
        <f t="shared" si="1516"/>
        <v>translations</v>
      </c>
      <c r="V1436">
        <f>YEAR(Kickstarter[[#This Row],[Date Ended Conversion]])</f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s="5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2">
        <f t="shared" ref="L1437" si="1534">(((K1437/60)/60)/24)+DATE(1970,1,1)</f>
        <v>42258.780324074076</v>
      </c>
      <c r="M1437" s="12">
        <f t="shared" si="1505"/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11">
        <f t="shared" si="1506"/>
        <v>1E-3</v>
      </c>
      <c r="S1437" s="6">
        <f>AVERAGE(Kickstarter[[#This Row],[pledged]]/Kickstarter[[#This Row],[backers_count]])</f>
        <v>7.5</v>
      </c>
      <c r="T1437" t="str">
        <f t="shared" si="1468"/>
        <v>publishing</v>
      </c>
      <c r="U1437" t="str">
        <f t="shared" si="1516"/>
        <v>translations</v>
      </c>
      <c r="V1437">
        <f>YEAR(Kickstarter[[#This Row],[Date Ended Conversion]])</f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s="5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2">
        <f t="shared" ref="L1438" si="1535">(((K1438/60)/60)/24)+DATE(1970,1,1)</f>
        <v>42391.35019675926</v>
      </c>
      <c r="M1438" s="12">
        <f t="shared" si="1505"/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11">
        <f t="shared" si="1506"/>
        <v>7.7000000000000002E-3</v>
      </c>
      <c r="S1438" s="6">
        <f>AVERAGE(Kickstarter[[#This Row],[pledged]]/Kickstarter[[#This Row],[backers_count]])</f>
        <v>38.5</v>
      </c>
      <c r="T1438" t="str">
        <f t="shared" ref="T1438:T1462" si="1536">LEFT(Q1438,FIND("/",Q1438)-1)</f>
        <v>publishing</v>
      </c>
      <c r="U1438" t="str">
        <f t="shared" si="1516"/>
        <v>translations</v>
      </c>
      <c r="V1438">
        <f>YEAR(Kickstarter[[#This Row],[Date Ended Conversion]])</f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s="5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2">
        <f t="shared" ref="L1439" si="1537">(((K1439/60)/60)/24)+DATE(1970,1,1)</f>
        <v>41796.531701388885</v>
      </c>
      <c r="M1439" s="12">
        <f t="shared" si="1505"/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11">
        <f t="shared" si="1506"/>
        <v>0.26900000000000002</v>
      </c>
      <c r="S1439" s="6">
        <f>AVERAGE(Kickstarter[[#This Row],[pledged]]/Kickstarter[[#This Row],[backers_count]])</f>
        <v>36.68181818181818</v>
      </c>
      <c r="T1439" t="str">
        <f t="shared" si="1536"/>
        <v>publishing</v>
      </c>
      <c r="U1439" t="str">
        <f t="shared" si="1516"/>
        <v>translations</v>
      </c>
      <c r="V1439">
        <f>YEAR(Kickstarter[[#This Row],[Date Ended Conversion]])</f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s="5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2">
        <f t="shared" ref="L1440" si="1538">(((K1440/60)/60)/24)+DATE(1970,1,1)</f>
        <v>42457.871516203704</v>
      </c>
      <c r="M1440" s="12">
        <f t="shared" si="1505"/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11">
        <f t="shared" si="1506"/>
        <v>0.03</v>
      </c>
      <c r="S1440" s="6">
        <f>AVERAGE(Kickstarter[[#This Row],[pledged]]/Kickstarter[[#This Row],[backers_count]])</f>
        <v>75</v>
      </c>
      <c r="T1440" t="str">
        <f t="shared" si="1536"/>
        <v>publishing</v>
      </c>
      <c r="U1440" t="str">
        <f t="shared" si="1516"/>
        <v>translations</v>
      </c>
      <c r="V1440">
        <f>YEAR(Kickstarter[[#This Row],[Date Ended Conversion]])</f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s="5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2">
        <f t="shared" ref="L1441" si="1539">(((K1441/60)/60)/24)+DATE(1970,1,1)</f>
        <v>42040.829872685179</v>
      </c>
      <c r="M1441" s="12">
        <f t="shared" si="1505"/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11">
        <f t="shared" si="1506"/>
        <v>6.6055045871559637E-2</v>
      </c>
      <c r="S1441" s="6">
        <f>AVERAGE(Kickstarter[[#This Row],[pledged]]/Kickstarter[[#This Row],[backers_count]])</f>
        <v>30</v>
      </c>
      <c r="T1441" t="str">
        <f t="shared" si="1536"/>
        <v>publishing</v>
      </c>
      <c r="U1441" t="str">
        <f t="shared" si="1516"/>
        <v>translations</v>
      </c>
      <c r="V1441">
        <f>YEAR(Kickstarter[[#This Row],[Date Ended Conversion]])</f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s="5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2">
        <f t="shared" ref="L1442" si="1540">(((K1442/60)/60)/24)+DATE(1970,1,1)</f>
        <v>42486.748414351852</v>
      </c>
      <c r="M1442" s="12">
        <f t="shared" si="1505"/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11">
        <f t="shared" si="1506"/>
        <v>7.6923076923076926E-5</v>
      </c>
      <c r="S1442" s="6">
        <f>AVERAGE(Kickstarter[[#This Row],[pledged]]/Kickstarter[[#This Row],[backers_count]])</f>
        <v>1</v>
      </c>
      <c r="T1442" t="str">
        <f t="shared" si="1536"/>
        <v>publishing</v>
      </c>
      <c r="U1442" t="str">
        <f t="shared" si="1516"/>
        <v>translations</v>
      </c>
      <c r="V1442">
        <f>YEAR(Kickstarter[[#This Row],[Date Ended Conversion]])</f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s="5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2">
        <f t="shared" ref="L1443" si="1541">(((K1443/60)/60)/24)+DATE(1970,1,1)</f>
        <v>42198.765844907408</v>
      </c>
      <c r="M1443" s="12">
        <f t="shared" si="1505"/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11">
        <f t="shared" si="1506"/>
        <v>1.1222222222222222E-2</v>
      </c>
      <c r="S1443" s="6">
        <f>AVERAGE(Kickstarter[[#This Row],[pledged]]/Kickstarter[[#This Row],[backers_count]])</f>
        <v>673.33333333333337</v>
      </c>
      <c r="T1443" t="str">
        <f t="shared" si="1536"/>
        <v>publishing</v>
      </c>
      <c r="U1443" t="str">
        <f t="shared" si="1516"/>
        <v>translations</v>
      </c>
      <c r="V1443">
        <f>YEAR(Kickstarter[[#This Row],[Date Ended Conversion]])</f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s="5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2">
        <f t="shared" ref="L1444" si="1542">(((K1444/60)/60)/24)+DATE(1970,1,1)</f>
        <v>42485.64534722222</v>
      </c>
      <c r="M1444" s="12">
        <f t="shared" si="1505"/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11">
        <f t="shared" si="1506"/>
        <v>0</v>
      </c>
      <c r="S1444" s="6" t="e">
        <f>AVERAGE(Kickstarter[[#This Row],[pledged]]/Kickstarter[[#This Row],[backers_count]])</f>
        <v>#DIV/0!</v>
      </c>
      <c r="T1444" t="str">
        <f t="shared" si="1536"/>
        <v>publishing</v>
      </c>
      <c r="U1444" t="str">
        <f t="shared" si="1516"/>
        <v>translations</v>
      </c>
      <c r="V1444">
        <f>YEAR(Kickstarter[[#This Row],[Date Ended Conversion]])</f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s="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2">
        <f t="shared" ref="L1445" si="1543">(((K1445/60)/60)/24)+DATE(1970,1,1)</f>
        <v>42707.926030092596</v>
      </c>
      <c r="M1445" s="12">
        <f t="shared" si="1505"/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11">
        <f t="shared" si="1506"/>
        <v>0</v>
      </c>
      <c r="S1445" s="6" t="e">
        <f>AVERAGE(Kickstarter[[#This Row],[pledged]]/Kickstarter[[#This Row],[backers_count]])</f>
        <v>#DIV/0!</v>
      </c>
      <c r="T1445" t="str">
        <f t="shared" si="1536"/>
        <v>publishing</v>
      </c>
      <c r="U1445" t="str">
        <f t="shared" si="1516"/>
        <v>translations</v>
      </c>
      <c r="V1445">
        <f>YEAR(Kickstarter[[#This Row],[Date Ended Conversion]])</f>
        <v>2017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s="5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2">
        <f t="shared" ref="L1446" si="1544">(((K1446/60)/60)/24)+DATE(1970,1,1)</f>
        <v>42199.873402777783</v>
      </c>
      <c r="M1446" s="12">
        <f t="shared" si="1505"/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11">
        <f t="shared" si="1506"/>
        <v>0</v>
      </c>
      <c r="S1446" s="6" t="e">
        <f>AVERAGE(Kickstarter[[#This Row],[pledged]]/Kickstarter[[#This Row],[backers_count]])</f>
        <v>#DIV/0!</v>
      </c>
      <c r="T1446" t="str">
        <f t="shared" si="1536"/>
        <v>publishing</v>
      </c>
      <c r="U1446" t="str">
        <f t="shared" si="1516"/>
        <v>translations</v>
      </c>
      <c r="V1446">
        <f>YEAR(Kickstarter[[#This Row],[Date Ended Conversion]])</f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s="5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2">
        <f t="shared" ref="L1447" si="1545">(((K1447/60)/60)/24)+DATE(1970,1,1)</f>
        <v>42139.542303240742</v>
      </c>
      <c r="M1447" s="12">
        <f t="shared" si="1505"/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11">
        <f t="shared" si="1506"/>
        <v>0</v>
      </c>
      <c r="S1447" s="6" t="e">
        <f>AVERAGE(Kickstarter[[#This Row],[pledged]]/Kickstarter[[#This Row],[backers_count]])</f>
        <v>#DIV/0!</v>
      </c>
      <c r="T1447" t="str">
        <f t="shared" si="1536"/>
        <v>publishing</v>
      </c>
      <c r="U1447" t="str">
        <f t="shared" si="1516"/>
        <v>translations</v>
      </c>
      <c r="V1447">
        <f>YEAR(Kickstarter[[#This Row],[Date Ended Conversion]])</f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s="5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2">
        <f t="shared" ref="L1448" si="1546">(((K1448/60)/60)/24)+DATE(1970,1,1)</f>
        <v>42461.447662037041</v>
      </c>
      <c r="M1448" s="12">
        <f t="shared" si="1505"/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11">
        <f t="shared" si="1506"/>
        <v>0</v>
      </c>
      <c r="S1448" s="6" t="e">
        <f>AVERAGE(Kickstarter[[#This Row],[pledged]]/Kickstarter[[#This Row],[backers_count]])</f>
        <v>#DIV/0!</v>
      </c>
      <c r="T1448" t="str">
        <f t="shared" si="1536"/>
        <v>publishing</v>
      </c>
      <c r="U1448" t="str">
        <f t="shared" si="1516"/>
        <v>translations</v>
      </c>
      <c r="V1448">
        <f>YEAR(Kickstarter[[#This Row],[Date Ended Conversion]])</f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s="5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2">
        <f t="shared" ref="L1449" si="1547">(((K1449/60)/60)/24)+DATE(1970,1,1)</f>
        <v>42529.730717592596</v>
      </c>
      <c r="M1449" s="12">
        <f t="shared" si="1505"/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11">
        <f t="shared" si="1506"/>
        <v>1.4999999999999999E-4</v>
      </c>
      <c r="S1449" s="6">
        <f>AVERAGE(Kickstarter[[#This Row],[pledged]]/Kickstarter[[#This Row],[backers_count]])</f>
        <v>25</v>
      </c>
      <c r="T1449" t="str">
        <f t="shared" si="1536"/>
        <v>publishing</v>
      </c>
      <c r="U1449" t="str">
        <f t="shared" si="1516"/>
        <v>translations</v>
      </c>
      <c r="V1449">
        <f>YEAR(Kickstarter[[#This Row],[Date Ended Conversion]])</f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s="5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2">
        <f t="shared" ref="L1450" si="1548">(((K1450/60)/60)/24)+DATE(1970,1,1)</f>
        <v>42115.936550925922</v>
      </c>
      <c r="M1450" s="12">
        <f t="shared" si="1505"/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11">
        <f t="shared" si="1506"/>
        <v>0</v>
      </c>
      <c r="S1450" s="6" t="e">
        <f>AVERAGE(Kickstarter[[#This Row],[pledged]]/Kickstarter[[#This Row],[backers_count]])</f>
        <v>#DIV/0!</v>
      </c>
      <c r="T1450" t="str">
        <f t="shared" si="1536"/>
        <v>publishing</v>
      </c>
      <c r="U1450" t="str">
        <f t="shared" si="1516"/>
        <v>translations</v>
      </c>
      <c r="V1450">
        <f>YEAR(Kickstarter[[#This Row],[Date Ended Conversion]])</f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s="5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2">
        <f t="shared" ref="L1451" si="1549">(((K1451/60)/60)/24)+DATE(1970,1,1)</f>
        <v>42086.811400462961</v>
      </c>
      <c r="M1451" s="12">
        <f t="shared" si="1505"/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11">
        <f t="shared" si="1506"/>
        <v>0</v>
      </c>
      <c r="S1451" s="6" t="e">
        <f>AVERAGE(Kickstarter[[#This Row],[pledged]]/Kickstarter[[#This Row],[backers_count]])</f>
        <v>#DIV/0!</v>
      </c>
      <c r="T1451" t="str">
        <f t="shared" si="1536"/>
        <v>publishing</v>
      </c>
      <c r="U1451" t="str">
        <f t="shared" si="1516"/>
        <v>translations</v>
      </c>
      <c r="V1451">
        <f>YEAR(Kickstarter[[#This Row],[Date Ended Conversion]])</f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s="5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2">
        <f t="shared" ref="L1452" si="1550">(((K1452/60)/60)/24)+DATE(1970,1,1)</f>
        <v>42390.171261574069</v>
      </c>
      <c r="M1452" s="12">
        <f t="shared" si="1505"/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11">
        <f t="shared" si="1506"/>
        <v>1.0000000000000001E-5</v>
      </c>
      <c r="S1452" s="6">
        <f>AVERAGE(Kickstarter[[#This Row],[pledged]]/Kickstarter[[#This Row],[backers_count]])</f>
        <v>1</v>
      </c>
      <c r="T1452" t="str">
        <f t="shared" si="1536"/>
        <v>publishing</v>
      </c>
      <c r="U1452" t="str">
        <f t="shared" si="1516"/>
        <v>translations</v>
      </c>
      <c r="V1452">
        <f>YEAR(Kickstarter[[#This Row],[Date Ended Conversion]])</f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s="5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2">
        <f t="shared" ref="L1453" si="1551">(((K1453/60)/60)/24)+DATE(1970,1,1)</f>
        <v>41931.959016203706</v>
      </c>
      <c r="M1453" s="12">
        <f t="shared" si="1505"/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11">
        <f t="shared" si="1506"/>
        <v>1.0554089709762533E-4</v>
      </c>
      <c r="S1453" s="6">
        <f>AVERAGE(Kickstarter[[#This Row],[pledged]]/Kickstarter[[#This Row],[backers_count]])</f>
        <v>1</v>
      </c>
      <c r="T1453" t="str">
        <f t="shared" si="1536"/>
        <v>publishing</v>
      </c>
      <c r="U1453" t="str">
        <f t="shared" si="1516"/>
        <v>translations</v>
      </c>
      <c r="V1453">
        <f>YEAR(Kickstarter[[#This Row],[Date Ended Conversion]])</f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s="5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2">
        <f t="shared" ref="L1454" si="1552">(((K1454/60)/60)/24)+DATE(1970,1,1)</f>
        <v>41818.703275462962</v>
      </c>
      <c r="M1454" s="12">
        <f t="shared" si="1505"/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11">
        <f t="shared" si="1506"/>
        <v>0</v>
      </c>
      <c r="S1454" s="6" t="e">
        <f>AVERAGE(Kickstarter[[#This Row],[pledged]]/Kickstarter[[#This Row],[backers_count]])</f>
        <v>#DIV/0!</v>
      </c>
      <c r="T1454" t="str">
        <f t="shared" si="1536"/>
        <v>publishing</v>
      </c>
      <c r="U1454" t="str">
        <f t="shared" si="1516"/>
        <v>translations</v>
      </c>
      <c r="V1454">
        <f>YEAR(Kickstarter[[#This Row],[Date Ended Conversion]])</f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s="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2">
        <f t="shared" ref="L1455" si="1553">(((K1455/60)/60)/24)+DATE(1970,1,1)</f>
        <v>42795.696145833332</v>
      </c>
      <c r="M1455" s="12">
        <f t="shared" si="1505"/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11">
        <f t="shared" si="1506"/>
        <v>0</v>
      </c>
      <c r="S1455" s="6" t="e">
        <f>AVERAGE(Kickstarter[[#This Row],[pledged]]/Kickstarter[[#This Row],[backers_count]])</f>
        <v>#DIV/0!</v>
      </c>
      <c r="T1455" t="str">
        <f t="shared" si="1536"/>
        <v>publishing</v>
      </c>
      <c r="U1455" t="str">
        <f t="shared" si="1516"/>
        <v>translations</v>
      </c>
      <c r="V1455">
        <f>YEAR(Kickstarter[[#This Row],[Date Ended Conversion]])</f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s="5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2">
        <f t="shared" ref="L1456" si="1554">(((K1456/60)/60)/24)+DATE(1970,1,1)</f>
        <v>42463.866666666669</v>
      </c>
      <c r="M1456" s="12">
        <f t="shared" si="1505"/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11">
        <f t="shared" si="1506"/>
        <v>8.5714285714285719E-3</v>
      </c>
      <c r="S1456" s="6">
        <f>AVERAGE(Kickstarter[[#This Row],[pledged]]/Kickstarter[[#This Row],[backers_count]])</f>
        <v>15</v>
      </c>
      <c r="T1456" t="str">
        <f t="shared" si="1536"/>
        <v>publishing</v>
      </c>
      <c r="U1456" t="str">
        <f t="shared" si="1516"/>
        <v>translations</v>
      </c>
      <c r="V1456">
        <f>YEAR(Kickstarter[[#This Row],[Date Ended Conversion]])</f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s="5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2">
        <f t="shared" ref="L1457" si="1555">(((K1457/60)/60)/24)+DATE(1970,1,1)</f>
        <v>41832.672685185185</v>
      </c>
      <c r="M1457" s="12">
        <f t="shared" si="1505"/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11">
        <f t="shared" si="1506"/>
        <v>0.105</v>
      </c>
      <c r="S1457" s="6">
        <f>AVERAGE(Kickstarter[[#This Row],[pledged]]/Kickstarter[[#This Row],[backers_count]])</f>
        <v>225</v>
      </c>
      <c r="T1457" t="str">
        <f t="shared" si="1536"/>
        <v>publishing</v>
      </c>
      <c r="U1457" t="str">
        <f t="shared" si="1516"/>
        <v>translations</v>
      </c>
      <c r="V1457">
        <f>YEAR(Kickstarter[[#This Row],[Date Ended Conversion]])</f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s="5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2">
        <f t="shared" ref="L1458" si="1556">(((K1458/60)/60)/24)+DATE(1970,1,1)</f>
        <v>42708.668576388889</v>
      </c>
      <c r="M1458" s="12">
        <f t="shared" si="1505"/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11">
        <f t="shared" si="1506"/>
        <v>2.9000000000000001E-2</v>
      </c>
      <c r="S1458" s="6">
        <f>AVERAGE(Kickstarter[[#This Row],[pledged]]/Kickstarter[[#This Row],[backers_count]])</f>
        <v>48.333333333333336</v>
      </c>
      <c r="T1458" t="str">
        <f t="shared" si="1536"/>
        <v>publishing</v>
      </c>
      <c r="U1458" t="str">
        <f t="shared" si="1516"/>
        <v>translations</v>
      </c>
      <c r="V1458">
        <f>YEAR(Kickstarter[[#This Row],[Date Ended Conversion]])</f>
        <v>2017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s="5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2">
        <f t="shared" ref="L1459" si="1557">(((K1459/60)/60)/24)+DATE(1970,1,1)</f>
        <v>42289.89634259259</v>
      </c>
      <c r="M1459" s="12">
        <f t="shared" si="1505"/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11">
        <f t="shared" si="1506"/>
        <v>0</v>
      </c>
      <c r="S1459" s="6" t="e">
        <f>AVERAGE(Kickstarter[[#This Row],[pledged]]/Kickstarter[[#This Row],[backers_count]])</f>
        <v>#DIV/0!</v>
      </c>
      <c r="T1459" t="str">
        <f t="shared" si="1536"/>
        <v>publishing</v>
      </c>
      <c r="U1459" t="str">
        <f t="shared" si="1516"/>
        <v>translations</v>
      </c>
      <c r="V1459">
        <f>YEAR(Kickstarter[[#This Row],[Date Ended Conversion]])</f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s="5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2">
        <f t="shared" ref="L1460" si="1558">(((K1460/60)/60)/24)+DATE(1970,1,1)</f>
        <v>41831.705555555556</v>
      </c>
      <c r="M1460" s="12">
        <f t="shared" si="1505"/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11">
        <f t="shared" si="1506"/>
        <v>0</v>
      </c>
      <c r="S1460" s="6" t="e">
        <f>AVERAGE(Kickstarter[[#This Row],[pledged]]/Kickstarter[[#This Row],[backers_count]])</f>
        <v>#DIV/0!</v>
      </c>
      <c r="T1460" t="str">
        <f t="shared" si="1536"/>
        <v>publishing</v>
      </c>
      <c r="U1460" t="str">
        <f t="shared" si="1516"/>
        <v>translations</v>
      </c>
      <c r="V1460">
        <f>YEAR(Kickstarter[[#This Row],[Date Ended Conversion]])</f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s="5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2">
        <f t="shared" ref="L1461" si="1559">(((K1461/60)/60)/24)+DATE(1970,1,1)</f>
        <v>42312.204814814817</v>
      </c>
      <c r="M1461" s="12">
        <f t="shared" si="1505"/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11">
        <f t="shared" si="1506"/>
        <v>0</v>
      </c>
      <c r="S1461" s="6" t="e">
        <f>AVERAGE(Kickstarter[[#This Row],[pledged]]/Kickstarter[[#This Row],[backers_count]])</f>
        <v>#DIV/0!</v>
      </c>
      <c r="T1461" t="str">
        <f t="shared" si="1536"/>
        <v>publishing</v>
      </c>
      <c r="U1461" t="str">
        <f t="shared" si="1516"/>
        <v>translations</v>
      </c>
      <c r="V1461">
        <f>YEAR(Kickstarter[[#This Row],[Date Ended Conversion]])</f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s="5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2">
        <f t="shared" ref="L1462" si="1560">(((K1462/60)/60)/24)+DATE(1970,1,1)</f>
        <v>41915.896967592591</v>
      </c>
      <c r="M1462" s="12">
        <f t="shared" si="1505"/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11">
        <f t="shared" si="1506"/>
        <v>0</v>
      </c>
      <c r="S1462" s="6" t="e">
        <f>AVERAGE(Kickstarter[[#This Row],[pledged]]/Kickstarter[[#This Row],[backers_count]])</f>
        <v>#DIV/0!</v>
      </c>
      <c r="T1462" t="str">
        <f t="shared" si="1536"/>
        <v>publishing</v>
      </c>
      <c r="U1462" t="str">
        <f t="shared" si="1516"/>
        <v>translations</v>
      </c>
      <c r="V1462">
        <f>YEAR(Kickstarter[[#This Row],[Date Ended Conversion]])</f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s="5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2">
        <f t="shared" ref="L1463" si="1561">(((K1463/60)/60)/24)+DATE(1970,1,1)</f>
        <v>41899.645300925928</v>
      </c>
      <c r="M1463" s="12">
        <f t="shared" si="1505"/>
        <v>41933</v>
      </c>
      <c r="N1463" t="b">
        <v>1</v>
      </c>
      <c r="O1463">
        <v>340</v>
      </c>
      <c r="P1463" t="b">
        <v>1</v>
      </c>
      <c r="Q1463" t="s">
        <v>8288</v>
      </c>
      <c r="R1463" s="11">
        <f t="shared" si="1506"/>
        <v>1.012446</v>
      </c>
      <c r="S1463" s="6">
        <f>AVERAGE(Kickstarter[[#This Row],[pledged]]/Kickstarter[[#This Row],[backers_count]])</f>
        <v>44.66673529411765</v>
      </c>
      <c r="T1463" t="str">
        <f t="shared" ref="T1463:T1474" si="1562">LEFT(Q1463, SEARCH(" ",Q1463,1))</f>
        <v xml:space="preserve">publishing/radio </v>
      </c>
      <c r="U1463" t="str">
        <f t="shared" ref="U1463:U1474" si="1563">RIGHT(Q1463,LEN(Q1463)-FIND("&amp; ",Q1463))</f>
        <v xml:space="preserve"> podcasts</v>
      </c>
      <c r="V1463">
        <f>YEAR(Kickstarter[[#This Row],[Date Ended Conversion]])</f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s="5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2">
        <f t="shared" ref="L1464" si="1564">(((K1464/60)/60)/24)+DATE(1970,1,1)</f>
        <v>41344.662858796299</v>
      </c>
      <c r="M1464" s="12">
        <f t="shared" si="1505"/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11">
        <f t="shared" si="1506"/>
        <v>1.085175</v>
      </c>
      <c r="S1464" s="6">
        <f>AVERAGE(Kickstarter[[#This Row],[pledged]]/Kickstarter[[#This Row],[backers_count]])</f>
        <v>28.937999999999999</v>
      </c>
      <c r="T1464" t="str">
        <f t="shared" si="1562"/>
        <v xml:space="preserve">publishing/radio </v>
      </c>
      <c r="U1464" t="str">
        <f t="shared" si="1563"/>
        <v xml:space="preserve"> podcasts</v>
      </c>
      <c r="V1464">
        <f>YEAR(Kickstarter[[#This Row],[Date Ended Conversion]])</f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s="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2">
        <f t="shared" ref="L1465" si="1565">(((K1465/60)/60)/24)+DATE(1970,1,1)</f>
        <v>41326.911319444444</v>
      </c>
      <c r="M1465" s="12">
        <f t="shared" si="1505"/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11">
        <f t="shared" si="1506"/>
        <v>1.4766666666666666</v>
      </c>
      <c r="S1465" s="6">
        <f>AVERAGE(Kickstarter[[#This Row],[pledged]]/Kickstarter[[#This Row],[backers_count]])</f>
        <v>35.44</v>
      </c>
      <c r="T1465" t="str">
        <f t="shared" si="1562"/>
        <v xml:space="preserve">publishing/radio </v>
      </c>
      <c r="U1465" t="str">
        <f t="shared" si="1563"/>
        <v xml:space="preserve"> podcasts</v>
      </c>
      <c r="V1465">
        <f>YEAR(Kickstarter[[#This Row],[Date Ended Conversion]])</f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s="5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2">
        <f t="shared" ref="L1466" si="1566">(((K1466/60)/60)/24)+DATE(1970,1,1)</f>
        <v>41291.661550925928</v>
      </c>
      <c r="M1466" s="12">
        <f t="shared" si="1505"/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11">
        <f t="shared" si="1506"/>
        <v>1.6319999999999999</v>
      </c>
      <c r="S1466" s="6">
        <f>AVERAGE(Kickstarter[[#This Row],[pledged]]/Kickstarter[[#This Row],[backers_count]])</f>
        <v>34.871794871794869</v>
      </c>
      <c r="T1466" t="str">
        <f t="shared" si="1562"/>
        <v xml:space="preserve">publishing/radio </v>
      </c>
      <c r="U1466" t="str">
        <f t="shared" si="1563"/>
        <v xml:space="preserve"> podcasts</v>
      </c>
      <c r="V1466">
        <f>YEAR(Kickstarter[[#This Row],[Date Ended Conversion]])</f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s="5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2">
        <f t="shared" ref="L1467" si="1567">(((K1467/60)/60)/24)+DATE(1970,1,1)</f>
        <v>40959.734398148146</v>
      </c>
      <c r="M1467" s="12">
        <f t="shared" si="1505"/>
        <v>40990.125</v>
      </c>
      <c r="N1467" t="b">
        <v>1</v>
      </c>
      <c r="O1467">
        <v>2602</v>
      </c>
      <c r="P1467" t="b">
        <v>1</v>
      </c>
      <c r="Q1467" t="s">
        <v>8288</v>
      </c>
      <c r="R1467" s="11">
        <f t="shared" si="1506"/>
        <v>4.5641449999999999</v>
      </c>
      <c r="S1467" s="6">
        <f>AVERAGE(Kickstarter[[#This Row],[pledged]]/Kickstarter[[#This Row],[backers_count]])</f>
        <v>52.622732513451197</v>
      </c>
      <c r="T1467" t="str">
        <f t="shared" si="1562"/>
        <v xml:space="preserve">publishing/radio </v>
      </c>
      <c r="U1467" t="str">
        <f t="shared" si="1563"/>
        <v xml:space="preserve"> podcasts</v>
      </c>
      <c r="V1467">
        <f>YEAR(Kickstarter[[#This Row],[Date Ended Conversion]])</f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s="5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2">
        <f t="shared" ref="L1468" si="1568">(((K1468/60)/60)/24)+DATE(1970,1,1)</f>
        <v>42340.172060185185</v>
      </c>
      <c r="M1468" s="12">
        <f t="shared" si="1505"/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11">
        <f t="shared" si="1506"/>
        <v>1.0787731249999999</v>
      </c>
      <c r="S1468" s="6">
        <f>AVERAGE(Kickstarter[[#This Row],[pledged]]/Kickstarter[[#This Row],[backers_count]])</f>
        <v>69.598266129032254</v>
      </c>
      <c r="T1468" t="str">
        <f t="shared" si="1562"/>
        <v xml:space="preserve">publishing/radio </v>
      </c>
      <c r="U1468" t="str">
        <f t="shared" si="1563"/>
        <v xml:space="preserve"> podcasts</v>
      </c>
      <c r="V1468">
        <f>YEAR(Kickstarter[[#This Row],[Date Ended Conversion]])</f>
        <v>2016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s="5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2">
        <f t="shared" ref="L1469" si="1569">(((K1469/60)/60)/24)+DATE(1970,1,1)</f>
        <v>40933.80190972222</v>
      </c>
      <c r="M1469" s="12">
        <f t="shared" si="1505"/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11">
        <f t="shared" si="1506"/>
        <v>1.1508</v>
      </c>
      <c r="S1469" s="6">
        <f>AVERAGE(Kickstarter[[#This Row],[pledged]]/Kickstarter[[#This Row],[backers_count]])</f>
        <v>76.72</v>
      </c>
      <c r="T1469" t="str">
        <f t="shared" si="1562"/>
        <v xml:space="preserve">publishing/radio </v>
      </c>
      <c r="U1469" t="str">
        <f t="shared" si="1563"/>
        <v xml:space="preserve"> podcasts</v>
      </c>
      <c r="V1469">
        <f>YEAR(Kickstarter[[#This Row],[Date Ended Conversion]])</f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s="5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2">
        <f t="shared" ref="L1470" si="1570">(((K1470/60)/60)/24)+DATE(1970,1,1)</f>
        <v>40646.014456018522</v>
      </c>
      <c r="M1470" s="12">
        <f t="shared" si="1505"/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11">
        <f t="shared" si="1506"/>
        <v>1.0236842105263158</v>
      </c>
      <c r="S1470" s="6">
        <f>AVERAGE(Kickstarter[[#This Row],[pledged]]/Kickstarter[[#This Row],[backers_count]])</f>
        <v>33.191126279863482</v>
      </c>
      <c r="T1470" t="str">
        <f t="shared" si="1562"/>
        <v xml:space="preserve">publishing/radio </v>
      </c>
      <c r="U1470" t="str">
        <f t="shared" si="1563"/>
        <v xml:space="preserve"> podcasts</v>
      </c>
      <c r="V1470">
        <f>YEAR(Kickstarter[[#This Row],[Date Ended Conversion]])</f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s="5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2">
        <f t="shared" ref="L1471" si="1571">(((K1471/60)/60)/24)+DATE(1970,1,1)</f>
        <v>41290.598483796297</v>
      </c>
      <c r="M1471" s="12">
        <f t="shared" si="1505"/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11">
        <f t="shared" si="1506"/>
        <v>1.0842485875706214</v>
      </c>
      <c r="S1471" s="6">
        <f>AVERAGE(Kickstarter[[#This Row],[pledged]]/Kickstarter[[#This Row],[backers_count]])</f>
        <v>149.46417445482865</v>
      </c>
      <c r="T1471" t="str">
        <f t="shared" si="1562"/>
        <v xml:space="preserve">publishing/radio </v>
      </c>
      <c r="U1471" t="str">
        <f t="shared" si="1563"/>
        <v xml:space="preserve"> podcasts</v>
      </c>
      <c r="V1471">
        <f>YEAR(Kickstarter[[#This Row],[Date Ended Conversion]])</f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s="5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2">
        <f t="shared" ref="L1472" si="1572">(((K1472/60)/60)/24)+DATE(1970,1,1)</f>
        <v>41250.827118055553</v>
      </c>
      <c r="M1472" s="12">
        <f t="shared" si="1505"/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11">
        <f t="shared" si="1506"/>
        <v>1.2513333333333334</v>
      </c>
      <c r="S1472" s="6">
        <f>AVERAGE(Kickstarter[[#This Row],[pledged]]/Kickstarter[[#This Row],[backers_count]])</f>
        <v>23.172839506172838</v>
      </c>
      <c r="T1472" t="str">
        <f t="shared" si="1562"/>
        <v xml:space="preserve">publishing/radio </v>
      </c>
      <c r="U1472" t="str">
        <f t="shared" si="1563"/>
        <v xml:space="preserve"> podcasts</v>
      </c>
      <c r="V1472">
        <f>YEAR(Kickstarter[[#This Row],[Date Ended Conversion]])</f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s="5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2">
        <f t="shared" ref="L1473" si="1573">(((K1473/60)/60)/24)+DATE(1970,1,1)</f>
        <v>42073.957569444443</v>
      </c>
      <c r="M1473" s="12">
        <f t="shared" si="1505"/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11">
        <f t="shared" si="1506"/>
        <v>1.03840625</v>
      </c>
      <c r="S1473" s="6">
        <f>AVERAGE(Kickstarter[[#This Row],[pledged]]/Kickstarter[[#This Row],[backers_count]])</f>
        <v>96.877551020408163</v>
      </c>
      <c r="T1473" t="str">
        <f t="shared" si="1562"/>
        <v xml:space="preserve">publishing/radio </v>
      </c>
      <c r="U1473" t="str">
        <f t="shared" si="1563"/>
        <v xml:space="preserve"> podcasts</v>
      </c>
      <c r="V1473">
        <f>YEAR(Kickstarter[[#This Row],[Date Ended Conversion]])</f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s="5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2">
        <f t="shared" ref="L1474" si="1574">(((K1474/60)/60)/24)+DATE(1970,1,1)</f>
        <v>41533.542858796296</v>
      </c>
      <c r="M1474" s="12">
        <f t="shared" ref="M1474:M1537" si="1575">(((J1474/60)/60)/24)+DATE(1970,1,1)</f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11">
        <f t="shared" ref="R1474:R1537" si="1576">(E1474/D1474)</f>
        <v>1.3870400000000001</v>
      </c>
      <c r="S1474" s="6">
        <f>AVERAGE(Kickstarter[[#This Row],[pledged]]/Kickstarter[[#This Row],[backers_count]])</f>
        <v>103.20238095238095</v>
      </c>
      <c r="T1474" t="str">
        <f t="shared" si="1562"/>
        <v xml:space="preserve">publishing/radio </v>
      </c>
      <c r="U1474" t="str">
        <f t="shared" si="1563"/>
        <v xml:space="preserve"> podcasts</v>
      </c>
      <c r="V1474">
        <f>YEAR(Kickstarter[[#This Row],[Date Ended Conversion]])</f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s="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2">
        <f t="shared" ref="L1475" si="1577">(((K1475/60)/60)/24)+DATE(1970,1,1)</f>
        <v>40939.979618055557</v>
      </c>
      <c r="M1475" s="12">
        <f t="shared" si="1575"/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11">
        <f t="shared" si="1576"/>
        <v>1.20516</v>
      </c>
      <c r="S1475" s="6">
        <f>AVERAGE(Kickstarter[[#This Row],[pledged]]/Kickstarter[[#This Row],[backers_count]])</f>
        <v>38.462553191489363</v>
      </c>
      <c r="T1475" t="str">
        <f t="shared" ref="T1475:T1482" si="1578">LEFT(Q1475, SEARCH(" ",Q1475,1))</f>
        <v xml:space="preserve">publishing/radio </v>
      </c>
      <c r="U1475" t="str">
        <f t="shared" ref="U1475:U1482" si="1579">RIGHT(Q1475,LEN(Q1475)-FIND("&amp; ",Q1475))</f>
        <v xml:space="preserve"> podcasts</v>
      </c>
      <c r="V1475">
        <f>YEAR(Kickstarter[[#This Row],[Date Ended Conversion]])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s="5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2">
        <f t="shared" ref="L1476" si="1580">(((K1476/60)/60)/24)+DATE(1970,1,1)</f>
        <v>41500.727916666663</v>
      </c>
      <c r="M1476" s="12">
        <f t="shared" si="1575"/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11">
        <f t="shared" si="1576"/>
        <v>1.1226666666666667</v>
      </c>
      <c r="S1476" s="6">
        <f>AVERAGE(Kickstarter[[#This Row],[pledged]]/Kickstarter[[#This Row],[backers_count]])</f>
        <v>44.315789473684212</v>
      </c>
      <c r="T1476" t="str">
        <f t="shared" si="1578"/>
        <v xml:space="preserve">publishing/radio </v>
      </c>
      <c r="U1476" t="str">
        <f t="shared" si="1579"/>
        <v xml:space="preserve"> podcasts</v>
      </c>
      <c r="V1476">
        <f>YEAR(Kickstarter[[#This Row],[Date Ended Conversion]])</f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s="5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2">
        <f t="shared" ref="L1477" si="1581">(((K1477/60)/60)/24)+DATE(1970,1,1)</f>
        <v>41960.722951388889</v>
      </c>
      <c r="M1477" s="12">
        <f t="shared" si="1575"/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11">
        <f t="shared" si="1576"/>
        <v>1.8866966666666667</v>
      </c>
      <c r="S1477" s="6">
        <f>AVERAGE(Kickstarter[[#This Row],[pledged]]/Kickstarter[[#This Row],[backers_count]])</f>
        <v>64.173356009070289</v>
      </c>
      <c r="T1477" t="str">
        <f t="shared" si="1578"/>
        <v xml:space="preserve">publishing/radio </v>
      </c>
      <c r="U1477" t="str">
        <f t="shared" si="1579"/>
        <v xml:space="preserve"> podcasts</v>
      </c>
      <c r="V1477">
        <f>YEAR(Kickstarter[[#This Row],[Date Ended Conversion]])</f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s="5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2">
        <f t="shared" ref="L1478" si="1582">(((K1478/60)/60)/24)+DATE(1970,1,1)</f>
        <v>40766.041921296295</v>
      </c>
      <c r="M1478" s="12">
        <f t="shared" si="1575"/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11">
        <f t="shared" si="1576"/>
        <v>6.6155466666666669</v>
      </c>
      <c r="S1478" s="6">
        <f>AVERAGE(Kickstarter[[#This Row],[pledged]]/Kickstarter[[#This Row],[backers_count]])</f>
        <v>43.333275109170302</v>
      </c>
      <c r="T1478" t="str">
        <f t="shared" si="1578"/>
        <v xml:space="preserve">publishing/radio </v>
      </c>
      <c r="U1478" t="str">
        <f t="shared" si="1579"/>
        <v xml:space="preserve"> podcasts</v>
      </c>
      <c r="V1478">
        <f>YEAR(Kickstarter[[#This Row],[Date Ended Conversion]])</f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s="5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2">
        <f t="shared" ref="L1479" si="1583">(((K1479/60)/60)/24)+DATE(1970,1,1)</f>
        <v>40840.615787037037</v>
      </c>
      <c r="M1479" s="12">
        <f t="shared" si="1575"/>
        <v>40900.125</v>
      </c>
      <c r="N1479" t="b">
        <v>1</v>
      </c>
      <c r="O1479">
        <v>369</v>
      </c>
      <c r="P1479" t="b">
        <v>1</v>
      </c>
      <c r="Q1479" t="s">
        <v>8288</v>
      </c>
      <c r="R1479" s="11">
        <f t="shared" si="1576"/>
        <v>1.1131</v>
      </c>
      <c r="S1479" s="6">
        <f>AVERAGE(Kickstarter[[#This Row],[pledged]]/Kickstarter[[#This Row],[backers_count]])</f>
        <v>90.495934959349597</v>
      </c>
      <c r="T1479" t="str">
        <f t="shared" si="1578"/>
        <v xml:space="preserve">publishing/radio </v>
      </c>
      <c r="U1479" t="str">
        <f t="shared" si="1579"/>
        <v xml:space="preserve"> podcasts</v>
      </c>
      <c r="V1479">
        <f>YEAR(Kickstarter[[#This Row],[Date Ended Conversion]])</f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s="5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2">
        <f t="shared" ref="L1480" si="1584">(((K1480/60)/60)/24)+DATE(1970,1,1)</f>
        <v>41394.871678240743</v>
      </c>
      <c r="M1480" s="12">
        <f t="shared" si="1575"/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11">
        <f t="shared" si="1576"/>
        <v>11.8161422</v>
      </c>
      <c r="S1480" s="6">
        <f>AVERAGE(Kickstarter[[#This Row],[pledged]]/Kickstarter[[#This Row],[backers_count]])</f>
        <v>29.187190495010373</v>
      </c>
      <c r="T1480" t="str">
        <f t="shared" si="1578"/>
        <v xml:space="preserve">publishing/radio </v>
      </c>
      <c r="U1480" t="str">
        <f t="shared" si="1579"/>
        <v xml:space="preserve"> podcasts</v>
      </c>
      <c r="V1480">
        <f>YEAR(Kickstarter[[#This Row],[Date Ended Conversion]])</f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s="5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2">
        <f t="shared" ref="L1481" si="1585">(((K1481/60)/60)/24)+DATE(1970,1,1)</f>
        <v>41754.745243055557</v>
      </c>
      <c r="M1481" s="12">
        <f t="shared" si="1575"/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11">
        <f t="shared" si="1576"/>
        <v>1.37375</v>
      </c>
      <c r="S1481" s="6">
        <f>AVERAGE(Kickstarter[[#This Row],[pledged]]/Kickstarter[[#This Row],[backers_count]])</f>
        <v>30.95774647887324</v>
      </c>
      <c r="T1481" t="str">
        <f t="shared" si="1578"/>
        <v xml:space="preserve">publishing/radio </v>
      </c>
      <c r="U1481" t="str">
        <f t="shared" si="1579"/>
        <v xml:space="preserve"> podcasts</v>
      </c>
      <c r="V1481">
        <f>YEAR(Kickstarter[[#This Row],[Date Ended Conversion]])</f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s="5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2">
        <f t="shared" ref="L1482" si="1586">(((K1482/60)/60)/24)+DATE(1970,1,1)</f>
        <v>41464.934016203704</v>
      </c>
      <c r="M1482" s="12">
        <f t="shared" si="1575"/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11">
        <f t="shared" si="1576"/>
        <v>1.170404</v>
      </c>
      <c r="S1482" s="6">
        <f>AVERAGE(Kickstarter[[#This Row],[pledged]]/Kickstarter[[#This Row],[backers_count]])</f>
        <v>92.157795275590544</v>
      </c>
      <c r="T1482" t="str">
        <f t="shared" si="1578"/>
        <v xml:space="preserve">publishing/radio </v>
      </c>
      <c r="U1482" t="str">
        <f t="shared" si="1579"/>
        <v xml:space="preserve"> podcasts</v>
      </c>
      <c r="V1482">
        <f>YEAR(Kickstarter[[#This Row],[Date Ended Conversion]])</f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s="5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2">
        <f t="shared" ref="L1483" si="1587">(((K1483/60)/60)/24)+DATE(1970,1,1)</f>
        <v>41550.922974537039</v>
      </c>
      <c r="M1483" s="12">
        <f t="shared" si="1575"/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11">
        <f t="shared" si="1576"/>
        <v>2.1000000000000001E-2</v>
      </c>
      <c r="S1483" s="6">
        <f>AVERAGE(Kickstarter[[#This Row],[pledged]]/Kickstarter[[#This Row],[backers_count]])</f>
        <v>17.5</v>
      </c>
      <c r="T1483" t="str">
        <f t="shared" ref="T1483:T1546" si="1588">LEFT(Q1483,FIND("/",Q1483)-1)</f>
        <v>publishing</v>
      </c>
      <c r="U1483" t="str">
        <f t="shared" ref="U1483:U1546" si="1589">RIGHT(Q1483,LEN(Q1483)-FIND("/",Q1483))</f>
        <v>fiction</v>
      </c>
      <c r="V1483">
        <f>YEAR(Kickstarter[[#This Row],[Date Ended Conversion]])</f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s="5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2">
        <f t="shared" ref="L1484" si="1590">(((K1484/60)/60)/24)+DATE(1970,1,1)</f>
        <v>41136.85805555556</v>
      </c>
      <c r="M1484" s="12">
        <f t="shared" si="1575"/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11">
        <f t="shared" si="1576"/>
        <v>1E-3</v>
      </c>
      <c r="S1484" s="6">
        <f>AVERAGE(Kickstarter[[#This Row],[pledged]]/Kickstarter[[#This Row],[backers_count]])</f>
        <v>5</v>
      </c>
      <c r="T1484" t="str">
        <f t="shared" si="1588"/>
        <v>publishing</v>
      </c>
      <c r="U1484" t="str">
        <f t="shared" si="1589"/>
        <v>fiction</v>
      </c>
      <c r="V1484">
        <f>YEAR(Kickstarter[[#This Row],[Date Ended Conversion]])</f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s="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2">
        <f t="shared" ref="L1485" si="1591">(((K1485/60)/60)/24)+DATE(1970,1,1)</f>
        <v>42548.192997685182</v>
      </c>
      <c r="M1485" s="12">
        <f t="shared" si="1575"/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11">
        <f t="shared" si="1576"/>
        <v>7.1428571428571426E-3</v>
      </c>
      <c r="S1485" s="6">
        <f>AVERAGE(Kickstarter[[#This Row],[pledged]]/Kickstarter[[#This Row],[backers_count]])</f>
        <v>25</v>
      </c>
      <c r="T1485" t="str">
        <f t="shared" si="1588"/>
        <v>publishing</v>
      </c>
      <c r="U1485" t="str">
        <f t="shared" si="1589"/>
        <v>fiction</v>
      </c>
      <c r="V1485">
        <f>YEAR(Kickstarter[[#This Row],[Date Ended Conversion]])</f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s="5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2">
        <f t="shared" ref="L1486" si="1592">(((K1486/60)/60)/24)+DATE(1970,1,1)</f>
        <v>41053.200960648144</v>
      </c>
      <c r="M1486" s="12">
        <f t="shared" si="1575"/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11">
        <f t="shared" si="1576"/>
        <v>0</v>
      </c>
      <c r="S1486" s="6" t="e">
        <f>AVERAGE(Kickstarter[[#This Row],[pledged]]/Kickstarter[[#This Row],[backers_count]])</f>
        <v>#DIV/0!</v>
      </c>
      <c r="T1486" t="str">
        <f t="shared" si="1588"/>
        <v>publishing</v>
      </c>
      <c r="U1486" t="str">
        <f t="shared" si="1589"/>
        <v>fiction</v>
      </c>
      <c r="V1486">
        <f>YEAR(Kickstarter[[#This Row],[Date Ended Conversion]])</f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s="5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2">
        <f t="shared" ref="L1487" si="1593">(((K1487/60)/60)/24)+DATE(1970,1,1)</f>
        <v>42130.795983796299</v>
      </c>
      <c r="M1487" s="12">
        <f t="shared" si="1575"/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11">
        <f t="shared" si="1576"/>
        <v>2.2388059701492536E-2</v>
      </c>
      <c r="S1487" s="6">
        <f>AVERAGE(Kickstarter[[#This Row],[pledged]]/Kickstarter[[#This Row],[backers_count]])</f>
        <v>50</v>
      </c>
      <c r="T1487" t="str">
        <f t="shared" si="1588"/>
        <v>publishing</v>
      </c>
      <c r="U1487" t="str">
        <f t="shared" si="1589"/>
        <v>fiction</v>
      </c>
      <c r="V1487">
        <f>YEAR(Kickstarter[[#This Row],[Date Ended Conversion]])</f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s="5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2">
        <f t="shared" ref="L1488" si="1594">(((K1488/60)/60)/24)+DATE(1970,1,1)</f>
        <v>42032.168530092589</v>
      </c>
      <c r="M1488" s="12">
        <f t="shared" si="1575"/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11">
        <f t="shared" si="1576"/>
        <v>2.3999999999999998E-3</v>
      </c>
      <c r="S1488" s="6">
        <f>AVERAGE(Kickstarter[[#This Row],[pledged]]/Kickstarter[[#This Row],[backers_count]])</f>
        <v>16</v>
      </c>
      <c r="T1488" t="str">
        <f t="shared" si="1588"/>
        <v>publishing</v>
      </c>
      <c r="U1488" t="str">
        <f t="shared" si="1589"/>
        <v>fiction</v>
      </c>
      <c r="V1488">
        <f>YEAR(Kickstarter[[#This Row],[Date Ended Conversion]])</f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s="5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2">
        <f t="shared" ref="L1489" si="1595">(((K1489/60)/60)/24)+DATE(1970,1,1)</f>
        <v>42554.917488425926</v>
      </c>
      <c r="M1489" s="12">
        <f t="shared" si="1575"/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11">
        <f t="shared" si="1576"/>
        <v>0</v>
      </c>
      <c r="S1489" s="6" t="e">
        <f>AVERAGE(Kickstarter[[#This Row],[pledged]]/Kickstarter[[#This Row],[backers_count]])</f>
        <v>#DIV/0!</v>
      </c>
      <c r="T1489" t="str">
        <f t="shared" si="1588"/>
        <v>publishing</v>
      </c>
      <c r="U1489" t="str">
        <f t="shared" si="1589"/>
        <v>fiction</v>
      </c>
      <c r="V1489">
        <f>YEAR(Kickstarter[[#This Row],[Date Ended Conversion]])</f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s="5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2">
        <f t="shared" ref="L1490" si="1596">(((K1490/60)/60)/24)+DATE(1970,1,1)</f>
        <v>41614.563194444447</v>
      </c>
      <c r="M1490" s="12">
        <f t="shared" si="1575"/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11">
        <f t="shared" si="1576"/>
        <v>2.4E-2</v>
      </c>
      <c r="S1490" s="6">
        <f>AVERAGE(Kickstarter[[#This Row],[pledged]]/Kickstarter[[#This Row],[backers_count]])</f>
        <v>60</v>
      </c>
      <c r="T1490" t="str">
        <f t="shared" si="1588"/>
        <v>publishing</v>
      </c>
      <c r="U1490" t="str">
        <f t="shared" si="1589"/>
        <v>fiction</v>
      </c>
      <c r="V1490">
        <f>YEAR(Kickstarter[[#This Row],[Date Ended Conversion]])</f>
        <v>2014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s="5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2">
        <f t="shared" ref="L1491" si="1597">(((K1491/60)/60)/24)+DATE(1970,1,1)</f>
        <v>41198.611712962964</v>
      </c>
      <c r="M1491" s="12">
        <f t="shared" si="1575"/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11">
        <f t="shared" si="1576"/>
        <v>0</v>
      </c>
      <c r="S1491" s="6" t="e">
        <f>AVERAGE(Kickstarter[[#This Row],[pledged]]/Kickstarter[[#This Row],[backers_count]])</f>
        <v>#DIV/0!</v>
      </c>
      <c r="T1491" t="str">
        <f t="shared" si="1588"/>
        <v>publishing</v>
      </c>
      <c r="U1491" t="str">
        <f t="shared" si="1589"/>
        <v>fiction</v>
      </c>
      <c r="V1491">
        <f>YEAR(Kickstarter[[#This Row],[Date Ended Conversion]])</f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s="5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2">
        <f t="shared" ref="L1492" si="1598">(((K1492/60)/60)/24)+DATE(1970,1,1)</f>
        <v>41520.561041666668</v>
      </c>
      <c r="M1492" s="12">
        <f t="shared" si="1575"/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11">
        <f t="shared" si="1576"/>
        <v>0.30862068965517242</v>
      </c>
      <c r="S1492" s="6">
        <f>AVERAGE(Kickstarter[[#This Row],[pledged]]/Kickstarter[[#This Row],[backers_count]])</f>
        <v>47.10526315789474</v>
      </c>
      <c r="T1492" t="str">
        <f t="shared" si="1588"/>
        <v>publishing</v>
      </c>
      <c r="U1492" t="str">
        <f t="shared" si="1589"/>
        <v>fiction</v>
      </c>
      <c r="V1492">
        <f>YEAR(Kickstarter[[#This Row],[Date Ended Conversion]])</f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s="5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2">
        <f t="shared" ref="L1493" si="1599">(((K1493/60)/60)/24)+DATE(1970,1,1)</f>
        <v>41991.713460648149</v>
      </c>
      <c r="M1493" s="12">
        <f t="shared" si="1575"/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11">
        <f t="shared" si="1576"/>
        <v>8.3333333333333329E-2</v>
      </c>
      <c r="S1493" s="6">
        <f>AVERAGE(Kickstarter[[#This Row],[pledged]]/Kickstarter[[#This Row],[backers_count]])</f>
        <v>100</v>
      </c>
      <c r="T1493" t="str">
        <f t="shared" si="1588"/>
        <v>publishing</v>
      </c>
      <c r="U1493" t="str">
        <f t="shared" si="1589"/>
        <v>fiction</v>
      </c>
      <c r="V1493">
        <f>YEAR(Kickstarter[[#This Row],[Date Ended Conversion]])</f>
        <v>2015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s="5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2">
        <f t="shared" ref="L1494" si="1600">(((K1494/60)/60)/24)+DATE(1970,1,1)</f>
        <v>40682.884791666671</v>
      </c>
      <c r="M1494" s="12">
        <f t="shared" si="1575"/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11">
        <f t="shared" si="1576"/>
        <v>7.4999999999999997E-3</v>
      </c>
      <c r="S1494" s="6">
        <f>AVERAGE(Kickstarter[[#This Row],[pledged]]/Kickstarter[[#This Row],[backers_count]])</f>
        <v>15</v>
      </c>
      <c r="T1494" t="str">
        <f t="shared" si="1588"/>
        <v>publishing</v>
      </c>
      <c r="U1494" t="str">
        <f t="shared" si="1589"/>
        <v>fiction</v>
      </c>
      <c r="V1494">
        <f>YEAR(Kickstarter[[#This Row],[Date Ended Conversion]])</f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s="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2">
        <f t="shared" ref="L1495" si="1601">(((K1495/60)/60)/24)+DATE(1970,1,1)</f>
        <v>41411.866608796299</v>
      </c>
      <c r="M1495" s="12">
        <f t="shared" si="1575"/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11">
        <f t="shared" si="1576"/>
        <v>0</v>
      </c>
      <c r="S1495" s="6" t="e">
        <f>AVERAGE(Kickstarter[[#This Row],[pledged]]/Kickstarter[[#This Row],[backers_count]])</f>
        <v>#DIV/0!</v>
      </c>
      <c r="T1495" t="str">
        <f t="shared" si="1588"/>
        <v>publishing</v>
      </c>
      <c r="U1495" t="str">
        <f t="shared" si="1589"/>
        <v>fiction</v>
      </c>
      <c r="V1495">
        <f>YEAR(Kickstarter[[#This Row],[Date Ended Conversion]])</f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s="5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2">
        <f t="shared" ref="L1496" si="1602">(((K1496/60)/60)/24)+DATE(1970,1,1)</f>
        <v>42067.722372685181</v>
      </c>
      <c r="M1496" s="12">
        <f t="shared" si="1575"/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11">
        <f t="shared" si="1576"/>
        <v>8.8999999999999996E-2</v>
      </c>
      <c r="S1496" s="6">
        <f>AVERAGE(Kickstarter[[#This Row],[pledged]]/Kickstarter[[#This Row],[backers_count]])</f>
        <v>40.454545454545453</v>
      </c>
      <c r="T1496" t="str">
        <f t="shared" si="1588"/>
        <v>publishing</v>
      </c>
      <c r="U1496" t="str">
        <f t="shared" si="1589"/>
        <v>fiction</v>
      </c>
      <c r="V1496">
        <f>YEAR(Kickstarter[[#This Row],[Date Ended Conversion]])</f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s="5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2">
        <f t="shared" ref="L1497" si="1603">(((K1497/60)/60)/24)+DATE(1970,1,1)</f>
        <v>40752.789710648147</v>
      </c>
      <c r="M1497" s="12">
        <f t="shared" si="1575"/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11">
        <f t="shared" si="1576"/>
        <v>0</v>
      </c>
      <c r="S1497" s="6" t="e">
        <f>AVERAGE(Kickstarter[[#This Row],[pledged]]/Kickstarter[[#This Row],[backers_count]])</f>
        <v>#DIV/0!</v>
      </c>
      <c r="T1497" t="str">
        <f t="shared" si="1588"/>
        <v>publishing</v>
      </c>
      <c r="U1497" t="str">
        <f t="shared" si="1589"/>
        <v>fiction</v>
      </c>
      <c r="V1497">
        <f>YEAR(Kickstarter[[#This Row],[Date Ended Conversion]])</f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s="5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2">
        <f t="shared" ref="L1498" si="1604">(((K1498/60)/60)/24)+DATE(1970,1,1)</f>
        <v>41838.475219907406</v>
      </c>
      <c r="M1498" s="12">
        <f t="shared" si="1575"/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11">
        <f t="shared" si="1576"/>
        <v>0</v>
      </c>
      <c r="S1498" s="6" t="e">
        <f>AVERAGE(Kickstarter[[#This Row],[pledged]]/Kickstarter[[#This Row],[backers_count]])</f>
        <v>#DIV/0!</v>
      </c>
      <c r="T1498" t="str">
        <f t="shared" si="1588"/>
        <v>publishing</v>
      </c>
      <c r="U1498" t="str">
        <f t="shared" si="1589"/>
        <v>fiction</v>
      </c>
      <c r="V1498">
        <f>YEAR(Kickstarter[[#This Row],[Date Ended Conversion]])</f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s="5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2">
        <f t="shared" ref="L1499" si="1605">(((K1499/60)/60)/24)+DATE(1970,1,1)</f>
        <v>41444.64261574074</v>
      </c>
      <c r="M1499" s="12">
        <f t="shared" si="1575"/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11">
        <f t="shared" si="1576"/>
        <v>6.666666666666667E-5</v>
      </c>
      <c r="S1499" s="6">
        <f>AVERAGE(Kickstarter[[#This Row],[pledged]]/Kickstarter[[#This Row],[backers_count]])</f>
        <v>1</v>
      </c>
      <c r="T1499" t="str">
        <f t="shared" si="1588"/>
        <v>publishing</v>
      </c>
      <c r="U1499" t="str">
        <f t="shared" si="1589"/>
        <v>fiction</v>
      </c>
      <c r="V1499">
        <f>YEAR(Kickstarter[[#This Row],[Date Ended Conversion]])</f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s="5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2">
        <f t="shared" ref="L1500" si="1606">(((K1500/60)/60)/24)+DATE(1970,1,1)</f>
        <v>41840.983541666668</v>
      </c>
      <c r="M1500" s="12">
        <f t="shared" si="1575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11">
        <f t="shared" si="1576"/>
        <v>1.9E-2</v>
      </c>
      <c r="S1500" s="6">
        <f>AVERAGE(Kickstarter[[#This Row],[pledged]]/Kickstarter[[#This Row],[backers_count]])</f>
        <v>19</v>
      </c>
      <c r="T1500" t="str">
        <f t="shared" si="1588"/>
        <v>publishing</v>
      </c>
      <c r="U1500" t="str">
        <f t="shared" si="1589"/>
        <v>fiction</v>
      </c>
      <c r="V1500">
        <f>YEAR(Kickstarter[[#This Row],[Date Ended Conversion]])</f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s="5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2">
        <f t="shared" ref="L1501" si="1607">(((K1501/60)/60)/24)+DATE(1970,1,1)</f>
        <v>42527.007326388892</v>
      </c>
      <c r="M1501" s="12">
        <f t="shared" si="1575"/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11">
        <f t="shared" si="1576"/>
        <v>2.5000000000000001E-3</v>
      </c>
      <c r="S1501" s="6">
        <f>AVERAGE(Kickstarter[[#This Row],[pledged]]/Kickstarter[[#This Row],[backers_count]])</f>
        <v>5</v>
      </c>
      <c r="T1501" t="str">
        <f t="shared" si="1588"/>
        <v>publishing</v>
      </c>
      <c r="U1501" t="str">
        <f t="shared" si="1589"/>
        <v>fiction</v>
      </c>
      <c r="V1501">
        <f>YEAR(Kickstarter[[#This Row],[Date Ended Conversion]])</f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s="5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2">
        <f t="shared" ref="L1502" si="1608">(((K1502/60)/60)/24)+DATE(1970,1,1)</f>
        <v>41365.904594907406</v>
      </c>
      <c r="M1502" s="12">
        <f t="shared" si="1575"/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11">
        <f t="shared" si="1576"/>
        <v>0.25035714285714283</v>
      </c>
      <c r="S1502" s="6">
        <f>AVERAGE(Kickstarter[[#This Row],[pledged]]/Kickstarter[[#This Row],[backers_count]])</f>
        <v>46.733333333333334</v>
      </c>
      <c r="T1502" t="str">
        <f t="shared" si="1588"/>
        <v>publishing</v>
      </c>
      <c r="U1502" t="str">
        <f t="shared" si="1589"/>
        <v>fiction</v>
      </c>
      <c r="V1502">
        <f>YEAR(Kickstarter[[#This Row],[Date Ended Conversion]])</f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s="5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2">
        <f t="shared" ref="L1503" si="1609">(((K1503/60)/60)/24)+DATE(1970,1,1)</f>
        <v>42163.583599537036</v>
      </c>
      <c r="M1503" s="12">
        <f t="shared" si="1575"/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11">
        <f t="shared" si="1576"/>
        <v>1.6633076923076924</v>
      </c>
      <c r="S1503" s="6">
        <f>AVERAGE(Kickstarter[[#This Row],[pledged]]/Kickstarter[[#This Row],[backers_count]])</f>
        <v>97.731073446327684</v>
      </c>
      <c r="T1503" t="str">
        <f t="shared" si="1588"/>
        <v>photography</v>
      </c>
      <c r="U1503" t="str">
        <f t="shared" si="1589"/>
        <v>photobooks</v>
      </c>
      <c r="V1503">
        <f>YEAR(Kickstarter[[#This Row],[Date Ended Conversion]])</f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s="5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2">
        <f t="shared" ref="L1504" si="1610">(((K1504/60)/60)/24)+DATE(1970,1,1)</f>
        <v>42426.542592592596</v>
      </c>
      <c r="M1504" s="12">
        <f t="shared" si="1575"/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11">
        <f t="shared" si="1576"/>
        <v>1.0144545454545455</v>
      </c>
      <c r="S1504" s="6">
        <f>AVERAGE(Kickstarter[[#This Row],[pledged]]/Kickstarter[[#This Row],[backers_count]])</f>
        <v>67.835866261398181</v>
      </c>
      <c r="T1504" t="str">
        <f t="shared" si="1588"/>
        <v>photography</v>
      </c>
      <c r="U1504" t="str">
        <f t="shared" si="1589"/>
        <v>photobooks</v>
      </c>
      <c r="V1504">
        <f>YEAR(Kickstarter[[#This Row],[Date Ended Conversion]])</f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s="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2">
        <f t="shared" ref="L1505" si="1611">(((K1505/60)/60)/24)+DATE(1970,1,1)</f>
        <v>42606.347233796296</v>
      </c>
      <c r="M1505" s="12">
        <f t="shared" si="1575"/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11">
        <f t="shared" si="1576"/>
        <v>1.0789146666666667</v>
      </c>
      <c r="S1505" s="6">
        <f>AVERAGE(Kickstarter[[#This Row],[pledged]]/Kickstarter[[#This Row],[backers_count]])</f>
        <v>56.98492957746479</v>
      </c>
      <c r="T1505" t="str">
        <f t="shared" si="1588"/>
        <v>photography</v>
      </c>
      <c r="U1505" t="str">
        <f t="shared" si="1589"/>
        <v>photobooks</v>
      </c>
      <c r="V1505">
        <f>YEAR(Kickstarter[[#This Row],[Date Ended Conversion]])</f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s="5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2">
        <f t="shared" ref="L1506" si="1612">(((K1506/60)/60)/24)+DATE(1970,1,1)</f>
        <v>41772.657685185186</v>
      </c>
      <c r="M1506" s="12">
        <f t="shared" si="1575"/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11">
        <f t="shared" si="1576"/>
        <v>2.7793846153846156</v>
      </c>
      <c r="S1506" s="6">
        <f>AVERAGE(Kickstarter[[#This Row],[pledged]]/Kickstarter[[#This Row],[backers_count]])</f>
        <v>67.159851301115239</v>
      </c>
      <c r="T1506" t="str">
        <f t="shared" si="1588"/>
        <v>photography</v>
      </c>
      <c r="U1506" t="str">
        <f t="shared" si="1589"/>
        <v>photobooks</v>
      </c>
      <c r="V1506">
        <f>YEAR(Kickstarter[[#This Row],[Date Ended Conversion]])</f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s="5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2">
        <f t="shared" ref="L1507" si="1613">(((K1507/60)/60)/24)+DATE(1970,1,1)</f>
        <v>42414.44332175926</v>
      </c>
      <c r="M1507" s="12">
        <f t="shared" si="1575"/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11">
        <f t="shared" si="1576"/>
        <v>1.0358125</v>
      </c>
      <c r="S1507" s="6">
        <f>AVERAGE(Kickstarter[[#This Row],[pledged]]/Kickstarter[[#This Row],[backers_count]])</f>
        <v>48.037681159420288</v>
      </c>
      <c r="T1507" t="str">
        <f t="shared" si="1588"/>
        <v>photography</v>
      </c>
      <c r="U1507" t="str">
        <f t="shared" si="1589"/>
        <v>photobooks</v>
      </c>
      <c r="V1507">
        <f>YEAR(Kickstarter[[#This Row],[Date Ended Conversion]])</f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s="5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2">
        <f t="shared" ref="L1508" si="1614">(((K1508/60)/60)/24)+DATE(1970,1,1)</f>
        <v>41814.785925925928</v>
      </c>
      <c r="M1508" s="12">
        <f t="shared" si="1575"/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11">
        <f t="shared" si="1576"/>
        <v>1.1140000000000001</v>
      </c>
      <c r="S1508" s="6">
        <f>AVERAGE(Kickstarter[[#This Row],[pledged]]/Kickstarter[[#This Row],[backers_count]])</f>
        <v>38.860465116279073</v>
      </c>
      <c r="T1508" t="str">
        <f t="shared" si="1588"/>
        <v>photography</v>
      </c>
      <c r="U1508" t="str">
        <f t="shared" si="1589"/>
        <v>photobooks</v>
      </c>
      <c r="V1508">
        <f>YEAR(Kickstarter[[#This Row],[Date Ended Conversion]])</f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s="5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2">
        <f t="shared" ref="L1509" si="1615">(((K1509/60)/60)/24)+DATE(1970,1,1)</f>
        <v>40254.450335648151</v>
      </c>
      <c r="M1509" s="12">
        <f t="shared" si="1575"/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11">
        <f t="shared" si="1576"/>
        <v>2.15</v>
      </c>
      <c r="S1509" s="6">
        <f>AVERAGE(Kickstarter[[#This Row],[pledged]]/Kickstarter[[#This Row],[backers_count]])</f>
        <v>78.181818181818187</v>
      </c>
      <c r="T1509" t="str">
        <f t="shared" si="1588"/>
        <v>photography</v>
      </c>
      <c r="U1509" t="str">
        <f t="shared" si="1589"/>
        <v>photobooks</v>
      </c>
      <c r="V1509">
        <f>YEAR(Kickstarter[[#This Row],[Date Ended Conversion]])</f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s="5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2">
        <f t="shared" ref="L1510" si="1616">(((K1510/60)/60)/24)+DATE(1970,1,1)</f>
        <v>41786.614363425928</v>
      </c>
      <c r="M1510" s="12">
        <f t="shared" si="1575"/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11">
        <f t="shared" si="1576"/>
        <v>1.1076216216216217</v>
      </c>
      <c r="S1510" s="6">
        <f>AVERAGE(Kickstarter[[#This Row],[pledged]]/Kickstarter[[#This Row],[backers_count]])</f>
        <v>97.113744075829388</v>
      </c>
      <c r="T1510" t="str">
        <f t="shared" si="1588"/>
        <v>photography</v>
      </c>
      <c r="U1510" t="str">
        <f t="shared" si="1589"/>
        <v>photobooks</v>
      </c>
      <c r="V1510">
        <f>YEAR(Kickstarter[[#This Row],[Date Ended Conversion]])</f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s="5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2">
        <f t="shared" ref="L1511" si="1617">(((K1511/60)/60)/24)+DATE(1970,1,1)</f>
        <v>42751.533391203702</v>
      </c>
      <c r="M1511" s="12">
        <f t="shared" si="1575"/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11">
        <f t="shared" si="1576"/>
        <v>1.2364125714285714</v>
      </c>
      <c r="S1511" s="6">
        <f>AVERAGE(Kickstarter[[#This Row],[pledged]]/Kickstarter[[#This Row],[backers_count]])</f>
        <v>110.39397959183674</v>
      </c>
      <c r="T1511" t="str">
        <f t="shared" si="1588"/>
        <v>photography</v>
      </c>
      <c r="U1511" t="str">
        <f t="shared" si="1589"/>
        <v>photobooks</v>
      </c>
      <c r="V1511">
        <f>YEAR(Kickstarter[[#This Row],[Date Ended Conversion]])</f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s="5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2">
        <f t="shared" ref="L1512" si="1618">(((K1512/60)/60)/24)+DATE(1970,1,1)</f>
        <v>41809.385162037033</v>
      </c>
      <c r="M1512" s="12">
        <f t="shared" si="1575"/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11">
        <f t="shared" si="1576"/>
        <v>1.0103500000000001</v>
      </c>
      <c r="S1512" s="6">
        <f>AVERAGE(Kickstarter[[#This Row],[pledged]]/Kickstarter[[#This Row],[backers_count]])</f>
        <v>39.91506172839506</v>
      </c>
      <c r="T1512" t="str">
        <f t="shared" si="1588"/>
        <v>photography</v>
      </c>
      <c r="U1512" t="str">
        <f t="shared" si="1589"/>
        <v>photobooks</v>
      </c>
      <c r="V1512">
        <f>YEAR(Kickstarter[[#This Row],[Date Ended Conversion]])</f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s="5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2">
        <f t="shared" ref="L1513" si="1619">(((K1513/60)/60)/24)+DATE(1970,1,1)</f>
        <v>42296.583379629628</v>
      </c>
      <c r="M1513" s="12">
        <f t="shared" si="1575"/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11">
        <f t="shared" si="1576"/>
        <v>1.1179285714285714</v>
      </c>
      <c r="S1513" s="6">
        <f>AVERAGE(Kickstarter[[#This Row],[pledged]]/Kickstarter[[#This Row],[backers_count]])</f>
        <v>75.975728155339809</v>
      </c>
      <c r="T1513" t="str">
        <f t="shared" si="1588"/>
        <v>photography</v>
      </c>
      <c r="U1513" t="str">
        <f t="shared" si="1589"/>
        <v>photobooks</v>
      </c>
      <c r="V1513">
        <f>YEAR(Kickstarter[[#This Row],[Date Ended Conversion]])</f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s="5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2">
        <f t="shared" ref="L1514" si="1620">(((K1514/60)/60)/24)+DATE(1970,1,1)</f>
        <v>42741.684479166666</v>
      </c>
      <c r="M1514" s="12">
        <f t="shared" si="1575"/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11">
        <f t="shared" si="1576"/>
        <v>5.5877142857142861</v>
      </c>
      <c r="S1514" s="6">
        <f>AVERAGE(Kickstarter[[#This Row],[pledged]]/Kickstarter[[#This Row],[backers_count]])</f>
        <v>58.379104477611939</v>
      </c>
      <c r="T1514" t="str">
        <f t="shared" si="1588"/>
        <v>photography</v>
      </c>
      <c r="U1514" t="str">
        <f t="shared" si="1589"/>
        <v>photobooks</v>
      </c>
      <c r="V1514">
        <f>YEAR(Kickstarter[[#This Row],[Date Ended Conversion]])</f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s="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2">
        <f t="shared" ref="L1515" si="1621">(((K1515/60)/60)/24)+DATE(1970,1,1)</f>
        <v>41806.637337962966</v>
      </c>
      <c r="M1515" s="12">
        <f t="shared" si="1575"/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11">
        <f t="shared" si="1576"/>
        <v>1.5001875</v>
      </c>
      <c r="S1515" s="6">
        <f>AVERAGE(Kickstarter[[#This Row],[pledged]]/Kickstarter[[#This Row],[backers_count]])</f>
        <v>55.82093023255814</v>
      </c>
      <c r="T1515" t="str">
        <f t="shared" si="1588"/>
        <v>photography</v>
      </c>
      <c r="U1515" t="str">
        <f t="shared" si="1589"/>
        <v>photobooks</v>
      </c>
      <c r="V1515">
        <f>YEAR(Kickstarter[[#This Row],[Date Ended Conversion]])</f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s="5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2">
        <f t="shared" ref="L1516" si="1622">(((K1516/60)/60)/24)+DATE(1970,1,1)</f>
        <v>42234.597685185188</v>
      </c>
      <c r="M1516" s="12">
        <f t="shared" si="1575"/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11">
        <f t="shared" si="1576"/>
        <v>1.0647599999999999</v>
      </c>
      <c r="S1516" s="6">
        <f>AVERAGE(Kickstarter[[#This Row],[pledged]]/Kickstarter[[#This Row],[backers_count]])</f>
        <v>151.24431818181819</v>
      </c>
      <c r="T1516" t="str">
        <f t="shared" si="1588"/>
        <v>photography</v>
      </c>
      <c r="U1516" t="str">
        <f t="shared" si="1589"/>
        <v>photobooks</v>
      </c>
      <c r="V1516">
        <f>YEAR(Kickstarter[[#This Row],[Date Ended Conversion]])</f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s="5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2">
        <f t="shared" ref="L1517" si="1623">(((K1517/60)/60)/24)+DATE(1970,1,1)</f>
        <v>42415.253437499996</v>
      </c>
      <c r="M1517" s="12">
        <f t="shared" si="1575"/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11">
        <f t="shared" si="1576"/>
        <v>1.57189</v>
      </c>
      <c r="S1517" s="6">
        <f>AVERAGE(Kickstarter[[#This Row],[pledged]]/Kickstarter[[#This Row],[backers_count]])</f>
        <v>849.67027027027029</v>
      </c>
      <c r="T1517" t="str">
        <f t="shared" si="1588"/>
        <v>photography</v>
      </c>
      <c r="U1517" t="str">
        <f t="shared" si="1589"/>
        <v>photobooks</v>
      </c>
      <c r="V1517">
        <f>YEAR(Kickstarter[[#This Row],[Date Ended Conversion]])</f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s="5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2">
        <f t="shared" ref="L1518" si="1624">(((K1518/60)/60)/24)+DATE(1970,1,1)</f>
        <v>42619.466342592597</v>
      </c>
      <c r="M1518" s="12">
        <f t="shared" si="1575"/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11">
        <f t="shared" si="1576"/>
        <v>1.0865882352941176</v>
      </c>
      <c r="S1518" s="6">
        <f>AVERAGE(Kickstarter[[#This Row],[pledged]]/Kickstarter[[#This Row],[backers_count]])</f>
        <v>159.24137931034483</v>
      </c>
      <c r="T1518" t="str">
        <f t="shared" si="1588"/>
        <v>photography</v>
      </c>
      <c r="U1518" t="str">
        <f t="shared" si="1589"/>
        <v>photobooks</v>
      </c>
      <c r="V1518">
        <f>YEAR(Kickstarter[[#This Row],[Date Ended Conversion]])</f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s="5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2">
        <f t="shared" ref="L1519" si="1625">(((K1519/60)/60)/24)+DATE(1970,1,1)</f>
        <v>41948.56658564815</v>
      </c>
      <c r="M1519" s="12">
        <f t="shared" si="1575"/>
        <v>41979.25</v>
      </c>
      <c r="N1519" t="b">
        <v>1</v>
      </c>
      <c r="O1519">
        <v>615</v>
      </c>
      <c r="P1519" t="b">
        <v>1</v>
      </c>
      <c r="Q1519" t="s">
        <v>8285</v>
      </c>
      <c r="R1519" s="11">
        <f t="shared" si="1576"/>
        <v>1.6197999999999999</v>
      </c>
      <c r="S1519" s="6">
        <f>AVERAGE(Kickstarter[[#This Row],[pledged]]/Kickstarter[[#This Row],[backers_count]])</f>
        <v>39.507317073170732</v>
      </c>
      <c r="T1519" t="str">
        <f t="shared" si="1588"/>
        <v>photography</v>
      </c>
      <c r="U1519" t="str">
        <f t="shared" si="1589"/>
        <v>photobooks</v>
      </c>
      <c r="V1519">
        <f>YEAR(Kickstarter[[#This Row],[Date Ended Conversion]])</f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s="5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2">
        <f t="shared" ref="L1520" si="1626">(((K1520/60)/60)/24)+DATE(1970,1,1)</f>
        <v>41760.8200462963</v>
      </c>
      <c r="M1520" s="12">
        <f t="shared" si="1575"/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11">
        <f t="shared" si="1576"/>
        <v>2.0536666666666665</v>
      </c>
      <c r="S1520" s="6">
        <f>AVERAGE(Kickstarter[[#This Row],[pledged]]/Kickstarter[[#This Row],[backers_count]])</f>
        <v>130.52966101694915</v>
      </c>
      <c r="T1520" t="str">
        <f t="shared" si="1588"/>
        <v>photography</v>
      </c>
      <c r="U1520" t="str">
        <f t="shared" si="1589"/>
        <v>photobooks</v>
      </c>
      <c r="V1520">
        <f>YEAR(Kickstarter[[#This Row],[Date Ended Conversion]])</f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s="5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2">
        <f t="shared" ref="L1521" si="1627">(((K1521/60)/60)/24)+DATE(1970,1,1)</f>
        <v>41782.741701388892</v>
      </c>
      <c r="M1521" s="12">
        <f t="shared" si="1575"/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11">
        <f t="shared" si="1576"/>
        <v>1.033638888888889</v>
      </c>
      <c r="S1521" s="6">
        <f>AVERAGE(Kickstarter[[#This Row],[pledged]]/Kickstarter[[#This Row],[backers_count]])</f>
        <v>64.156896551724131</v>
      </c>
      <c r="T1521" t="str">
        <f t="shared" si="1588"/>
        <v>photography</v>
      </c>
      <c r="U1521" t="str">
        <f t="shared" si="1589"/>
        <v>photobooks</v>
      </c>
      <c r="V1521">
        <f>YEAR(Kickstarter[[#This Row],[Date Ended Conversion]])</f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s="5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2">
        <f t="shared" ref="L1522" si="1628">(((K1522/60)/60)/24)+DATE(1970,1,1)</f>
        <v>41955.857789351852</v>
      </c>
      <c r="M1522" s="12">
        <f t="shared" si="1575"/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11">
        <f t="shared" si="1576"/>
        <v>1.0347222222222223</v>
      </c>
      <c r="S1522" s="6">
        <f>AVERAGE(Kickstarter[[#This Row],[pledged]]/Kickstarter[[#This Row],[backers_count]])</f>
        <v>111.52694610778443</v>
      </c>
      <c r="T1522" t="str">
        <f t="shared" si="1588"/>
        <v>photography</v>
      </c>
      <c r="U1522" t="str">
        <f t="shared" si="1589"/>
        <v>photobooks</v>
      </c>
      <c r="V1522">
        <f>YEAR(Kickstarter[[#This Row],[Date Ended Conversion]])</f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s="5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2">
        <f t="shared" ref="L1523" si="1629">(((K1523/60)/60)/24)+DATE(1970,1,1)</f>
        <v>42493.167719907404</v>
      </c>
      <c r="M1523" s="12">
        <f t="shared" si="1575"/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11">
        <f t="shared" si="1576"/>
        <v>1.0681333333333334</v>
      </c>
      <c r="S1523" s="6">
        <f>AVERAGE(Kickstarter[[#This Row],[pledged]]/Kickstarter[[#This Row],[backers_count]])</f>
        <v>170.44680851063831</v>
      </c>
      <c r="T1523" t="str">
        <f t="shared" si="1588"/>
        <v>photography</v>
      </c>
      <c r="U1523" t="str">
        <f t="shared" si="1589"/>
        <v>photobooks</v>
      </c>
      <c r="V1523">
        <f>YEAR(Kickstarter[[#This Row],[Date Ended Conversion]])</f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s="5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2">
        <f t="shared" ref="L1524" si="1630">(((K1524/60)/60)/24)+DATE(1970,1,1)</f>
        <v>41899.830312500002</v>
      </c>
      <c r="M1524" s="12">
        <f t="shared" si="1575"/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11">
        <f t="shared" si="1576"/>
        <v>1.3896574712643677</v>
      </c>
      <c r="S1524" s="6">
        <f>AVERAGE(Kickstarter[[#This Row],[pledged]]/Kickstarter[[#This Row],[backers_count]])</f>
        <v>133.7391592920354</v>
      </c>
      <c r="T1524" t="str">
        <f t="shared" si="1588"/>
        <v>photography</v>
      </c>
      <c r="U1524" t="str">
        <f t="shared" si="1589"/>
        <v>photobooks</v>
      </c>
      <c r="V1524">
        <f>YEAR(Kickstarter[[#This Row],[Date Ended Conversion]])</f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s="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2">
        <f t="shared" ref="L1525" si="1631">(((K1525/60)/60)/24)+DATE(1970,1,1)</f>
        <v>41964.751342592594</v>
      </c>
      <c r="M1525" s="12">
        <f t="shared" si="1575"/>
        <v>41996</v>
      </c>
      <c r="N1525" t="b">
        <v>1</v>
      </c>
      <c r="O1525">
        <v>241</v>
      </c>
      <c r="P1525" t="b">
        <v>1</v>
      </c>
      <c r="Q1525" t="s">
        <v>8285</v>
      </c>
      <c r="R1525" s="11">
        <f t="shared" si="1576"/>
        <v>1.2484324324324325</v>
      </c>
      <c r="S1525" s="6">
        <f>AVERAGE(Kickstarter[[#This Row],[pledged]]/Kickstarter[[#This Row],[backers_count]])</f>
        <v>95.834024896265561</v>
      </c>
      <c r="T1525" t="str">
        <f t="shared" si="1588"/>
        <v>photography</v>
      </c>
      <c r="U1525" t="str">
        <f t="shared" si="1589"/>
        <v>photobooks</v>
      </c>
      <c r="V1525">
        <f>YEAR(Kickstarter[[#This Row],[Date Ended Conversion]])</f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s="5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2">
        <f t="shared" ref="L1526" si="1632">(((K1526/60)/60)/24)+DATE(1970,1,1)</f>
        <v>42756.501041666663</v>
      </c>
      <c r="M1526" s="12">
        <f t="shared" si="1575"/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11">
        <f t="shared" si="1576"/>
        <v>2.0699999999999998</v>
      </c>
      <c r="S1526" s="6">
        <f>AVERAGE(Kickstarter[[#This Row],[pledged]]/Kickstarter[[#This Row],[backers_count]])</f>
        <v>221.78571428571428</v>
      </c>
      <c r="T1526" t="str">
        <f t="shared" si="1588"/>
        <v>photography</v>
      </c>
      <c r="U1526" t="str">
        <f t="shared" si="1589"/>
        <v>photobooks</v>
      </c>
      <c r="V1526">
        <f>YEAR(Kickstarter[[#This Row],[Date Ended Conversion]])</f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s="5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2">
        <f t="shared" ref="L1527" si="1633">(((K1527/60)/60)/24)+DATE(1970,1,1)</f>
        <v>42570.702986111108</v>
      </c>
      <c r="M1527" s="12">
        <f t="shared" si="1575"/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11">
        <f t="shared" si="1576"/>
        <v>1.7400576923076922</v>
      </c>
      <c r="S1527" s="6">
        <f>AVERAGE(Kickstarter[[#This Row],[pledged]]/Kickstarter[[#This Row],[backers_count]])</f>
        <v>32.315357142857138</v>
      </c>
      <c r="T1527" t="str">
        <f t="shared" si="1588"/>
        <v>photography</v>
      </c>
      <c r="U1527" t="str">
        <f t="shared" si="1589"/>
        <v>photobooks</v>
      </c>
      <c r="V1527">
        <f>YEAR(Kickstarter[[#This Row],[Date Ended Conversion]])</f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s="5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2">
        <f t="shared" ref="L1528" si="1634">(((K1528/60)/60)/24)+DATE(1970,1,1)</f>
        <v>42339.276006944448</v>
      </c>
      <c r="M1528" s="12">
        <f t="shared" si="1575"/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11">
        <f t="shared" si="1576"/>
        <v>1.2032608695652174</v>
      </c>
      <c r="S1528" s="6">
        <f>AVERAGE(Kickstarter[[#This Row],[pledged]]/Kickstarter[[#This Row],[backers_count]])</f>
        <v>98.839285714285708</v>
      </c>
      <c r="T1528" t="str">
        <f t="shared" si="1588"/>
        <v>photography</v>
      </c>
      <c r="U1528" t="str">
        <f t="shared" si="1589"/>
        <v>photobooks</v>
      </c>
      <c r="V1528">
        <f>YEAR(Kickstarter[[#This Row],[Date Ended Conversion]])</f>
        <v>2016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s="5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2">
        <f t="shared" ref="L1529" si="1635">(((K1529/60)/60)/24)+DATE(1970,1,1)</f>
        <v>42780.600532407407</v>
      </c>
      <c r="M1529" s="12">
        <f t="shared" si="1575"/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11">
        <f t="shared" si="1576"/>
        <v>1.1044428571428573</v>
      </c>
      <c r="S1529" s="6">
        <f>AVERAGE(Kickstarter[[#This Row],[pledged]]/Kickstarter[[#This Row],[backers_count]])</f>
        <v>55.222142857142863</v>
      </c>
      <c r="T1529" t="str">
        <f t="shared" si="1588"/>
        <v>photography</v>
      </c>
      <c r="U1529" t="str">
        <f t="shared" si="1589"/>
        <v>photobooks</v>
      </c>
      <c r="V1529">
        <f>YEAR(Kickstarter[[#This Row],[Date Ended Conversion]])</f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s="5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2">
        <f t="shared" ref="L1530" si="1636">(((K1530/60)/60)/24)+DATE(1970,1,1)</f>
        <v>42736.732893518521</v>
      </c>
      <c r="M1530" s="12">
        <f t="shared" si="1575"/>
        <v>42767</v>
      </c>
      <c r="N1530" t="b">
        <v>1</v>
      </c>
      <c r="O1530">
        <v>160</v>
      </c>
      <c r="P1530" t="b">
        <v>1</v>
      </c>
      <c r="Q1530" t="s">
        <v>8285</v>
      </c>
      <c r="R1530" s="11">
        <f t="shared" si="1576"/>
        <v>2.8156666666666665</v>
      </c>
      <c r="S1530" s="6">
        <f>AVERAGE(Kickstarter[[#This Row],[pledged]]/Kickstarter[[#This Row],[backers_count]])</f>
        <v>52.793750000000003</v>
      </c>
      <c r="T1530" t="str">
        <f t="shared" si="1588"/>
        <v>photography</v>
      </c>
      <c r="U1530" t="str">
        <f t="shared" si="1589"/>
        <v>photobooks</v>
      </c>
      <c r="V1530">
        <f>YEAR(Kickstarter[[#This Row],[Date Ended Conversion]])</f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s="5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2">
        <f t="shared" ref="L1531" si="1637">(((K1531/60)/60)/24)+DATE(1970,1,1)</f>
        <v>42052.628703703704</v>
      </c>
      <c r="M1531" s="12">
        <f t="shared" si="1575"/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11">
        <f t="shared" si="1576"/>
        <v>1.0067894736842105</v>
      </c>
      <c r="S1531" s="6">
        <f>AVERAGE(Kickstarter[[#This Row],[pledged]]/Kickstarter[[#This Row],[backers_count]])</f>
        <v>135.66666666666666</v>
      </c>
      <c r="T1531" t="str">
        <f t="shared" si="1588"/>
        <v>photography</v>
      </c>
      <c r="U1531" t="str">
        <f t="shared" si="1589"/>
        <v>photobooks</v>
      </c>
      <c r="V1531">
        <f>YEAR(Kickstarter[[#This Row],[Date Ended Conversion]])</f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s="5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2">
        <f t="shared" ref="L1532" si="1638">(((K1532/60)/60)/24)+DATE(1970,1,1)</f>
        <v>42275.767303240747</v>
      </c>
      <c r="M1532" s="12">
        <f t="shared" si="1575"/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11">
        <f t="shared" si="1576"/>
        <v>1.3482571428571428</v>
      </c>
      <c r="S1532" s="6">
        <f>AVERAGE(Kickstarter[[#This Row],[pledged]]/Kickstarter[[#This Row],[backers_count]])</f>
        <v>53.991990846681922</v>
      </c>
      <c r="T1532" t="str">
        <f t="shared" si="1588"/>
        <v>photography</v>
      </c>
      <c r="U1532" t="str">
        <f t="shared" si="1589"/>
        <v>photobooks</v>
      </c>
      <c r="V1532">
        <f>YEAR(Kickstarter[[#This Row],[Date Ended Conversion]])</f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s="5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2">
        <f t="shared" ref="L1533" si="1639">(((K1533/60)/60)/24)+DATE(1970,1,1)</f>
        <v>41941.802384259259</v>
      </c>
      <c r="M1533" s="12">
        <f t="shared" si="1575"/>
        <v>41974.125</v>
      </c>
      <c r="N1533" t="b">
        <v>1</v>
      </c>
      <c r="O1533">
        <v>73</v>
      </c>
      <c r="P1533" t="b">
        <v>1</v>
      </c>
      <c r="Q1533" t="s">
        <v>8285</v>
      </c>
      <c r="R1533" s="11">
        <f t="shared" si="1576"/>
        <v>1.7595744680851064</v>
      </c>
      <c r="S1533" s="6">
        <f>AVERAGE(Kickstarter[[#This Row],[pledged]]/Kickstarter[[#This Row],[backers_count]])</f>
        <v>56.643835616438359</v>
      </c>
      <c r="T1533" t="str">
        <f t="shared" si="1588"/>
        <v>photography</v>
      </c>
      <c r="U1533" t="str">
        <f t="shared" si="1589"/>
        <v>photobooks</v>
      </c>
      <c r="V1533">
        <f>YEAR(Kickstarter[[#This Row],[Date Ended Conversion]])</f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s="5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2">
        <f t="shared" ref="L1534" si="1640">(((K1534/60)/60)/24)+DATE(1970,1,1)</f>
        <v>42391.475289351853</v>
      </c>
      <c r="M1534" s="12">
        <f t="shared" si="1575"/>
        <v>42415.625</v>
      </c>
      <c r="N1534" t="b">
        <v>1</v>
      </c>
      <c r="O1534">
        <v>294</v>
      </c>
      <c r="P1534" t="b">
        <v>1</v>
      </c>
      <c r="Q1534" t="s">
        <v>8285</v>
      </c>
      <c r="R1534" s="11">
        <f t="shared" si="1576"/>
        <v>4.8402000000000003</v>
      </c>
      <c r="S1534" s="6">
        <f>AVERAGE(Kickstarter[[#This Row],[pledged]]/Kickstarter[[#This Row],[backers_count]])</f>
        <v>82.316326530612244</v>
      </c>
      <c r="T1534" t="str">
        <f t="shared" si="1588"/>
        <v>photography</v>
      </c>
      <c r="U1534" t="str">
        <f t="shared" si="1589"/>
        <v>photobooks</v>
      </c>
      <c r="V1534">
        <f>YEAR(Kickstarter[[#This Row],[Date Ended Conversion]])</f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s="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2">
        <f t="shared" ref="L1535" si="1641">(((K1535/60)/60)/24)+DATE(1970,1,1)</f>
        <v>42443.00204861111</v>
      </c>
      <c r="M1535" s="12">
        <f t="shared" si="1575"/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11">
        <f t="shared" si="1576"/>
        <v>1.4514</v>
      </c>
      <c r="S1535" s="6">
        <f>AVERAGE(Kickstarter[[#This Row],[pledged]]/Kickstarter[[#This Row],[backers_count]])</f>
        <v>88.26081081081081</v>
      </c>
      <c r="T1535" t="str">
        <f t="shared" si="1588"/>
        <v>photography</v>
      </c>
      <c r="U1535" t="str">
        <f t="shared" si="1589"/>
        <v>photobooks</v>
      </c>
      <c r="V1535">
        <f>YEAR(Kickstarter[[#This Row],[Date Ended Conversion]])</f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s="5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2">
        <f t="shared" ref="L1536" si="1642">(((K1536/60)/60)/24)+DATE(1970,1,1)</f>
        <v>42221.67432870371</v>
      </c>
      <c r="M1536" s="12">
        <f t="shared" si="1575"/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11">
        <f t="shared" si="1576"/>
        <v>4.1773333333333333</v>
      </c>
      <c r="S1536" s="6">
        <f>AVERAGE(Kickstarter[[#This Row],[pledged]]/Kickstarter[[#This Row],[backers_count]])</f>
        <v>84.905149051490511</v>
      </c>
      <c r="T1536" t="str">
        <f t="shared" si="1588"/>
        <v>photography</v>
      </c>
      <c r="U1536" t="str">
        <f t="shared" si="1589"/>
        <v>photobooks</v>
      </c>
      <c r="V1536">
        <f>YEAR(Kickstarter[[#This Row],[Date Ended Conversion]])</f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s="5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2">
        <f t="shared" ref="L1537" si="1643">(((K1537/60)/60)/24)+DATE(1970,1,1)</f>
        <v>42484.829062500001</v>
      </c>
      <c r="M1537" s="12">
        <f t="shared" si="1575"/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11">
        <f t="shared" si="1576"/>
        <v>1.3242499999999999</v>
      </c>
      <c r="S1537" s="6">
        <f>AVERAGE(Kickstarter[[#This Row],[pledged]]/Kickstarter[[#This Row],[backers_count]])</f>
        <v>48.154545454545456</v>
      </c>
      <c r="T1537" t="str">
        <f t="shared" si="1588"/>
        <v>photography</v>
      </c>
      <c r="U1537" t="str">
        <f t="shared" si="1589"/>
        <v>photobooks</v>
      </c>
      <c r="V1537">
        <f>YEAR(Kickstarter[[#This Row],[Date Ended Conversion]])</f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s="5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2">
        <f t="shared" ref="L1538" si="1644">(((K1538/60)/60)/24)+DATE(1970,1,1)</f>
        <v>42213.802199074074</v>
      </c>
      <c r="M1538" s="12">
        <f t="shared" ref="M1538:M1601" si="1645">(((J1538/60)/60)/24)+DATE(1970,1,1)</f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11">
        <f t="shared" ref="R1538:R1601" si="1646">(E1538/D1538)</f>
        <v>2.5030841666666666</v>
      </c>
      <c r="S1538" s="6">
        <f>AVERAGE(Kickstarter[[#This Row],[pledged]]/Kickstarter[[#This Row],[backers_count]])</f>
        <v>66.015406593406595</v>
      </c>
      <c r="T1538" t="str">
        <f t="shared" si="1588"/>
        <v>photography</v>
      </c>
      <c r="U1538" t="str">
        <f t="shared" si="1589"/>
        <v>photobooks</v>
      </c>
      <c r="V1538">
        <f>YEAR(Kickstarter[[#This Row],[Date Ended Conversion]])</f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s="5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2">
        <f t="shared" ref="L1539" si="1647">(((K1539/60)/60)/24)+DATE(1970,1,1)</f>
        <v>42552.315127314811</v>
      </c>
      <c r="M1539" s="12">
        <f t="shared" si="1645"/>
        <v>42588.75</v>
      </c>
      <c r="N1539" t="b">
        <v>1</v>
      </c>
      <c r="O1539">
        <v>224</v>
      </c>
      <c r="P1539" t="b">
        <v>1</v>
      </c>
      <c r="Q1539" t="s">
        <v>8285</v>
      </c>
      <c r="R1539" s="11">
        <f t="shared" si="1646"/>
        <v>1.7989999999999999</v>
      </c>
      <c r="S1539" s="6">
        <f>AVERAGE(Kickstarter[[#This Row],[pledged]]/Kickstarter[[#This Row],[backers_count]])</f>
        <v>96.375</v>
      </c>
      <c r="T1539" t="str">
        <f t="shared" si="1588"/>
        <v>photography</v>
      </c>
      <c r="U1539" t="str">
        <f t="shared" si="1589"/>
        <v>photobooks</v>
      </c>
      <c r="V1539">
        <f>YEAR(Kickstarter[[#This Row],[Date Ended Conversion]])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s="5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2">
        <f t="shared" ref="L1540" si="1648">(((K1540/60)/60)/24)+DATE(1970,1,1)</f>
        <v>41981.782060185185</v>
      </c>
      <c r="M1540" s="12">
        <f t="shared" si="1645"/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11">
        <f t="shared" si="1646"/>
        <v>1.0262857142857142</v>
      </c>
      <c r="S1540" s="6">
        <f>AVERAGE(Kickstarter[[#This Row],[pledged]]/Kickstarter[[#This Row],[backers_count]])</f>
        <v>156.17391304347825</v>
      </c>
      <c r="T1540" t="str">
        <f t="shared" si="1588"/>
        <v>photography</v>
      </c>
      <c r="U1540" t="str">
        <f t="shared" si="1589"/>
        <v>photobooks</v>
      </c>
      <c r="V1540">
        <f>YEAR(Kickstarter[[#This Row],[Date Ended Conversion]])</f>
        <v>2015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s="5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2">
        <f t="shared" ref="L1541" si="1649">(((K1541/60)/60)/24)+DATE(1970,1,1)</f>
        <v>42705.919201388882</v>
      </c>
      <c r="M1541" s="12">
        <f t="shared" si="1645"/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11">
        <f t="shared" si="1646"/>
        <v>1.359861</v>
      </c>
      <c r="S1541" s="6">
        <f>AVERAGE(Kickstarter[[#This Row],[pledged]]/Kickstarter[[#This Row],[backers_count]])</f>
        <v>95.764859154929582</v>
      </c>
      <c r="T1541" t="str">
        <f t="shared" si="1588"/>
        <v>photography</v>
      </c>
      <c r="U1541" t="str">
        <f t="shared" si="1589"/>
        <v>photobooks</v>
      </c>
      <c r="V1541">
        <f>YEAR(Kickstarter[[#This Row],[Date Ended Conversion]])</f>
        <v>2017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s="5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2">
        <f t="shared" ref="L1542" si="1650">(((K1542/60)/60)/24)+DATE(1970,1,1)</f>
        <v>41939.00712962963</v>
      </c>
      <c r="M1542" s="12">
        <f t="shared" si="1645"/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11">
        <f t="shared" si="1646"/>
        <v>1.1786666666666668</v>
      </c>
      <c r="S1542" s="6">
        <f>AVERAGE(Kickstarter[[#This Row],[pledged]]/Kickstarter[[#This Row],[backers_count]])</f>
        <v>180.40816326530611</v>
      </c>
      <c r="T1542" t="str">
        <f t="shared" si="1588"/>
        <v>photography</v>
      </c>
      <c r="U1542" t="str">
        <f t="shared" si="1589"/>
        <v>photobooks</v>
      </c>
      <c r="V1542">
        <f>YEAR(Kickstarter[[#This Row],[Date Ended Conversion]])</f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s="5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2">
        <f t="shared" ref="L1543" si="1651">(((K1543/60)/60)/24)+DATE(1970,1,1)</f>
        <v>41974.712245370371</v>
      </c>
      <c r="M1543" s="12">
        <f t="shared" si="1645"/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11">
        <f t="shared" si="1646"/>
        <v>3.3333333333333332E-4</v>
      </c>
      <c r="S1543" s="6">
        <f>AVERAGE(Kickstarter[[#This Row],[pledged]]/Kickstarter[[#This Row],[backers_count]])</f>
        <v>3</v>
      </c>
      <c r="T1543" t="str">
        <f t="shared" si="1588"/>
        <v>photography</v>
      </c>
      <c r="U1543" t="str">
        <f t="shared" si="1589"/>
        <v>nature</v>
      </c>
      <c r="V1543">
        <f>YEAR(Kickstarter[[#This Row],[Date Ended Conversion]])</f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s="5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2">
        <f t="shared" ref="L1544" si="1652">(((K1544/60)/60)/24)+DATE(1970,1,1)</f>
        <v>42170.996527777781</v>
      </c>
      <c r="M1544" s="12">
        <f t="shared" si="1645"/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11">
        <f t="shared" si="1646"/>
        <v>0.04</v>
      </c>
      <c r="S1544" s="6">
        <f>AVERAGE(Kickstarter[[#This Row],[pledged]]/Kickstarter[[#This Row],[backers_count]])</f>
        <v>20</v>
      </c>
      <c r="T1544" t="str">
        <f t="shared" si="1588"/>
        <v>photography</v>
      </c>
      <c r="U1544" t="str">
        <f t="shared" si="1589"/>
        <v>nature</v>
      </c>
      <c r="V1544">
        <f>YEAR(Kickstarter[[#This Row],[Date Ended Conversion]])</f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s="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2">
        <f t="shared" ref="L1545" si="1653">(((K1545/60)/60)/24)+DATE(1970,1,1)</f>
        <v>41935.509652777779</v>
      </c>
      <c r="M1545" s="12">
        <f t="shared" si="1645"/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11">
        <f t="shared" si="1646"/>
        <v>4.4444444444444444E-3</v>
      </c>
      <c r="S1545" s="6">
        <f>AVERAGE(Kickstarter[[#This Row],[pledged]]/Kickstarter[[#This Row],[backers_count]])</f>
        <v>10</v>
      </c>
      <c r="T1545" t="str">
        <f t="shared" si="1588"/>
        <v>photography</v>
      </c>
      <c r="U1545" t="str">
        <f t="shared" si="1589"/>
        <v>nature</v>
      </c>
      <c r="V1545">
        <f>YEAR(Kickstarter[[#This Row],[Date Ended Conversion]])</f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s="5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2">
        <f t="shared" ref="L1546" si="1654">(((K1546/60)/60)/24)+DATE(1970,1,1)</f>
        <v>42053.051203703704</v>
      </c>
      <c r="M1546" s="12">
        <f t="shared" si="1645"/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11">
        <f t="shared" si="1646"/>
        <v>0</v>
      </c>
      <c r="S1546" s="6" t="e">
        <f>AVERAGE(Kickstarter[[#This Row],[pledged]]/Kickstarter[[#This Row],[backers_count]])</f>
        <v>#DIV/0!</v>
      </c>
      <c r="T1546" t="str">
        <f t="shared" si="1588"/>
        <v>photography</v>
      </c>
      <c r="U1546" t="str">
        <f t="shared" si="1589"/>
        <v>nature</v>
      </c>
      <c r="V1546">
        <f>YEAR(Kickstarter[[#This Row],[Date Ended Conversion]])</f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s="5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2">
        <f t="shared" ref="L1547" si="1655">(((K1547/60)/60)/24)+DATE(1970,1,1)</f>
        <v>42031.884652777779</v>
      </c>
      <c r="M1547" s="12">
        <f t="shared" si="1645"/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11">
        <f t="shared" si="1646"/>
        <v>3.3333333333333332E-4</v>
      </c>
      <c r="S1547" s="6">
        <f>AVERAGE(Kickstarter[[#This Row],[pledged]]/Kickstarter[[#This Row],[backers_count]])</f>
        <v>1</v>
      </c>
      <c r="T1547" t="str">
        <f t="shared" ref="T1547:T1562" si="1656">LEFT(Q1547,FIND("/",Q1547)-1)</f>
        <v>photography</v>
      </c>
      <c r="U1547" t="str">
        <f t="shared" ref="U1547:U1610" si="1657">RIGHT(Q1547,LEN(Q1547)-FIND("/",Q1547))</f>
        <v>nature</v>
      </c>
      <c r="V1547">
        <f>YEAR(Kickstarter[[#This Row],[Date Ended Conversion]])</f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s="5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2">
        <f t="shared" ref="L1548" si="1658">(((K1548/60)/60)/24)+DATE(1970,1,1)</f>
        <v>41839.212951388887</v>
      </c>
      <c r="M1548" s="12">
        <f t="shared" si="1645"/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11">
        <f t="shared" si="1646"/>
        <v>0.28899999999999998</v>
      </c>
      <c r="S1548" s="6">
        <f>AVERAGE(Kickstarter[[#This Row],[pledged]]/Kickstarter[[#This Row],[backers_count]])</f>
        <v>26.272727272727273</v>
      </c>
      <c r="T1548" t="str">
        <f t="shared" si="1656"/>
        <v>photography</v>
      </c>
      <c r="U1548" t="str">
        <f t="shared" si="1657"/>
        <v>nature</v>
      </c>
      <c r="V1548">
        <f>YEAR(Kickstarter[[#This Row],[Date Ended Conversion]])</f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s="5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2">
        <f t="shared" ref="L1549" si="1659">(((K1549/60)/60)/24)+DATE(1970,1,1)</f>
        <v>42782.426875000005</v>
      </c>
      <c r="M1549" s="12">
        <f t="shared" si="1645"/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11">
        <f t="shared" si="1646"/>
        <v>0</v>
      </c>
      <c r="S1549" s="6" t="e">
        <f>AVERAGE(Kickstarter[[#This Row],[pledged]]/Kickstarter[[#This Row],[backers_count]])</f>
        <v>#DIV/0!</v>
      </c>
      <c r="T1549" t="str">
        <f t="shared" si="1656"/>
        <v>photography</v>
      </c>
      <c r="U1549" t="str">
        <f t="shared" si="1657"/>
        <v>nature</v>
      </c>
      <c r="V1549">
        <f>YEAR(Kickstarter[[#This Row],[Date Ended Conversion]])</f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s="5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2">
        <f t="shared" ref="L1550" si="1660">(((K1550/60)/60)/24)+DATE(1970,1,1)</f>
        <v>42286.88217592593</v>
      </c>
      <c r="M1550" s="12">
        <f t="shared" si="1645"/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11">
        <f t="shared" si="1646"/>
        <v>8.5714285714285715E-2</v>
      </c>
      <c r="S1550" s="6">
        <f>AVERAGE(Kickstarter[[#This Row],[pledged]]/Kickstarter[[#This Row],[backers_count]])</f>
        <v>60</v>
      </c>
      <c r="T1550" t="str">
        <f t="shared" si="1656"/>
        <v>photography</v>
      </c>
      <c r="U1550" t="str">
        <f t="shared" si="1657"/>
        <v>nature</v>
      </c>
      <c r="V1550">
        <f>YEAR(Kickstarter[[#This Row],[Date Ended Conversion]])</f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s="5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2">
        <f t="shared" ref="L1551" si="1661">(((K1551/60)/60)/24)+DATE(1970,1,1)</f>
        <v>42281.136099537034</v>
      </c>
      <c r="M1551" s="12">
        <f t="shared" si="1645"/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11">
        <f t="shared" si="1646"/>
        <v>0.34</v>
      </c>
      <c r="S1551" s="6">
        <f>AVERAGE(Kickstarter[[#This Row],[pledged]]/Kickstarter[[#This Row],[backers_count]])</f>
        <v>28.333333333333332</v>
      </c>
      <c r="T1551" t="str">
        <f t="shared" si="1656"/>
        <v>photography</v>
      </c>
      <c r="U1551" t="str">
        <f t="shared" si="1657"/>
        <v>nature</v>
      </c>
      <c r="V1551">
        <f>YEAR(Kickstarter[[#This Row],[Date Ended Conversion]])</f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s="5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2">
        <f t="shared" ref="L1552" si="1662">(((K1552/60)/60)/24)+DATE(1970,1,1)</f>
        <v>42472.449467592596</v>
      </c>
      <c r="M1552" s="12">
        <f t="shared" si="1645"/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11">
        <f t="shared" si="1646"/>
        <v>0.13466666666666666</v>
      </c>
      <c r="S1552" s="6">
        <f>AVERAGE(Kickstarter[[#This Row],[pledged]]/Kickstarter[[#This Row],[backers_count]])</f>
        <v>14.428571428571429</v>
      </c>
      <c r="T1552" t="str">
        <f t="shared" si="1656"/>
        <v>photography</v>
      </c>
      <c r="U1552" t="str">
        <f t="shared" si="1657"/>
        <v>nature</v>
      </c>
      <c r="V1552">
        <f>YEAR(Kickstarter[[#This Row],[Date Ended Conversion]])</f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s="5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2">
        <f t="shared" ref="L1553" si="1663">(((K1553/60)/60)/24)+DATE(1970,1,1)</f>
        <v>42121.824525462958</v>
      </c>
      <c r="M1553" s="12">
        <f t="shared" si="1645"/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11">
        <f t="shared" si="1646"/>
        <v>0</v>
      </c>
      <c r="S1553" s="6" t="e">
        <f>AVERAGE(Kickstarter[[#This Row],[pledged]]/Kickstarter[[#This Row],[backers_count]])</f>
        <v>#DIV/0!</v>
      </c>
      <c r="T1553" t="str">
        <f t="shared" si="1656"/>
        <v>photography</v>
      </c>
      <c r="U1553" t="str">
        <f t="shared" si="1657"/>
        <v>nature</v>
      </c>
      <c r="V1553">
        <f>YEAR(Kickstarter[[#This Row],[Date Ended Conversion]])</f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s="5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2">
        <f t="shared" ref="L1554" si="1664">(((K1554/60)/60)/24)+DATE(1970,1,1)</f>
        <v>41892.688750000001</v>
      </c>
      <c r="M1554" s="12">
        <f t="shared" si="1645"/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11">
        <f t="shared" si="1646"/>
        <v>0.49186046511627907</v>
      </c>
      <c r="S1554" s="6">
        <f>AVERAGE(Kickstarter[[#This Row],[pledged]]/Kickstarter[[#This Row],[backers_count]])</f>
        <v>132.1875</v>
      </c>
      <c r="T1554" t="str">
        <f t="shared" si="1656"/>
        <v>photography</v>
      </c>
      <c r="U1554" t="str">
        <f t="shared" si="1657"/>
        <v>nature</v>
      </c>
      <c r="V1554">
        <f>YEAR(Kickstarter[[#This Row],[Date Ended Conversion]])</f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s="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2">
        <f t="shared" ref="L1555" si="1665">(((K1555/60)/60)/24)+DATE(1970,1,1)</f>
        <v>42219.282951388886</v>
      </c>
      <c r="M1555" s="12">
        <f t="shared" si="1645"/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11">
        <f t="shared" si="1646"/>
        <v>0</v>
      </c>
      <c r="S1555" s="6" t="e">
        <f>AVERAGE(Kickstarter[[#This Row],[pledged]]/Kickstarter[[#This Row],[backers_count]])</f>
        <v>#DIV/0!</v>
      </c>
      <c r="T1555" t="str">
        <f t="shared" si="1656"/>
        <v>photography</v>
      </c>
      <c r="U1555" t="str">
        <f t="shared" si="1657"/>
        <v>nature</v>
      </c>
      <c r="V1555">
        <f>YEAR(Kickstarter[[#This Row],[Date Ended Conversion]])</f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s="5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2">
        <f t="shared" ref="L1556" si="1666">(((K1556/60)/60)/24)+DATE(1970,1,1)</f>
        <v>42188.252199074079</v>
      </c>
      <c r="M1556" s="12">
        <f t="shared" si="1645"/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11">
        <f t="shared" si="1646"/>
        <v>0</v>
      </c>
      <c r="S1556" s="6" t="e">
        <f>AVERAGE(Kickstarter[[#This Row],[pledged]]/Kickstarter[[#This Row],[backers_count]])</f>
        <v>#DIV/0!</v>
      </c>
      <c r="T1556" t="str">
        <f t="shared" si="1656"/>
        <v>photography</v>
      </c>
      <c r="U1556" t="str">
        <f t="shared" si="1657"/>
        <v>nature</v>
      </c>
      <c r="V1556">
        <f>YEAR(Kickstarter[[#This Row],[Date Ended Conversion]])</f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s="5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2">
        <f t="shared" ref="L1557" si="1667">(((K1557/60)/60)/24)+DATE(1970,1,1)</f>
        <v>42241.613796296297</v>
      </c>
      <c r="M1557" s="12">
        <f t="shared" si="1645"/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11">
        <f t="shared" si="1646"/>
        <v>0</v>
      </c>
      <c r="S1557" s="6" t="e">
        <f>AVERAGE(Kickstarter[[#This Row],[pledged]]/Kickstarter[[#This Row],[backers_count]])</f>
        <v>#DIV/0!</v>
      </c>
      <c r="T1557" t="str">
        <f t="shared" si="1656"/>
        <v>photography</v>
      </c>
      <c r="U1557" t="str">
        <f t="shared" si="1657"/>
        <v>nature</v>
      </c>
      <c r="V1557">
        <f>YEAR(Kickstarter[[#This Row],[Date Ended Conversion]])</f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s="5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2">
        <f t="shared" ref="L1558" si="1668">(((K1558/60)/60)/24)+DATE(1970,1,1)</f>
        <v>42525.153055555551</v>
      </c>
      <c r="M1558" s="12">
        <f t="shared" si="1645"/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11">
        <f t="shared" si="1646"/>
        <v>0.45133333333333331</v>
      </c>
      <c r="S1558" s="6">
        <f>AVERAGE(Kickstarter[[#This Row],[pledged]]/Kickstarter[[#This Row],[backers_count]])</f>
        <v>56.416666666666664</v>
      </c>
      <c r="T1558" t="str">
        <f t="shared" si="1656"/>
        <v>photography</v>
      </c>
      <c r="U1558" t="str">
        <f t="shared" si="1657"/>
        <v>nature</v>
      </c>
      <c r="V1558">
        <f>YEAR(Kickstarter[[#This Row],[Date Ended Conversion]])</f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s="5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2">
        <f t="shared" ref="L1559" si="1669">(((K1559/60)/60)/24)+DATE(1970,1,1)</f>
        <v>41871.65315972222</v>
      </c>
      <c r="M1559" s="12">
        <f t="shared" si="1645"/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11">
        <f t="shared" si="1646"/>
        <v>0.04</v>
      </c>
      <c r="S1559" s="6">
        <f>AVERAGE(Kickstarter[[#This Row],[pledged]]/Kickstarter[[#This Row],[backers_count]])</f>
        <v>100</v>
      </c>
      <c r="T1559" t="str">
        <f t="shared" si="1656"/>
        <v>photography</v>
      </c>
      <c r="U1559" t="str">
        <f t="shared" si="1657"/>
        <v>nature</v>
      </c>
      <c r="V1559">
        <f>YEAR(Kickstarter[[#This Row],[Date Ended Conversion]])</f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s="5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2">
        <f t="shared" ref="L1560" si="1670">(((K1560/60)/60)/24)+DATE(1970,1,1)</f>
        <v>42185.397673611107</v>
      </c>
      <c r="M1560" s="12">
        <f t="shared" si="1645"/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11">
        <f t="shared" si="1646"/>
        <v>4.6666666666666669E-2</v>
      </c>
      <c r="S1560" s="6">
        <f>AVERAGE(Kickstarter[[#This Row],[pledged]]/Kickstarter[[#This Row],[backers_count]])</f>
        <v>11.666666666666666</v>
      </c>
      <c r="T1560" t="str">
        <f t="shared" si="1656"/>
        <v>photography</v>
      </c>
      <c r="U1560" t="str">
        <f t="shared" si="1657"/>
        <v>nature</v>
      </c>
      <c r="V1560">
        <f>YEAR(Kickstarter[[#This Row],[Date Ended Conversion]])</f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s="5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2">
        <f t="shared" ref="L1561" si="1671">(((K1561/60)/60)/24)+DATE(1970,1,1)</f>
        <v>42108.05322916666</v>
      </c>
      <c r="M1561" s="12">
        <f t="shared" si="1645"/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11">
        <f t="shared" si="1646"/>
        <v>3.3333333333333335E-3</v>
      </c>
      <c r="S1561" s="6">
        <f>AVERAGE(Kickstarter[[#This Row],[pledged]]/Kickstarter[[#This Row],[backers_count]])</f>
        <v>50</v>
      </c>
      <c r="T1561" t="str">
        <f t="shared" si="1656"/>
        <v>photography</v>
      </c>
      <c r="U1561" t="str">
        <f t="shared" si="1657"/>
        <v>nature</v>
      </c>
      <c r="V1561">
        <f>YEAR(Kickstarter[[#This Row],[Date Ended Conversion]])</f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s="5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2">
        <f t="shared" ref="L1562" si="1672">(((K1562/60)/60)/24)+DATE(1970,1,1)</f>
        <v>41936.020752314813</v>
      </c>
      <c r="M1562" s="12">
        <f t="shared" si="1645"/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11">
        <f t="shared" si="1646"/>
        <v>3.7600000000000001E-2</v>
      </c>
      <c r="S1562" s="6">
        <f>AVERAGE(Kickstarter[[#This Row],[pledged]]/Kickstarter[[#This Row],[backers_count]])</f>
        <v>23.5</v>
      </c>
      <c r="T1562" t="str">
        <f t="shared" si="1656"/>
        <v>photography</v>
      </c>
      <c r="U1562" t="str">
        <f t="shared" si="1657"/>
        <v>nature</v>
      </c>
      <c r="V1562">
        <f>YEAR(Kickstarter[[#This Row],[Date Ended Conversion]])</f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s="5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2">
        <f t="shared" ref="L1563" si="1673">(((K1563/60)/60)/24)+DATE(1970,1,1)</f>
        <v>41555.041701388887</v>
      </c>
      <c r="M1563" s="12">
        <f t="shared" si="1645"/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11">
        <f t="shared" si="1646"/>
        <v>6.7000000000000002E-3</v>
      </c>
      <c r="S1563" s="6">
        <f>AVERAGE(Kickstarter[[#This Row],[pledged]]/Kickstarter[[#This Row],[backers_count]])</f>
        <v>67</v>
      </c>
      <c r="T1563" t="str">
        <f t="shared" ref="T1563:T1582" si="1674">LEFT(Q1563, SEARCH(" ",Q1563,1))</f>
        <v xml:space="preserve">publishing/art </v>
      </c>
      <c r="U1563" t="str">
        <f t="shared" si="1657"/>
        <v>art books</v>
      </c>
      <c r="V1563">
        <f>YEAR(Kickstarter[[#This Row],[Date Ended Conversion]])</f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s="5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2">
        <f t="shared" ref="L1564" si="1675">(((K1564/60)/60)/24)+DATE(1970,1,1)</f>
        <v>40079.566157407404</v>
      </c>
      <c r="M1564" s="12">
        <f t="shared" si="1645"/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11">
        <f t="shared" si="1646"/>
        <v>0</v>
      </c>
      <c r="S1564" s="6" t="e">
        <f>AVERAGE(Kickstarter[[#This Row],[pledged]]/Kickstarter[[#This Row],[backers_count]])</f>
        <v>#DIV/0!</v>
      </c>
      <c r="T1564" t="str">
        <f t="shared" si="1674"/>
        <v xml:space="preserve">publishing/art </v>
      </c>
      <c r="U1564" t="str">
        <f t="shared" si="1657"/>
        <v>art books</v>
      </c>
      <c r="V1564">
        <f>YEAR(Kickstarter[[#This Row],[Date Ended Conversion]])</f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s="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2">
        <f t="shared" ref="L1565" si="1676">(((K1565/60)/60)/24)+DATE(1970,1,1)</f>
        <v>41652.742488425924</v>
      </c>
      <c r="M1565" s="12">
        <f t="shared" si="1645"/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11">
        <f t="shared" si="1646"/>
        <v>1.4166666666666666E-2</v>
      </c>
      <c r="S1565" s="6">
        <f>AVERAGE(Kickstarter[[#This Row],[pledged]]/Kickstarter[[#This Row],[backers_count]])</f>
        <v>42.5</v>
      </c>
      <c r="T1565" t="str">
        <f t="shared" si="1674"/>
        <v xml:space="preserve">publishing/art </v>
      </c>
      <c r="U1565" t="str">
        <f t="shared" si="1657"/>
        <v>art books</v>
      </c>
      <c r="V1565">
        <f>YEAR(Kickstarter[[#This Row],[Date Ended Conversion]])</f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s="5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2">
        <f t="shared" ref="L1566" si="1677">(((K1566/60)/60)/24)+DATE(1970,1,1)</f>
        <v>42121.367002314815</v>
      </c>
      <c r="M1566" s="12">
        <f t="shared" si="1645"/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11">
        <f t="shared" si="1646"/>
        <v>1E-3</v>
      </c>
      <c r="S1566" s="6">
        <f>AVERAGE(Kickstarter[[#This Row],[pledged]]/Kickstarter[[#This Row],[backers_count]])</f>
        <v>10</v>
      </c>
      <c r="T1566" t="str">
        <f t="shared" si="1674"/>
        <v xml:space="preserve">publishing/art </v>
      </c>
      <c r="U1566" t="str">
        <f t="shared" si="1657"/>
        <v>art books</v>
      </c>
      <c r="V1566">
        <f>YEAR(Kickstarter[[#This Row],[Date Ended Conversion]])</f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s="5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2">
        <f t="shared" ref="L1567" si="1678">(((K1567/60)/60)/24)+DATE(1970,1,1)</f>
        <v>40672.729872685188</v>
      </c>
      <c r="M1567" s="12">
        <f t="shared" si="1645"/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11">
        <f t="shared" si="1646"/>
        <v>2.5000000000000001E-2</v>
      </c>
      <c r="S1567" s="6">
        <f>AVERAGE(Kickstarter[[#This Row],[pledged]]/Kickstarter[[#This Row],[backers_count]])</f>
        <v>100</v>
      </c>
      <c r="T1567" t="str">
        <f t="shared" si="1674"/>
        <v xml:space="preserve">publishing/art </v>
      </c>
      <c r="U1567" t="str">
        <f t="shared" si="1657"/>
        <v>art books</v>
      </c>
      <c r="V1567">
        <f>YEAR(Kickstarter[[#This Row],[Date Ended Conversion]])</f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s="5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2">
        <f t="shared" ref="L1568" si="1679">(((K1568/60)/60)/24)+DATE(1970,1,1)</f>
        <v>42549.916712962964</v>
      </c>
      <c r="M1568" s="12">
        <f t="shared" si="1645"/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11">
        <f t="shared" si="1646"/>
        <v>0.21249999999999999</v>
      </c>
      <c r="S1568" s="6">
        <f>AVERAGE(Kickstarter[[#This Row],[pledged]]/Kickstarter[[#This Row],[backers_count]])</f>
        <v>108.05084745762711</v>
      </c>
      <c r="T1568" t="str">
        <f t="shared" si="1674"/>
        <v xml:space="preserve">publishing/art </v>
      </c>
      <c r="U1568" t="str">
        <f t="shared" si="1657"/>
        <v>art books</v>
      </c>
      <c r="V1568">
        <f>YEAR(Kickstarter[[#This Row],[Date Ended Conversion]])</f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s="5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2">
        <f t="shared" ref="L1569" si="1680">(((K1569/60)/60)/24)+DATE(1970,1,1)</f>
        <v>41671.936863425923</v>
      </c>
      <c r="M1569" s="12">
        <f t="shared" si="1645"/>
        <v>41687</v>
      </c>
      <c r="N1569" t="b">
        <v>0</v>
      </c>
      <c r="O1569">
        <v>13</v>
      </c>
      <c r="P1569" t="b">
        <v>0</v>
      </c>
      <c r="Q1569" t="s">
        <v>8290</v>
      </c>
      <c r="R1569" s="11">
        <f t="shared" si="1646"/>
        <v>4.1176470588235294E-2</v>
      </c>
      <c r="S1569" s="6">
        <f>AVERAGE(Kickstarter[[#This Row],[pledged]]/Kickstarter[[#This Row],[backers_count]])</f>
        <v>26.923076923076923</v>
      </c>
      <c r="T1569" t="str">
        <f t="shared" si="1674"/>
        <v xml:space="preserve">publishing/art </v>
      </c>
      <c r="U1569" t="str">
        <f t="shared" si="1657"/>
        <v>art books</v>
      </c>
      <c r="V1569">
        <f>YEAR(Kickstarter[[#This Row],[Date Ended Conversion]])</f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s="5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2">
        <f t="shared" ref="L1570" si="1681">(((K1570/60)/60)/24)+DATE(1970,1,1)</f>
        <v>41962.062326388885</v>
      </c>
      <c r="M1570" s="12">
        <f t="shared" si="1645"/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11">
        <f t="shared" si="1646"/>
        <v>0.13639999999999999</v>
      </c>
      <c r="S1570" s="6">
        <f>AVERAGE(Kickstarter[[#This Row],[pledged]]/Kickstarter[[#This Row],[backers_count]])</f>
        <v>155</v>
      </c>
      <c r="T1570" t="str">
        <f t="shared" si="1674"/>
        <v xml:space="preserve">publishing/art </v>
      </c>
      <c r="U1570" t="str">
        <f t="shared" si="1657"/>
        <v>art books</v>
      </c>
      <c r="V1570">
        <f>YEAR(Kickstarter[[#This Row],[Date Ended Conversion]])</f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s="5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2">
        <f t="shared" ref="L1571" si="1682">(((K1571/60)/60)/24)+DATE(1970,1,1)</f>
        <v>41389.679560185185</v>
      </c>
      <c r="M1571" s="12">
        <f t="shared" si="1645"/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11">
        <f t="shared" si="1646"/>
        <v>0</v>
      </c>
      <c r="S1571" s="6" t="e">
        <f>AVERAGE(Kickstarter[[#This Row],[pledged]]/Kickstarter[[#This Row],[backers_count]])</f>
        <v>#DIV/0!</v>
      </c>
      <c r="T1571" t="str">
        <f t="shared" si="1674"/>
        <v xml:space="preserve">publishing/art </v>
      </c>
      <c r="U1571" t="str">
        <f t="shared" si="1657"/>
        <v>art books</v>
      </c>
      <c r="V1571">
        <f>YEAR(Kickstarter[[#This Row],[Date Ended Conversion]])</f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s="5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2">
        <f t="shared" ref="L1572" si="1683">(((K1572/60)/60)/24)+DATE(1970,1,1)</f>
        <v>42438.813449074078</v>
      </c>
      <c r="M1572" s="12">
        <f t="shared" si="1645"/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11">
        <f t="shared" si="1646"/>
        <v>0.41399999999999998</v>
      </c>
      <c r="S1572" s="6">
        <f>AVERAGE(Kickstarter[[#This Row],[pledged]]/Kickstarter[[#This Row],[backers_count]])</f>
        <v>47.769230769230766</v>
      </c>
      <c r="T1572" t="str">
        <f t="shared" si="1674"/>
        <v xml:space="preserve">publishing/art </v>
      </c>
      <c r="U1572" t="str">
        <f t="shared" si="1657"/>
        <v>art books</v>
      </c>
      <c r="V1572">
        <f>YEAR(Kickstarter[[#This Row],[Date Ended Conversion]])</f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s="5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2">
        <f t="shared" ref="L1573" si="1684">(((K1573/60)/60)/24)+DATE(1970,1,1)</f>
        <v>42144.769479166673</v>
      </c>
      <c r="M1573" s="12">
        <f t="shared" si="1645"/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11">
        <f t="shared" si="1646"/>
        <v>6.6115702479338841E-3</v>
      </c>
      <c r="S1573" s="6">
        <f>AVERAGE(Kickstarter[[#This Row],[pledged]]/Kickstarter[[#This Row],[backers_count]])</f>
        <v>20</v>
      </c>
      <c r="T1573" t="str">
        <f t="shared" si="1674"/>
        <v xml:space="preserve">publishing/art </v>
      </c>
      <c r="U1573" t="str">
        <f t="shared" si="1657"/>
        <v>art books</v>
      </c>
      <c r="V1573">
        <f>YEAR(Kickstarter[[#This Row],[Date Ended Conversion]])</f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s="5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2">
        <f t="shared" ref="L1574" si="1685">(((K1574/60)/60)/24)+DATE(1970,1,1)</f>
        <v>42404.033090277779</v>
      </c>
      <c r="M1574" s="12">
        <f t="shared" si="1645"/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11">
        <f t="shared" si="1646"/>
        <v>0.05</v>
      </c>
      <c r="S1574" s="6">
        <f>AVERAGE(Kickstarter[[#This Row],[pledged]]/Kickstarter[[#This Row],[backers_count]])</f>
        <v>41.666666666666664</v>
      </c>
      <c r="T1574" t="str">
        <f t="shared" si="1674"/>
        <v xml:space="preserve">publishing/art </v>
      </c>
      <c r="U1574" t="str">
        <f t="shared" si="1657"/>
        <v>art books</v>
      </c>
      <c r="V1574">
        <f>YEAR(Kickstarter[[#This Row],[Date Ended Conversion]])</f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s="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2">
        <f t="shared" ref="L1575" si="1686">(((K1575/60)/60)/24)+DATE(1970,1,1)</f>
        <v>42786.000023148154</v>
      </c>
      <c r="M1575" s="12">
        <f t="shared" si="1645"/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11">
        <f t="shared" si="1646"/>
        <v>2.4777777777777777E-2</v>
      </c>
      <c r="S1575" s="6">
        <f>AVERAGE(Kickstarter[[#This Row],[pledged]]/Kickstarter[[#This Row],[backers_count]])</f>
        <v>74.333333333333329</v>
      </c>
      <c r="T1575" t="str">
        <f t="shared" si="1674"/>
        <v xml:space="preserve">publishing/art </v>
      </c>
      <c r="U1575" t="str">
        <f t="shared" si="1657"/>
        <v>art books</v>
      </c>
      <c r="V1575">
        <f>YEAR(Kickstarter[[#This Row],[Date Ended Conversion]])</f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s="5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2">
        <f t="shared" ref="L1576" si="1687">(((K1576/60)/60)/24)+DATE(1970,1,1)</f>
        <v>42017.927418981482</v>
      </c>
      <c r="M1576" s="12">
        <f t="shared" si="1645"/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11">
        <f t="shared" si="1646"/>
        <v>5.0599999999999999E-2</v>
      </c>
      <c r="S1576" s="6">
        <f>AVERAGE(Kickstarter[[#This Row],[pledged]]/Kickstarter[[#This Row],[backers_count]])</f>
        <v>84.333333333333329</v>
      </c>
      <c r="T1576" t="str">
        <f t="shared" si="1674"/>
        <v xml:space="preserve">publishing/art </v>
      </c>
      <c r="U1576" t="str">
        <f t="shared" si="1657"/>
        <v>art books</v>
      </c>
      <c r="V1576">
        <f>YEAR(Kickstarter[[#This Row],[Date Ended Conversion]])</f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s="5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2">
        <f t="shared" ref="L1577" si="1688">(((K1577/60)/60)/24)+DATE(1970,1,1)</f>
        <v>41799.524259259262</v>
      </c>
      <c r="M1577" s="12">
        <f t="shared" si="1645"/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11">
        <f t="shared" si="1646"/>
        <v>0.2291</v>
      </c>
      <c r="S1577" s="6">
        <f>AVERAGE(Kickstarter[[#This Row],[pledged]]/Kickstarter[[#This Row],[backers_count]])</f>
        <v>65.457142857142856</v>
      </c>
      <c r="T1577" t="str">
        <f t="shared" si="1674"/>
        <v xml:space="preserve">publishing/art </v>
      </c>
      <c r="U1577" t="str">
        <f t="shared" si="1657"/>
        <v>art books</v>
      </c>
      <c r="V1577">
        <f>YEAR(Kickstarter[[#This Row],[Date Ended Conversion]])</f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s="5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2">
        <f t="shared" ref="L1578" si="1689">(((K1578/60)/60)/24)+DATE(1970,1,1)</f>
        <v>42140.879259259258</v>
      </c>
      <c r="M1578" s="12">
        <f t="shared" si="1645"/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11">
        <f t="shared" si="1646"/>
        <v>0.13</v>
      </c>
      <c r="S1578" s="6">
        <f>AVERAGE(Kickstarter[[#This Row],[pledged]]/Kickstarter[[#This Row],[backers_count]])</f>
        <v>65</v>
      </c>
      <c r="T1578" t="str">
        <f t="shared" si="1674"/>
        <v xml:space="preserve">publishing/art </v>
      </c>
      <c r="U1578" t="str">
        <f t="shared" si="1657"/>
        <v>art books</v>
      </c>
      <c r="V1578">
        <f>YEAR(Kickstarter[[#This Row],[Date Ended Conversion]])</f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s="5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2">
        <f t="shared" ref="L1579" si="1690">(((K1579/60)/60)/24)+DATE(1970,1,1)</f>
        <v>41054.847777777781</v>
      </c>
      <c r="M1579" s="12">
        <f t="shared" si="1645"/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11">
        <f t="shared" si="1646"/>
        <v>5.4999999999999997E-3</v>
      </c>
      <c r="S1579" s="6">
        <f>AVERAGE(Kickstarter[[#This Row],[pledged]]/Kickstarter[[#This Row],[backers_count]])</f>
        <v>27.5</v>
      </c>
      <c r="T1579" t="str">
        <f t="shared" si="1674"/>
        <v xml:space="preserve">publishing/art </v>
      </c>
      <c r="U1579" t="str">
        <f t="shared" si="1657"/>
        <v>art books</v>
      </c>
      <c r="V1579">
        <f>YEAR(Kickstarter[[#This Row],[Date Ended Conversion]])</f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s="5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2">
        <f t="shared" ref="L1580" si="1691">(((K1580/60)/60)/24)+DATE(1970,1,1)</f>
        <v>40399.065868055557</v>
      </c>
      <c r="M1580" s="12">
        <f t="shared" si="1645"/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11">
        <f t="shared" si="1646"/>
        <v>0.10806536636794939</v>
      </c>
      <c r="S1580" s="6">
        <f>AVERAGE(Kickstarter[[#This Row],[pledged]]/Kickstarter[[#This Row],[backers_count]])</f>
        <v>51.25</v>
      </c>
      <c r="T1580" t="str">
        <f t="shared" si="1674"/>
        <v xml:space="preserve">publishing/art </v>
      </c>
      <c r="U1580" t="str">
        <f t="shared" si="1657"/>
        <v>art books</v>
      </c>
      <c r="V1580">
        <f>YEAR(Kickstarter[[#This Row],[Date Ended Conversion]])</f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s="5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2">
        <f t="shared" ref="L1581" si="1692">(((K1581/60)/60)/24)+DATE(1970,1,1)</f>
        <v>41481.996423611112</v>
      </c>
      <c r="M1581" s="12">
        <f t="shared" si="1645"/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11">
        <f t="shared" si="1646"/>
        <v>8.4008400840084006E-3</v>
      </c>
      <c r="S1581" s="6">
        <f>AVERAGE(Kickstarter[[#This Row],[pledged]]/Kickstarter[[#This Row],[backers_count]])</f>
        <v>14</v>
      </c>
      <c r="T1581" t="str">
        <f t="shared" si="1674"/>
        <v xml:space="preserve">publishing/art </v>
      </c>
      <c r="U1581" t="str">
        <f t="shared" si="1657"/>
        <v>art books</v>
      </c>
      <c r="V1581">
        <f>YEAR(Kickstarter[[#This Row],[Date Ended Conversion]])</f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s="5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2">
        <f t="shared" ref="L1582" si="1693">(((K1582/60)/60)/24)+DATE(1970,1,1)</f>
        <v>40990.050069444449</v>
      </c>
      <c r="M1582" s="12">
        <f t="shared" si="1645"/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11">
        <f t="shared" si="1646"/>
        <v>0</v>
      </c>
      <c r="S1582" s="6" t="e">
        <f>AVERAGE(Kickstarter[[#This Row],[pledged]]/Kickstarter[[#This Row],[backers_count]])</f>
        <v>#DIV/0!</v>
      </c>
      <c r="T1582" t="str">
        <f t="shared" si="1674"/>
        <v xml:space="preserve">publishing/art </v>
      </c>
      <c r="U1582" t="str">
        <f t="shared" si="1657"/>
        <v>art books</v>
      </c>
      <c r="V1582">
        <f>YEAR(Kickstarter[[#This Row],[Date Ended Conversion]])</f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s="5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2">
        <f t="shared" ref="L1583" si="1694">(((K1583/60)/60)/24)+DATE(1970,1,1)</f>
        <v>42325.448958333334</v>
      </c>
      <c r="M1583" s="12">
        <f t="shared" si="1645"/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11">
        <f t="shared" si="1646"/>
        <v>5.0000000000000001E-3</v>
      </c>
      <c r="S1583" s="6">
        <f>AVERAGE(Kickstarter[[#This Row],[pledged]]/Kickstarter[[#This Row],[backers_count]])</f>
        <v>5</v>
      </c>
      <c r="T1583" t="str">
        <f t="shared" ref="T1583:T1646" si="1695">LEFT(Q1583,FIND("/",Q1583)-1)</f>
        <v>photography</v>
      </c>
      <c r="U1583" t="str">
        <f t="shared" si="1657"/>
        <v>places</v>
      </c>
      <c r="V1583">
        <f>YEAR(Kickstarter[[#This Row],[Date Ended Conversion]])</f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s="5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2">
        <f t="shared" ref="L1584" si="1696">(((K1584/60)/60)/24)+DATE(1970,1,1)</f>
        <v>42246.789965277778</v>
      </c>
      <c r="M1584" s="12">
        <f t="shared" si="1645"/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11">
        <f t="shared" si="1646"/>
        <v>9.2999999999999999E-2</v>
      </c>
      <c r="S1584" s="6">
        <f>AVERAGE(Kickstarter[[#This Row],[pledged]]/Kickstarter[[#This Row],[backers_count]])</f>
        <v>31</v>
      </c>
      <c r="T1584" t="str">
        <f t="shared" si="1695"/>
        <v>photography</v>
      </c>
      <c r="U1584" t="str">
        <f t="shared" si="1657"/>
        <v>places</v>
      </c>
      <c r="V1584">
        <f>YEAR(Kickstarter[[#This Row],[Date Ended Conversion]])</f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s="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2">
        <f t="shared" ref="L1585" si="1697">(((K1585/60)/60)/24)+DATE(1970,1,1)</f>
        <v>41877.904988425929</v>
      </c>
      <c r="M1585" s="12">
        <f t="shared" si="1645"/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11">
        <f t="shared" si="1646"/>
        <v>7.5000000000000002E-4</v>
      </c>
      <c r="S1585" s="6">
        <f>AVERAGE(Kickstarter[[#This Row],[pledged]]/Kickstarter[[#This Row],[backers_count]])</f>
        <v>15</v>
      </c>
      <c r="T1585" t="str">
        <f t="shared" si="1695"/>
        <v>photography</v>
      </c>
      <c r="U1585" t="str">
        <f t="shared" si="1657"/>
        <v>places</v>
      </c>
      <c r="V1585">
        <f>YEAR(Kickstarter[[#This Row],[Date Ended Conversion]])</f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s="5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2">
        <f t="shared" ref="L1586" si="1698">(((K1586/60)/60)/24)+DATE(1970,1,1)</f>
        <v>41779.649317129632</v>
      </c>
      <c r="M1586" s="12">
        <f t="shared" si="1645"/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11">
        <f t="shared" si="1646"/>
        <v>0</v>
      </c>
      <c r="S1586" s="6" t="e">
        <f>AVERAGE(Kickstarter[[#This Row],[pledged]]/Kickstarter[[#This Row],[backers_count]])</f>
        <v>#DIV/0!</v>
      </c>
      <c r="T1586" t="str">
        <f t="shared" si="1695"/>
        <v>photography</v>
      </c>
      <c r="U1586" t="str">
        <f t="shared" si="1657"/>
        <v>places</v>
      </c>
      <c r="V1586">
        <f>YEAR(Kickstarter[[#This Row],[Date Ended Conversion]])</f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s="5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2">
        <f t="shared" ref="L1587" si="1699">(((K1587/60)/60)/24)+DATE(1970,1,1)</f>
        <v>42707.895462962959</v>
      </c>
      <c r="M1587" s="12">
        <f t="shared" si="1645"/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11">
        <f t="shared" si="1646"/>
        <v>0.79</v>
      </c>
      <c r="S1587" s="6">
        <f>AVERAGE(Kickstarter[[#This Row],[pledged]]/Kickstarter[[#This Row],[backers_count]])</f>
        <v>131.66666666666666</v>
      </c>
      <c r="T1587" t="str">
        <f t="shared" si="1695"/>
        <v>photography</v>
      </c>
      <c r="U1587" t="str">
        <f t="shared" si="1657"/>
        <v>places</v>
      </c>
      <c r="V1587">
        <f>YEAR(Kickstarter[[#This Row],[Date Ended Conversion]])</f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s="5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2">
        <f t="shared" ref="L1588" si="1700">(((K1588/60)/60)/24)+DATE(1970,1,1)</f>
        <v>42069.104421296302</v>
      </c>
      <c r="M1588" s="12">
        <f t="shared" si="1645"/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11">
        <f t="shared" si="1646"/>
        <v>0</v>
      </c>
      <c r="S1588" s="6" t="e">
        <f>AVERAGE(Kickstarter[[#This Row],[pledged]]/Kickstarter[[#This Row],[backers_count]])</f>
        <v>#DIV/0!</v>
      </c>
      <c r="T1588" t="str">
        <f t="shared" si="1695"/>
        <v>photography</v>
      </c>
      <c r="U1588" t="str">
        <f t="shared" si="1657"/>
        <v>places</v>
      </c>
      <c r="V1588">
        <f>YEAR(Kickstarter[[#This Row],[Date Ended Conversion]])</f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s="5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2">
        <f t="shared" ref="L1589" si="1701">(((K1589/60)/60)/24)+DATE(1970,1,1)</f>
        <v>41956.950983796298</v>
      </c>
      <c r="M1589" s="12">
        <f t="shared" si="1645"/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11">
        <f t="shared" si="1646"/>
        <v>1.3333333333333334E-4</v>
      </c>
      <c r="S1589" s="6">
        <f>AVERAGE(Kickstarter[[#This Row],[pledged]]/Kickstarter[[#This Row],[backers_count]])</f>
        <v>1</v>
      </c>
      <c r="T1589" t="str">
        <f t="shared" si="1695"/>
        <v>photography</v>
      </c>
      <c r="U1589" t="str">
        <f t="shared" si="1657"/>
        <v>places</v>
      </c>
      <c r="V1589">
        <f>YEAR(Kickstarter[[#This Row],[Date Ended Conversion]])</f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s="5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2">
        <f t="shared" ref="L1590" si="1702">(((K1590/60)/60)/24)+DATE(1970,1,1)</f>
        <v>42005.24998842593</v>
      </c>
      <c r="M1590" s="12">
        <f t="shared" si="1645"/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11">
        <f t="shared" si="1646"/>
        <v>0</v>
      </c>
      <c r="S1590" s="6" t="e">
        <f>AVERAGE(Kickstarter[[#This Row],[pledged]]/Kickstarter[[#This Row],[backers_count]])</f>
        <v>#DIV/0!</v>
      </c>
      <c r="T1590" t="str">
        <f t="shared" si="1695"/>
        <v>photography</v>
      </c>
      <c r="U1590" t="str">
        <f t="shared" si="1657"/>
        <v>places</v>
      </c>
      <c r="V1590">
        <f>YEAR(Kickstarter[[#This Row],[Date Ended Conversion]])</f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s="5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2">
        <f t="shared" ref="L1591" si="1703">(((K1591/60)/60)/24)+DATE(1970,1,1)</f>
        <v>42256.984791666662</v>
      </c>
      <c r="M1591" s="12">
        <f t="shared" si="1645"/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11">
        <f t="shared" si="1646"/>
        <v>0</v>
      </c>
      <c r="S1591" s="6" t="e">
        <f>AVERAGE(Kickstarter[[#This Row],[pledged]]/Kickstarter[[#This Row],[backers_count]])</f>
        <v>#DIV/0!</v>
      </c>
      <c r="T1591" t="str">
        <f t="shared" si="1695"/>
        <v>photography</v>
      </c>
      <c r="U1591" t="str">
        <f t="shared" si="1657"/>
        <v>places</v>
      </c>
      <c r="V1591">
        <f>YEAR(Kickstarter[[#This Row],[Date Ended Conversion]])</f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s="5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2">
        <f t="shared" ref="L1592" si="1704">(((K1592/60)/60)/24)+DATE(1970,1,1)</f>
        <v>42240.857222222221</v>
      </c>
      <c r="M1592" s="12">
        <f t="shared" si="1645"/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11">
        <f t="shared" si="1646"/>
        <v>1.7000000000000001E-2</v>
      </c>
      <c r="S1592" s="6">
        <f>AVERAGE(Kickstarter[[#This Row],[pledged]]/Kickstarter[[#This Row],[backers_count]])</f>
        <v>510</v>
      </c>
      <c r="T1592" t="str">
        <f t="shared" si="1695"/>
        <v>photography</v>
      </c>
      <c r="U1592" t="str">
        <f t="shared" si="1657"/>
        <v>places</v>
      </c>
      <c r="V1592">
        <f>YEAR(Kickstarter[[#This Row],[Date Ended Conversion]])</f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s="5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2">
        <f t="shared" ref="L1593" si="1705">(((K1593/60)/60)/24)+DATE(1970,1,1)</f>
        <v>42433.726168981477</v>
      </c>
      <c r="M1593" s="12">
        <f t="shared" si="1645"/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11">
        <f t="shared" si="1646"/>
        <v>0.29228571428571426</v>
      </c>
      <c r="S1593" s="6">
        <f>AVERAGE(Kickstarter[[#This Row],[pledged]]/Kickstarter[[#This Row],[backers_count]])</f>
        <v>44.478260869565219</v>
      </c>
      <c r="T1593" t="str">
        <f t="shared" si="1695"/>
        <v>photography</v>
      </c>
      <c r="U1593" t="str">
        <f t="shared" si="1657"/>
        <v>places</v>
      </c>
      <c r="V1593">
        <f>YEAR(Kickstarter[[#This Row],[Date Ended Conversion]])</f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s="5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2">
        <f t="shared" ref="L1594" si="1706">(((K1594/60)/60)/24)+DATE(1970,1,1)</f>
        <v>42046.072743055556</v>
      </c>
      <c r="M1594" s="12">
        <f t="shared" si="1645"/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11">
        <f t="shared" si="1646"/>
        <v>0</v>
      </c>
      <c r="S1594" s="6" t="e">
        <f>AVERAGE(Kickstarter[[#This Row],[pledged]]/Kickstarter[[#This Row],[backers_count]])</f>
        <v>#DIV/0!</v>
      </c>
      <c r="T1594" t="str">
        <f t="shared" si="1695"/>
        <v>photography</v>
      </c>
      <c r="U1594" t="str">
        <f t="shared" si="1657"/>
        <v>places</v>
      </c>
      <c r="V1594">
        <f>YEAR(Kickstarter[[#This Row],[Date Ended Conversion]])</f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s="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2">
        <f t="shared" ref="L1595" si="1707">(((K1595/60)/60)/24)+DATE(1970,1,1)</f>
        <v>42033.845543981486</v>
      </c>
      <c r="M1595" s="12">
        <f t="shared" si="1645"/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11">
        <f t="shared" si="1646"/>
        <v>1.3636363636363637E-4</v>
      </c>
      <c r="S1595" s="6">
        <f>AVERAGE(Kickstarter[[#This Row],[pledged]]/Kickstarter[[#This Row],[backers_count]])</f>
        <v>1</v>
      </c>
      <c r="T1595" t="str">
        <f t="shared" si="1695"/>
        <v>photography</v>
      </c>
      <c r="U1595" t="str">
        <f t="shared" si="1657"/>
        <v>places</v>
      </c>
      <c r="V1595">
        <f>YEAR(Kickstarter[[#This Row],[Date Ended Conversion]])</f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s="5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2">
        <f t="shared" ref="L1596" si="1708">(((K1596/60)/60)/24)+DATE(1970,1,1)</f>
        <v>42445.712754629625</v>
      </c>
      <c r="M1596" s="12">
        <f t="shared" si="1645"/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11">
        <f t="shared" si="1646"/>
        <v>0.20499999999999999</v>
      </c>
      <c r="S1596" s="6">
        <f>AVERAGE(Kickstarter[[#This Row],[pledged]]/Kickstarter[[#This Row],[backers_count]])</f>
        <v>20.5</v>
      </c>
      <c r="T1596" t="str">
        <f t="shared" si="1695"/>
        <v>photography</v>
      </c>
      <c r="U1596" t="str">
        <f t="shared" si="1657"/>
        <v>places</v>
      </c>
      <c r="V1596">
        <f>YEAR(Kickstarter[[#This Row],[Date Ended Conversion]])</f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s="5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2">
        <f t="shared" ref="L1597" si="1709">(((K1597/60)/60)/24)+DATE(1970,1,1)</f>
        <v>41780.050092592595</v>
      </c>
      <c r="M1597" s="12">
        <f t="shared" si="1645"/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11">
        <f t="shared" si="1646"/>
        <v>2.8E-3</v>
      </c>
      <c r="S1597" s="6">
        <f>AVERAGE(Kickstarter[[#This Row],[pledged]]/Kickstarter[[#This Row],[backers_count]])</f>
        <v>40</v>
      </c>
      <c r="T1597" t="str">
        <f t="shared" si="1695"/>
        <v>photography</v>
      </c>
      <c r="U1597" t="str">
        <f t="shared" si="1657"/>
        <v>places</v>
      </c>
      <c r="V1597">
        <f>YEAR(Kickstarter[[#This Row],[Date Ended Conversion]])</f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s="5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2">
        <f t="shared" ref="L1598" si="1710">(((K1598/60)/60)/24)+DATE(1970,1,1)</f>
        <v>41941.430196759262</v>
      </c>
      <c r="M1598" s="12">
        <f t="shared" si="1645"/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11">
        <f t="shared" si="1646"/>
        <v>2.3076923076923078E-2</v>
      </c>
      <c r="S1598" s="6">
        <f>AVERAGE(Kickstarter[[#This Row],[pledged]]/Kickstarter[[#This Row],[backers_count]])</f>
        <v>25</v>
      </c>
      <c r="T1598" t="str">
        <f t="shared" si="1695"/>
        <v>photography</v>
      </c>
      <c r="U1598" t="str">
        <f t="shared" si="1657"/>
        <v>places</v>
      </c>
      <c r="V1598">
        <f>YEAR(Kickstarter[[#This Row],[Date Ended Conversion]])</f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s="5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2">
        <f t="shared" ref="L1599" si="1711">(((K1599/60)/60)/24)+DATE(1970,1,1)</f>
        <v>42603.354131944448</v>
      </c>
      <c r="M1599" s="12">
        <f t="shared" si="1645"/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11">
        <f t="shared" si="1646"/>
        <v>0</v>
      </c>
      <c r="S1599" s="6" t="e">
        <f>AVERAGE(Kickstarter[[#This Row],[pledged]]/Kickstarter[[#This Row],[backers_count]])</f>
        <v>#DIV/0!</v>
      </c>
      <c r="T1599" t="str">
        <f t="shared" si="1695"/>
        <v>photography</v>
      </c>
      <c r="U1599" t="str">
        <f t="shared" si="1657"/>
        <v>places</v>
      </c>
      <c r="V1599">
        <f>YEAR(Kickstarter[[#This Row],[Date Ended Conversion]])</f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s="5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2">
        <f t="shared" ref="L1600" si="1712">(((K1600/60)/60)/24)+DATE(1970,1,1)</f>
        <v>42151.667337962965</v>
      </c>
      <c r="M1600" s="12">
        <f t="shared" si="1645"/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11">
        <f t="shared" si="1646"/>
        <v>1.25E-3</v>
      </c>
      <c r="S1600" s="6">
        <f>AVERAGE(Kickstarter[[#This Row],[pledged]]/Kickstarter[[#This Row],[backers_count]])</f>
        <v>1</v>
      </c>
      <c r="T1600" t="str">
        <f t="shared" si="1695"/>
        <v>photography</v>
      </c>
      <c r="U1600" t="str">
        <f t="shared" si="1657"/>
        <v>places</v>
      </c>
      <c r="V1600">
        <f>YEAR(Kickstarter[[#This Row],[Date Ended Conversion]])</f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s="5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2">
        <f t="shared" ref="L1601" si="1713">(((K1601/60)/60)/24)+DATE(1970,1,1)</f>
        <v>42438.53907407407</v>
      </c>
      <c r="M1601" s="12">
        <f t="shared" si="1645"/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11">
        <f t="shared" si="1646"/>
        <v>0</v>
      </c>
      <c r="S1601" s="6" t="e">
        <f>AVERAGE(Kickstarter[[#This Row],[pledged]]/Kickstarter[[#This Row],[backers_count]])</f>
        <v>#DIV/0!</v>
      </c>
      <c r="T1601" t="str">
        <f t="shared" si="1695"/>
        <v>photography</v>
      </c>
      <c r="U1601" t="str">
        <f t="shared" si="1657"/>
        <v>places</v>
      </c>
      <c r="V1601">
        <f>YEAR(Kickstarter[[#This Row],[Date Ended Conversion]])</f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s="5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2">
        <f t="shared" ref="L1602" si="1714">(((K1602/60)/60)/24)+DATE(1970,1,1)</f>
        <v>41791.057314814818</v>
      </c>
      <c r="M1602" s="12">
        <f t="shared" ref="M1602:M1665" si="1715">(((J1602/60)/60)/24)+DATE(1970,1,1)</f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11">
        <f t="shared" ref="R1602:R1665" si="1716">(E1602/D1602)</f>
        <v>7.3400000000000007E-2</v>
      </c>
      <c r="S1602" s="6">
        <f>AVERAGE(Kickstarter[[#This Row],[pledged]]/Kickstarter[[#This Row],[backers_count]])</f>
        <v>40.777777777777779</v>
      </c>
      <c r="T1602" t="str">
        <f t="shared" si="1695"/>
        <v>photography</v>
      </c>
      <c r="U1602" t="str">
        <f t="shared" si="1657"/>
        <v>places</v>
      </c>
      <c r="V1602">
        <f>YEAR(Kickstarter[[#This Row],[Date Ended Conversion]])</f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s="5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2">
        <f t="shared" ref="L1603" si="1717">(((K1603/60)/60)/24)+DATE(1970,1,1)</f>
        <v>40638.092974537038</v>
      </c>
      <c r="M1603" s="12">
        <f t="shared" si="1715"/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11">
        <f t="shared" si="1716"/>
        <v>1.082492</v>
      </c>
      <c r="S1603" s="6">
        <f>AVERAGE(Kickstarter[[#This Row],[pledged]]/Kickstarter[[#This Row],[backers_count]])</f>
        <v>48.325535714285714</v>
      </c>
      <c r="T1603" t="str">
        <f t="shared" si="1695"/>
        <v>music</v>
      </c>
      <c r="U1603" t="str">
        <f t="shared" si="1657"/>
        <v>rock</v>
      </c>
      <c r="V1603">
        <f>YEAR(Kickstarter[[#This Row],[Date Ended Conversion]])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s="5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2">
        <f t="shared" ref="L1604" si="1718">(((K1604/60)/60)/24)+DATE(1970,1,1)</f>
        <v>40788.297650462962</v>
      </c>
      <c r="M1604" s="12">
        <f t="shared" si="1715"/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11">
        <f t="shared" si="1716"/>
        <v>1.0016666666666667</v>
      </c>
      <c r="S1604" s="6">
        <f>AVERAGE(Kickstarter[[#This Row],[pledged]]/Kickstarter[[#This Row],[backers_count]])</f>
        <v>46.953125</v>
      </c>
      <c r="T1604" t="str">
        <f t="shared" si="1695"/>
        <v>music</v>
      </c>
      <c r="U1604" t="str">
        <f t="shared" si="1657"/>
        <v>rock</v>
      </c>
      <c r="V1604">
        <f>YEAR(Kickstarter[[#This Row],[Date Ended Conversion]])</f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s="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2">
        <f t="shared" ref="L1605" si="1719">(((K1605/60)/60)/24)+DATE(1970,1,1)</f>
        <v>40876.169664351852</v>
      </c>
      <c r="M1605" s="12">
        <f t="shared" si="1715"/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11">
        <f t="shared" si="1716"/>
        <v>1.0003299999999999</v>
      </c>
      <c r="S1605" s="6">
        <f>AVERAGE(Kickstarter[[#This Row],[pledged]]/Kickstarter[[#This Row],[backers_count]])</f>
        <v>66.688666666666663</v>
      </c>
      <c r="T1605" t="str">
        <f t="shared" si="1695"/>
        <v>music</v>
      </c>
      <c r="U1605" t="str">
        <f t="shared" si="1657"/>
        <v>rock</v>
      </c>
      <c r="V1605">
        <f>YEAR(Kickstarter[[#This Row],[Date Ended Conversion]])</f>
        <v>2012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s="5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2">
        <f t="shared" ref="L1606" si="1720">(((K1606/60)/60)/24)+DATE(1970,1,1)</f>
        <v>40945.845312500001</v>
      </c>
      <c r="M1606" s="12">
        <f t="shared" si="1715"/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11">
        <f t="shared" si="1716"/>
        <v>1.2210714285714286</v>
      </c>
      <c r="S1606" s="6">
        <f>AVERAGE(Kickstarter[[#This Row],[pledged]]/Kickstarter[[#This Row],[backers_count]])</f>
        <v>48.842857142857142</v>
      </c>
      <c r="T1606" t="str">
        <f t="shared" si="1695"/>
        <v>music</v>
      </c>
      <c r="U1606" t="str">
        <f t="shared" si="1657"/>
        <v>rock</v>
      </c>
      <c r="V1606">
        <f>YEAR(Kickstarter[[#This Row],[Date Ended Conversion]])</f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s="5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2">
        <f t="shared" ref="L1607" si="1721">(((K1607/60)/60)/24)+DATE(1970,1,1)</f>
        <v>40747.012881944444</v>
      </c>
      <c r="M1607" s="12">
        <f t="shared" si="1715"/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11">
        <f t="shared" si="1716"/>
        <v>1.0069333333333335</v>
      </c>
      <c r="S1607" s="6">
        <f>AVERAGE(Kickstarter[[#This Row],[pledged]]/Kickstarter[[#This Row],[backers_count]])</f>
        <v>137.30909090909091</v>
      </c>
      <c r="T1607" t="str">
        <f t="shared" si="1695"/>
        <v>music</v>
      </c>
      <c r="U1607" t="str">
        <f t="shared" si="1657"/>
        <v>rock</v>
      </c>
      <c r="V1607">
        <f>YEAR(Kickstarter[[#This Row],[Date Ended Conversion]])</f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s="5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2">
        <f t="shared" ref="L1608" si="1722">(((K1608/60)/60)/24)+DATE(1970,1,1)</f>
        <v>40536.111550925925</v>
      </c>
      <c r="M1608" s="12">
        <f t="shared" si="1715"/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11">
        <f t="shared" si="1716"/>
        <v>1.01004125</v>
      </c>
      <c r="S1608" s="6">
        <f>AVERAGE(Kickstarter[[#This Row],[pledged]]/Kickstarter[[#This Row],[backers_count]])</f>
        <v>87.829673913043479</v>
      </c>
      <c r="T1608" t="str">
        <f t="shared" si="1695"/>
        <v>music</v>
      </c>
      <c r="U1608" t="str">
        <f t="shared" si="1657"/>
        <v>rock</v>
      </c>
      <c r="V1608">
        <f>YEAR(Kickstarter[[#This Row],[Date Ended Conversion]])</f>
        <v>2011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s="5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2">
        <f t="shared" ref="L1609" si="1723">(((K1609/60)/60)/24)+DATE(1970,1,1)</f>
        <v>41053.80846064815</v>
      </c>
      <c r="M1609" s="12">
        <f t="shared" si="1715"/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11">
        <f t="shared" si="1716"/>
        <v>1.4511000000000001</v>
      </c>
      <c r="S1609" s="6">
        <f>AVERAGE(Kickstarter[[#This Row],[pledged]]/Kickstarter[[#This Row],[backers_count]])</f>
        <v>70.785365853658533</v>
      </c>
      <c r="T1609" t="str">
        <f t="shared" si="1695"/>
        <v>music</v>
      </c>
      <c r="U1609" t="str">
        <f t="shared" si="1657"/>
        <v>rock</v>
      </c>
      <c r="V1609">
        <f>YEAR(Kickstarter[[#This Row],[Date Ended Conversion]])</f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s="5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2">
        <f t="shared" ref="L1610" si="1724">(((K1610/60)/60)/24)+DATE(1970,1,1)</f>
        <v>41607.83085648148</v>
      </c>
      <c r="M1610" s="12">
        <f t="shared" si="1715"/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11">
        <f t="shared" si="1716"/>
        <v>1.0125</v>
      </c>
      <c r="S1610" s="6">
        <f>AVERAGE(Kickstarter[[#This Row],[pledged]]/Kickstarter[[#This Row],[backers_count]])</f>
        <v>52.826086956521742</v>
      </c>
      <c r="T1610" t="str">
        <f t="shared" si="1695"/>
        <v>music</v>
      </c>
      <c r="U1610" t="str">
        <f t="shared" si="1657"/>
        <v>rock</v>
      </c>
      <c r="V1610">
        <f>YEAR(Kickstarter[[#This Row],[Date Ended Conversion]])</f>
        <v>2014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s="5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2">
        <f t="shared" ref="L1611" si="1725">(((K1611/60)/60)/24)+DATE(1970,1,1)</f>
        <v>40796.001261574071</v>
      </c>
      <c r="M1611" s="12">
        <f t="shared" si="1715"/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11">
        <f t="shared" si="1716"/>
        <v>1.1833333333333333</v>
      </c>
      <c r="S1611" s="6">
        <f>AVERAGE(Kickstarter[[#This Row],[pledged]]/Kickstarter[[#This Row],[backers_count]])</f>
        <v>443.75</v>
      </c>
      <c r="T1611" t="str">
        <f t="shared" si="1695"/>
        <v>music</v>
      </c>
      <c r="U1611" t="str">
        <f t="shared" ref="U1611:U1674" si="1726">RIGHT(Q1611,LEN(Q1611)-FIND("/",Q1611))</f>
        <v>rock</v>
      </c>
      <c r="V1611">
        <f>YEAR(Kickstarter[[#This Row],[Date Ended Conversion]])</f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s="5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2">
        <f t="shared" ref="L1612" si="1727">(((K1612/60)/60)/24)+DATE(1970,1,1)</f>
        <v>41228.924884259257</v>
      </c>
      <c r="M1612" s="12">
        <f t="shared" si="1715"/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11">
        <f t="shared" si="1716"/>
        <v>2.7185000000000001</v>
      </c>
      <c r="S1612" s="6">
        <f>AVERAGE(Kickstarter[[#This Row],[pledged]]/Kickstarter[[#This Row],[backers_count]])</f>
        <v>48.544642857142854</v>
      </c>
      <c r="T1612" t="str">
        <f t="shared" si="1695"/>
        <v>music</v>
      </c>
      <c r="U1612" t="str">
        <f t="shared" si="1726"/>
        <v>rock</v>
      </c>
      <c r="V1612">
        <f>YEAR(Kickstarter[[#This Row],[Date Ended Conversion]])</f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s="5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2">
        <f t="shared" ref="L1613" si="1728">(((K1613/60)/60)/24)+DATE(1970,1,1)</f>
        <v>41409.00037037037</v>
      </c>
      <c r="M1613" s="12">
        <f t="shared" si="1715"/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11">
        <f t="shared" si="1716"/>
        <v>1.25125</v>
      </c>
      <c r="S1613" s="6">
        <f>AVERAGE(Kickstarter[[#This Row],[pledged]]/Kickstarter[[#This Row],[backers_count]])</f>
        <v>37.074074074074076</v>
      </c>
      <c r="T1613" t="str">
        <f t="shared" si="1695"/>
        <v>music</v>
      </c>
      <c r="U1613" t="str">
        <f t="shared" si="1726"/>
        <v>rock</v>
      </c>
      <c r="V1613">
        <f>YEAR(Kickstarter[[#This Row],[Date Ended Conversion]])</f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s="5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2">
        <f t="shared" ref="L1614" si="1729">(((K1614/60)/60)/24)+DATE(1970,1,1)</f>
        <v>41246.874814814815</v>
      </c>
      <c r="M1614" s="12">
        <f t="shared" si="1715"/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11">
        <f t="shared" si="1716"/>
        <v>1.1000000000000001</v>
      </c>
      <c r="S1614" s="6">
        <f>AVERAGE(Kickstarter[[#This Row],[pledged]]/Kickstarter[[#This Row],[backers_count]])</f>
        <v>50</v>
      </c>
      <c r="T1614" t="str">
        <f t="shared" si="1695"/>
        <v>music</v>
      </c>
      <c r="U1614" t="str">
        <f t="shared" si="1726"/>
        <v>rock</v>
      </c>
      <c r="V1614">
        <f>YEAR(Kickstarter[[#This Row],[Date Ended Conversion]])</f>
        <v>2013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s="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2">
        <f t="shared" ref="L1615" si="1730">(((K1615/60)/60)/24)+DATE(1970,1,1)</f>
        <v>41082.069467592592</v>
      </c>
      <c r="M1615" s="12">
        <f t="shared" si="1715"/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11">
        <f t="shared" si="1716"/>
        <v>1.0149999999999999</v>
      </c>
      <c r="S1615" s="6">
        <f>AVERAGE(Kickstarter[[#This Row],[pledged]]/Kickstarter[[#This Row],[backers_count]])</f>
        <v>39.03846153846154</v>
      </c>
      <c r="T1615" t="str">
        <f t="shared" si="1695"/>
        <v>music</v>
      </c>
      <c r="U1615" t="str">
        <f t="shared" si="1726"/>
        <v>rock</v>
      </c>
      <c r="V1615">
        <f>YEAR(Kickstarter[[#This Row],[Date Ended Conversion]])</f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s="5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2">
        <f t="shared" ref="L1616" si="1731">(((K1616/60)/60)/24)+DATE(1970,1,1)</f>
        <v>41794.981122685182</v>
      </c>
      <c r="M1616" s="12">
        <f t="shared" si="1715"/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11">
        <f t="shared" si="1716"/>
        <v>1.0269999999999999</v>
      </c>
      <c r="S1616" s="6">
        <f>AVERAGE(Kickstarter[[#This Row],[pledged]]/Kickstarter[[#This Row],[backers_count]])</f>
        <v>66.688311688311686</v>
      </c>
      <c r="T1616" t="str">
        <f t="shared" si="1695"/>
        <v>music</v>
      </c>
      <c r="U1616" t="str">
        <f t="shared" si="1726"/>
        <v>rock</v>
      </c>
      <c r="V1616">
        <f>YEAR(Kickstarter[[#This Row],[Date Ended Conversion]])</f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s="5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2">
        <f t="shared" ref="L1617" si="1732">(((K1617/60)/60)/24)+DATE(1970,1,1)</f>
        <v>40845.050879629627</v>
      </c>
      <c r="M1617" s="12">
        <f t="shared" si="1715"/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11">
        <f t="shared" si="1716"/>
        <v>1.1412500000000001</v>
      </c>
      <c r="S1617" s="6">
        <f>AVERAGE(Kickstarter[[#This Row],[pledged]]/Kickstarter[[#This Row],[backers_count]])</f>
        <v>67.132352941176464</v>
      </c>
      <c r="T1617" t="str">
        <f t="shared" si="1695"/>
        <v>music</v>
      </c>
      <c r="U1617" t="str">
        <f t="shared" si="1726"/>
        <v>rock</v>
      </c>
      <c r="V1617">
        <f>YEAR(Kickstarter[[#This Row],[Date Ended Conversion]])</f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s="5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2">
        <f t="shared" ref="L1618" si="1733">(((K1618/60)/60)/24)+DATE(1970,1,1)</f>
        <v>41194.715520833335</v>
      </c>
      <c r="M1618" s="12">
        <f t="shared" si="1715"/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11">
        <f t="shared" si="1716"/>
        <v>1.042</v>
      </c>
      <c r="S1618" s="6">
        <f>AVERAGE(Kickstarter[[#This Row],[pledged]]/Kickstarter[[#This Row],[backers_count]])</f>
        <v>66.369426751592357</v>
      </c>
      <c r="T1618" t="str">
        <f t="shared" si="1695"/>
        <v>music</v>
      </c>
      <c r="U1618" t="str">
        <f t="shared" si="1726"/>
        <v>rock</v>
      </c>
      <c r="V1618">
        <f>YEAR(Kickstarter[[#This Row],[Date Ended Conversion]])</f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s="5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2">
        <f t="shared" ref="L1619" si="1734">(((K1619/60)/60)/24)+DATE(1970,1,1)</f>
        <v>41546.664212962962</v>
      </c>
      <c r="M1619" s="12">
        <f t="shared" si="1715"/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11">
        <f t="shared" si="1716"/>
        <v>1.4585714285714286</v>
      </c>
      <c r="S1619" s="6">
        <f>AVERAGE(Kickstarter[[#This Row],[pledged]]/Kickstarter[[#This Row],[backers_count]])</f>
        <v>64.620253164556956</v>
      </c>
      <c r="T1619" t="str">
        <f t="shared" si="1695"/>
        <v>music</v>
      </c>
      <c r="U1619" t="str">
        <f t="shared" si="1726"/>
        <v>rock</v>
      </c>
      <c r="V1619">
        <f>YEAR(Kickstarter[[#This Row],[Date Ended Conversion]])</f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s="5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2">
        <f t="shared" ref="L1620" si="1735">(((K1620/60)/60)/24)+DATE(1970,1,1)</f>
        <v>41301.654340277775</v>
      </c>
      <c r="M1620" s="12">
        <f t="shared" si="1715"/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11">
        <f t="shared" si="1716"/>
        <v>1.0506666666666666</v>
      </c>
      <c r="S1620" s="6">
        <f>AVERAGE(Kickstarter[[#This Row],[pledged]]/Kickstarter[[#This Row],[backers_count]])</f>
        <v>58.370370370370374</v>
      </c>
      <c r="T1620" t="str">
        <f t="shared" si="1695"/>
        <v>music</v>
      </c>
      <c r="U1620" t="str">
        <f t="shared" si="1726"/>
        <v>rock</v>
      </c>
      <c r="V1620">
        <f>YEAR(Kickstarter[[#This Row],[Date Ended Conversion]])</f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s="5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2">
        <f t="shared" ref="L1621" si="1736">(((K1621/60)/60)/24)+DATE(1970,1,1)</f>
        <v>41876.18618055556</v>
      </c>
      <c r="M1621" s="12">
        <f t="shared" si="1715"/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11">
        <f t="shared" si="1716"/>
        <v>1.3333333333333333</v>
      </c>
      <c r="S1621" s="6">
        <f>AVERAGE(Kickstarter[[#This Row],[pledged]]/Kickstarter[[#This Row],[backers_count]])</f>
        <v>86.956521739130437</v>
      </c>
      <c r="T1621" t="str">
        <f t="shared" si="1695"/>
        <v>music</v>
      </c>
      <c r="U1621" t="str">
        <f t="shared" si="1726"/>
        <v>rock</v>
      </c>
      <c r="V1621">
        <f>YEAR(Kickstarter[[#This Row],[Date Ended Conversion]])</f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s="5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2">
        <f t="shared" ref="L1622" si="1737">(((K1622/60)/60)/24)+DATE(1970,1,1)</f>
        <v>41321.339583333334</v>
      </c>
      <c r="M1622" s="12">
        <f t="shared" si="1715"/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11">
        <f t="shared" si="1716"/>
        <v>1.1299999999999999</v>
      </c>
      <c r="S1622" s="6">
        <f>AVERAGE(Kickstarter[[#This Row],[pledged]]/Kickstarter[[#This Row],[backers_count]])</f>
        <v>66.470588235294116</v>
      </c>
      <c r="T1622" t="str">
        <f t="shared" si="1695"/>
        <v>music</v>
      </c>
      <c r="U1622" t="str">
        <f t="shared" si="1726"/>
        <v>rock</v>
      </c>
      <c r="V1622">
        <f>YEAR(Kickstarter[[#This Row],[Date Ended Conversion]])</f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s="5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2">
        <f t="shared" ref="L1623" si="1738">(((K1623/60)/60)/24)+DATE(1970,1,1)</f>
        <v>41003.60665509259</v>
      </c>
      <c r="M1623" s="12">
        <f t="shared" si="1715"/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11">
        <f t="shared" si="1716"/>
        <v>1.212</v>
      </c>
      <c r="S1623" s="6">
        <f>AVERAGE(Kickstarter[[#This Row],[pledged]]/Kickstarter[[#This Row],[backers_count]])</f>
        <v>163.78378378378378</v>
      </c>
      <c r="T1623" t="str">
        <f t="shared" si="1695"/>
        <v>music</v>
      </c>
      <c r="U1623" t="str">
        <f t="shared" si="1726"/>
        <v>rock</v>
      </c>
      <c r="V1623">
        <f>YEAR(Kickstarter[[#This Row],[Date Ended Conversion]])</f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s="5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2">
        <f t="shared" ref="L1624" si="1739">(((K1624/60)/60)/24)+DATE(1970,1,1)</f>
        <v>41950.29483796296</v>
      </c>
      <c r="M1624" s="12">
        <f t="shared" si="1715"/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11">
        <f t="shared" si="1716"/>
        <v>1.0172463768115942</v>
      </c>
      <c r="S1624" s="6">
        <f>AVERAGE(Kickstarter[[#This Row],[pledged]]/Kickstarter[[#This Row],[backers_count]])</f>
        <v>107.98461538461538</v>
      </c>
      <c r="T1624" t="str">
        <f t="shared" si="1695"/>
        <v>music</v>
      </c>
      <c r="U1624" t="str">
        <f t="shared" si="1726"/>
        <v>rock</v>
      </c>
      <c r="V1624">
        <f>YEAR(Kickstarter[[#This Row],[Date Ended Conversion]])</f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s="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2">
        <f t="shared" ref="L1625" si="1740">(((K1625/60)/60)/24)+DATE(1970,1,1)</f>
        <v>41453.688530092593</v>
      </c>
      <c r="M1625" s="12">
        <f t="shared" si="1715"/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11">
        <f t="shared" si="1716"/>
        <v>1.0106666666666666</v>
      </c>
      <c r="S1625" s="6">
        <f>AVERAGE(Kickstarter[[#This Row],[pledged]]/Kickstarter[[#This Row],[backers_count]])</f>
        <v>42.111111111111114</v>
      </c>
      <c r="T1625" t="str">
        <f t="shared" si="1695"/>
        <v>music</v>
      </c>
      <c r="U1625" t="str">
        <f t="shared" si="1726"/>
        <v>rock</v>
      </c>
      <c r="V1625">
        <f>YEAR(Kickstarter[[#This Row],[Date Ended Conversion]])</f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s="5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2">
        <f t="shared" ref="L1626" si="1741">(((K1626/60)/60)/24)+DATE(1970,1,1)</f>
        <v>41243.367303240739</v>
      </c>
      <c r="M1626" s="12">
        <f t="shared" si="1715"/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11">
        <f t="shared" si="1716"/>
        <v>1.18</v>
      </c>
      <c r="S1626" s="6">
        <f>AVERAGE(Kickstarter[[#This Row],[pledged]]/Kickstarter[[#This Row],[backers_count]])</f>
        <v>47.2</v>
      </c>
      <c r="T1626" t="str">
        <f t="shared" si="1695"/>
        <v>music</v>
      </c>
      <c r="U1626" t="str">
        <f t="shared" si="1726"/>
        <v>rock</v>
      </c>
      <c r="V1626">
        <f>YEAR(Kickstarter[[#This Row],[Date Ended Conversion]])</f>
        <v>2013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s="5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2">
        <f t="shared" ref="L1627" si="1742">(((K1627/60)/60)/24)+DATE(1970,1,1)</f>
        <v>41135.699687500004</v>
      </c>
      <c r="M1627" s="12">
        <f t="shared" si="1715"/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11">
        <f t="shared" si="1716"/>
        <v>1.5533333333333332</v>
      </c>
      <c r="S1627" s="6">
        <f>AVERAGE(Kickstarter[[#This Row],[pledged]]/Kickstarter[[#This Row],[backers_count]])</f>
        <v>112.01923076923077</v>
      </c>
      <c r="T1627" t="str">
        <f t="shared" si="1695"/>
        <v>music</v>
      </c>
      <c r="U1627" t="str">
        <f t="shared" si="1726"/>
        <v>rock</v>
      </c>
      <c r="V1627">
        <f>YEAR(Kickstarter[[#This Row],[Date Ended Conversion]])</f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s="5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2">
        <f t="shared" ref="L1628" si="1743">(((K1628/60)/60)/24)+DATE(1970,1,1)</f>
        <v>41579.847997685189</v>
      </c>
      <c r="M1628" s="12">
        <f t="shared" si="1715"/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11">
        <f t="shared" si="1716"/>
        <v>1.0118750000000001</v>
      </c>
      <c r="S1628" s="6">
        <f>AVERAGE(Kickstarter[[#This Row],[pledged]]/Kickstarter[[#This Row],[backers_count]])</f>
        <v>74.953703703703709</v>
      </c>
      <c r="T1628" t="str">
        <f t="shared" si="1695"/>
        <v>music</v>
      </c>
      <c r="U1628" t="str">
        <f t="shared" si="1726"/>
        <v>rock</v>
      </c>
      <c r="V1628">
        <f>YEAR(Kickstarter[[#This Row],[Date Ended Conversion]])</f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s="5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2">
        <f t="shared" ref="L1629" si="1744">(((K1629/60)/60)/24)+DATE(1970,1,1)</f>
        <v>41205.707048611112</v>
      </c>
      <c r="M1629" s="12">
        <f t="shared" si="1715"/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11">
        <f t="shared" si="1716"/>
        <v>1.17</v>
      </c>
      <c r="S1629" s="6">
        <f>AVERAGE(Kickstarter[[#This Row],[pledged]]/Kickstarter[[#This Row],[backers_count]])</f>
        <v>61.578947368421055</v>
      </c>
      <c r="T1629" t="str">
        <f t="shared" si="1695"/>
        <v>music</v>
      </c>
      <c r="U1629" t="str">
        <f t="shared" si="1726"/>
        <v>rock</v>
      </c>
      <c r="V1629">
        <f>YEAR(Kickstarter[[#This Row],[Date Ended Conversion]])</f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s="5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2">
        <f t="shared" ref="L1630" si="1745">(((K1630/60)/60)/24)+DATE(1970,1,1)</f>
        <v>41774.737060185187</v>
      </c>
      <c r="M1630" s="12">
        <f t="shared" si="1715"/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11">
        <f t="shared" si="1716"/>
        <v>1.00925</v>
      </c>
      <c r="S1630" s="6">
        <f>AVERAGE(Kickstarter[[#This Row],[pledged]]/Kickstarter[[#This Row],[backers_count]])</f>
        <v>45.875</v>
      </c>
      <c r="T1630" t="str">
        <f t="shared" si="1695"/>
        <v>music</v>
      </c>
      <c r="U1630" t="str">
        <f t="shared" si="1726"/>
        <v>rock</v>
      </c>
      <c r="V1630">
        <f>YEAR(Kickstarter[[#This Row],[Date Ended Conversion]])</f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s="5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2">
        <f t="shared" ref="L1631" si="1746">(((K1631/60)/60)/24)+DATE(1970,1,1)</f>
        <v>41645.867280092592</v>
      </c>
      <c r="M1631" s="12">
        <f t="shared" si="1715"/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11">
        <f t="shared" si="1716"/>
        <v>1.0366666666666666</v>
      </c>
      <c r="S1631" s="6">
        <f>AVERAGE(Kickstarter[[#This Row],[pledged]]/Kickstarter[[#This Row],[backers_count]])</f>
        <v>75.853658536585371</v>
      </c>
      <c r="T1631" t="str">
        <f t="shared" si="1695"/>
        <v>music</v>
      </c>
      <c r="U1631" t="str">
        <f t="shared" si="1726"/>
        <v>rock</v>
      </c>
      <c r="V1631">
        <f>YEAR(Kickstarter[[#This Row],[Date Ended Conversion]])</f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s="5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2">
        <f t="shared" ref="L1632" si="1747">(((K1632/60)/60)/24)+DATE(1970,1,1)</f>
        <v>40939.837673611109</v>
      </c>
      <c r="M1632" s="12">
        <f t="shared" si="1715"/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11">
        <f t="shared" si="1716"/>
        <v>2.6524999999999999</v>
      </c>
      <c r="S1632" s="6">
        <f>AVERAGE(Kickstarter[[#This Row],[pledged]]/Kickstarter[[#This Row],[backers_count]])</f>
        <v>84.206349206349202</v>
      </c>
      <c r="T1632" t="str">
        <f t="shared" si="1695"/>
        <v>music</v>
      </c>
      <c r="U1632" t="str">
        <f t="shared" si="1726"/>
        <v>rock</v>
      </c>
      <c r="V1632">
        <f>YEAR(Kickstarter[[#This Row],[Date Ended Conversion]])</f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s="5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2">
        <f t="shared" ref="L1633" si="1748">(((K1633/60)/60)/24)+DATE(1970,1,1)</f>
        <v>41164.859502314815</v>
      </c>
      <c r="M1633" s="12">
        <f t="shared" si="1715"/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11">
        <f t="shared" si="1716"/>
        <v>1.5590999999999999</v>
      </c>
      <c r="S1633" s="6">
        <f>AVERAGE(Kickstarter[[#This Row],[pledged]]/Kickstarter[[#This Row],[backers_count]])</f>
        <v>117.22556390977444</v>
      </c>
      <c r="T1633" t="str">
        <f t="shared" si="1695"/>
        <v>music</v>
      </c>
      <c r="U1633" t="str">
        <f t="shared" si="1726"/>
        <v>rock</v>
      </c>
      <c r="V1633">
        <f>YEAR(Kickstarter[[#This Row],[Date Ended Conversion]])</f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s="5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2">
        <f t="shared" ref="L1634" si="1749">(((K1634/60)/60)/24)+DATE(1970,1,1)</f>
        <v>40750.340902777774</v>
      </c>
      <c r="M1634" s="12">
        <f t="shared" si="1715"/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11">
        <f t="shared" si="1716"/>
        <v>1.0162500000000001</v>
      </c>
      <c r="S1634" s="6">
        <f>AVERAGE(Kickstarter[[#This Row],[pledged]]/Kickstarter[[#This Row],[backers_count]])</f>
        <v>86.489361702127653</v>
      </c>
      <c r="T1634" t="str">
        <f t="shared" si="1695"/>
        <v>music</v>
      </c>
      <c r="U1634" t="str">
        <f t="shared" si="1726"/>
        <v>rock</v>
      </c>
      <c r="V1634">
        <f>YEAR(Kickstarter[[#This Row],[Date Ended Conversion]])</f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s="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2">
        <f t="shared" ref="L1635" si="1750">(((K1635/60)/60)/24)+DATE(1970,1,1)</f>
        <v>40896.883750000001</v>
      </c>
      <c r="M1635" s="12">
        <f t="shared" si="1715"/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11">
        <f t="shared" si="1716"/>
        <v>1</v>
      </c>
      <c r="S1635" s="6">
        <f>AVERAGE(Kickstarter[[#This Row],[pledged]]/Kickstarter[[#This Row],[backers_count]])</f>
        <v>172.41379310344828</v>
      </c>
      <c r="T1635" t="str">
        <f t="shared" si="1695"/>
        <v>music</v>
      </c>
      <c r="U1635" t="str">
        <f t="shared" si="1726"/>
        <v>rock</v>
      </c>
      <c r="V1635">
        <f>YEAR(Kickstarter[[#This Row],[Date Ended Conversion]])</f>
        <v>2012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s="5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2">
        <f t="shared" ref="L1636" si="1751">(((K1636/60)/60)/24)+DATE(1970,1,1)</f>
        <v>40658.189826388887</v>
      </c>
      <c r="M1636" s="12">
        <f t="shared" si="1715"/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11">
        <f t="shared" si="1716"/>
        <v>1.0049999999999999</v>
      </c>
      <c r="S1636" s="6">
        <f>AVERAGE(Kickstarter[[#This Row],[pledged]]/Kickstarter[[#This Row],[backers_count]])</f>
        <v>62.8125</v>
      </c>
      <c r="T1636" t="str">
        <f t="shared" si="1695"/>
        <v>music</v>
      </c>
      <c r="U1636" t="str">
        <f t="shared" si="1726"/>
        <v>rock</v>
      </c>
      <c r="V1636">
        <f>YEAR(Kickstarter[[#This Row],[Date Ended Conversion]])</f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s="5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2">
        <f t="shared" ref="L1637" si="1752">(((K1637/60)/60)/24)+DATE(1970,1,1)</f>
        <v>42502.868761574078</v>
      </c>
      <c r="M1637" s="12">
        <f t="shared" si="1715"/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11">
        <f t="shared" si="1716"/>
        <v>1.2529999999999999</v>
      </c>
      <c r="S1637" s="6">
        <f>AVERAGE(Kickstarter[[#This Row],[pledged]]/Kickstarter[[#This Row],[backers_count]])</f>
        <v>67.729729729729726</v>
      </c>
      <c r="T1637" t="str">
        <f t="shared" si="1695"/>
        <v>music</v>
      </c>
      <c r="U1637" t="str">
        <f t="shared" si="1726"/>
        <v>rock</v>
      </c>
      <c r="V1637">
        <f>YEAR(Kickstarter[[#This Row],[Date Ended Conversion]])</f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s="5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2">
        <f t="shared" ref="L1638" si="1753">(((K1638/60)/60)/24)+DATE(1970,1,1)</f>
        <v>40663.08666666667</v>
      </c>
      <c r="M1638" s="12">
        <f t="shared" si="1715"/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11">
        <f t="shared" si="1716"/>
        <v>1.0355555555555556</v>
      </c>
      <c r="S1638" s="6">
        <f>AVERAGE(Kickstarter[[#This Row],[pledged]]/Kickstarter[[#This Row],[backers_count]])</f>
        <v>53.5632183908046</v>
      </c>
      <c r="T1638" t="str">
        <f t="shared" si="1695"/>
        <v>music</v>
      </c>
      <c r="U1638" t="str">
        <f t="shared" si="1726"/>
        <v>rock</v>
      </c>
      <c r="V1638">
        <f>YEAR(Kickstarter[[#This Row],[Date Ended Conversion]])</f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s="5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2">
        <f t="shared" ref="L1639" si="1754">(((K1639/60)/60)/24)+DATE(1970,1,1)</f>
        <v>40122.751620370371</v>
      </c>
      <c r="M1639" s="12">
        <f t="shared" si="1715"/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11">
        <f t="shared" si="1716"/>
        <v>1.038</v>
      </c>
      <c r="S1639" s="6">
        <f>AVERAGE(Kickstarter[[#This Row],[pledged]]/Kickstarter[[#This Row],[backers_count]])</f>
        <v>34.6</v>
      </c>
      <c r="T1639" t="str">
        <f t="shared" si="1695"/>
        <v>music</v>
      </c>
      <c r="U1639" t="str">
        <f t="shared" si="1726"/>
        <v>rock</v>
      </c>
      <c r="V1639">
        <f>YEAR(Kickstarter[[#This Row],[Date Ended Conversion]])</f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s="5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2">
        <f t="shared" ref="L1640" si="1755">(((K1640/60)/60)/24)+DATE(1970,1,1)</f>
        <v>41288.68712962963</v>
      </c>
      <c r="M1640" s="12">
        <f t="shared" si="1715"/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11">
        <f t="shared" si="1716"/>
        <v>1.05</v>
      </c>
      <c r="S1640" s="6">
        <f>AVERAGE(Kickstarter[[#This Row],[pledged]]/Kickstarter[[#This Row],[backers_count]])</f>
        <v>38.888888888888886</v>
      </c>
      <c r="T1640" t="str">
        <f t="shared" si="1695"/>
        <v>music</v>
      </c>
      <c r="U1640" t="str">
        <f t="shared" si="1726"/>
        <v>rock</v>
      </c>
      <c r="V1640">
        <f>YEAR(Kickstarter[[#This Row],[Date Ended Conversion]])</f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s="5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2">
        <f t="shared" ref="L1641" si="1756">(((K1641/60)/60)/24)+DATE(1970,1,1)</f>
        <v>40941.652372685188</v>
      </c>
      <c r="M1641" s="12">
        <f t="shared" si="1715"/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11">
        <f t="shared" si="1716"/>
        <v>1</v>
      </c>
      <c r="S1641" s="6">
        <f>AVERAGE(Kickstarter[[#This Row],[pledged]]/Kickstarter[[#This Row],[backers_count]])</f>
        <v>94.736842105263165</v>
      </c>
      <c r="T1641" t="str">
        <f t="shared" si="1695"/>
        <v>music</v>
      </c>
      <c r="U1641" t="str">
        <f t="shared" si="1726"/>
        <v>rock</v>
      </c>
      <c r="V1641">
        <f>YEAR(Kickstarter[[#This Row],[Date Ended Conversion]])</f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s="5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2">
        <f t="shared" ref="L1642" si="1757">(((K1642/60)/60)/24)+DATE(1970,1,1)</f>
        <v>40379.23096064815</v>
      </c>
      <c r="M1642" s="12">
        <f t="shared" si="1715"/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11">
        <f t="shared" si="1716"/>
        <v>1.6986000000000001</v>
      </c>
      <c r="S1642" s="6">
        <f>AVERAGE(Kickstarter[[#This Row],[pledged]]/Kickstarter[[#This Row],[backers_count]])</f>
        <v>39.967058823529413</v>
      </c>
      <c r="T1642" t="str">
        <f t="shared" si="1695"/>
        <v>music</v>
      </c>
      <c r="U1642" t="str">
        <f t="shared" si="1726"/>
        <v>rock</v>
      </c>
      <c r="V1642">
        <f>YEAR(Kickstarter[[#This Row],[Date Ended Conversion]])</f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s="5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2">
        <f t="shared" ref="L1643" si="1758">(((K1643/60)/60)/24)+DATE(1970,1,1)</f>
        <v>41962.596574074079</v>
      </c>
      <c r="M1643" s="12">
        <f t="shared" si="1715"/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11">
        <f t="shared" si="1716"/>
        <v>1.014</v>
      </c>
      <c r="S1643" s="6">
        <f>AVERAGE(Kickstarter[[#This Row],[pledged]]/Kickstarter[[#This Row],[backers_count]])</f>
        <v>97.5</v>
      </c>
      <c r="T1643" t="str">
        <f t="shared" si="1695"/>
        <v>music</v>
      </c>
      <c r="U1643" t="str">
        <f t="shared" si="1726"/>
        <v>pop</v>
      </c>
      <c r="V1643">
        <f>YEAR(Kickstarter[[#This Row],[Date Ended Conversion]])</f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s="5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2">
        <f t="shared" ref="L1644" si="1759">(((K1644/60)/60)/24)+DATE(1970,1,1)</f>
        <v>40688.024618055555</v>
      </c>
      <c r="M1644" s="12">
        <f t="shared" si="1715"/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11">
        <f t="shared" si="1716"/>
        <v>1</v>
      </c>
      <c r="S1644" s="6">
        <f>AVERAGE(Kickstarter[[#This Row],[pledged]]/Kickstarter[[#This Row],[backers_count]])</f>
        <v>42.857142857142854</v>
      </c>
      <c r="T1644" t="str">
        <f t="shared" si="1695"/>
        <v>music</v>
      </c>
      <c r="U1644" t="str">
        <f t="shared" si="1726"/>
        <v>pop</v>
      </c>
      <c r="V1644">
        <f>YEAR(Kickstarter[[#This Row],[Date Ended Conversion]])</f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s="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2">
        <f t="shared" ref="L1645" si="1760">(((K1645/60)/60)/24)+DATE(1970,1,1)</f>
        <v>41146.824212962965</v>
      </c>
      <c r="M1645" s="12">
        <f t="shared" si="1715"/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11">
        <f t="shared" si="1716"/>
        <v>1.2470000000000001</v>
      </c>
      <c r="S1645" s="6">
        <f>AVERAGE(Kickstarter[[#This Row],[pledged]]/Kickstarter[[#This Row],[backers_count]])</f>
        <v>168.51351351351352</v>
      </c>
      <c r="T1645" t="str">
        <f t="shared" si="1695"/>
        <v>music</v>
      </c>
      <c r="U1645" t="str">
        <f t="shared" si="1726"/>
        <v>pop</v>
      </c>
      <c r="V1645">
        <f>YEAR(Kickstarter[[#This Row],[Date Ended Conversion]])</f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s="5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2">
        <f t="shared" ref="L1646" si="1761">(((K1646/60)/60)/24)+DATE(1970,1,1)</f>
        <v>41175.05972222222</v>
      </c>
      <c r="M1646" s="12">
        <f t="shared" si="1715"/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11">
        <f t="shared" si="1716"/>
        <v>1.095</v>
      </c>
      <c r="S1646" s="6">
        <f>AVERAGE(Kickstarter[[#This Row],[pledged]]/Kickstarter[[#This Row],[backers_count]])</f>
        <v>85.546875</v>
      </c>
      <c r="T1646" t="str">
        <f t="shared" si="1695"/>
        <v>music</v>
      </c>
      <c r="U1646" t="str">
        <f t="shared" si="1726"/>
        <v>pop</v>
      </c>
      <c r="V1646">
        <f>YEAR(Kickstarter[[#This Row],[Date Ended Conversion]])</f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s="5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2">
        <f t="shared" ref="L1647" si="1762">(((K1647/60)/60)/24)+DATE(1970,1,1)</f>
        <v>41521.617361111108</v>
      </c>
      <c r="M1647" s="12">
        <f t="shared" si="1715"/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11">
        <f t="shared" si="1716"/>
        <v>1.1080000000000001</v>
      </c>
      <c r="S1647" s="6">
        <f>AVERAGE(Kickstarter[[#This Row],[pledged]]/Kickstarter[[#This Row],[backers_count]])</f>
        <v>554</v>
      </c>
      <c r="T1647" t="str">
        <f t="shared" ref="T1647:T1710" si="1763">LEFT(Q1647,FIND("/",Q1647)-1)</f>
        <v>music</v>
      </c>
      <c r="U1647" t="str">
        <f t="shared" si="1726"/>
        <v>pop</v>
      </c>
      <c r="V1647">
        <f>YEAR(Kickstarter[[#This Row],[Date Ended Conversion]])</f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s="5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2">
        <f t="shared" ref="L1648" si="1764">(((K1648/60)/60)/24)+DATE(1970,1,1)</f>
        <v>41833.450266203705</v>
      </c>
      <c r="M1648" s="12">
        <f t="shared" si="1715"/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11">
        <f t="shared" si="1716"/>
        <v>1.1020000000000001</v>
      </c>
      <c r="S1648" s="6">
        <f>AVERAGE(Kickstarter[[#This Row],[pledged]]/Kickstarter[[#This Row],[backers_count]])</f>
        <v>26.554216867469879</v>
      </c>
      <c r="T1648" t="str">
        <f t="shared" si="1763"/>
        <v>music</v>
      </c>
      <c r="U1648" t="str">
        <f t="shared" si="1726"/>
        <v>pop</v>
      </c>
      <c r="V1648">
        <f>YEAR(Kickstarter[[#This Row],[Date Ended Conversion]])</f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s="5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2">
        <f t="shared" ref="L1649" si="1765">(((K1649/60)/60)/24)+DATE(1970,1,1)</f>
        <v>41039.409456018519</v>
      </c>
      <c r="M1649" s="12">
        <f t="shared" si="1715"/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11">
        <f t="shared" si="1716"/>
        <v>1.0471999999999999</v>
      </c>
      <c r="S1649" s="6">
        <f>AVERAGE(Kickstarter[[#This Row],[pledged]]/Kickstarter[[#This Row],[backers_count]])</f>
        <v>113.82608695652173</v>
      </c>
      <c r="T1649" t="str">
        <f t="shared" si="1763"/>
        <v>music</v>
      </c>
      <c r="U1649" t="str">
        <f t="shared" si="1726"/>
        <v>pop</v>
      </c>
      <c r="V1649">
        <f>YEAR(Kickstarter[[#This Row],[Date Ended Conversion]])</f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s="5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2">
        <f t="shared" ref="L1650" si="1766">(((K1650/60)/60)/24)+DATE(1970,1,1)</f>
        <v>40592.704652777778</v>
      </c>
      <c r="M1650" s="12">
        <f t="shared" si="1715"/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11">
        <f t="shared" si="1716"/>
        <v>1.2526086956521738</v>
      </c>
      <c r="S1650" s="6">
        <f>AVERAGE(Kickstarter[[#This Row],[pledged]]/Kickstarter[[#This Row],[backers_count]])</f>
        <v>32.011111111111113</v>
      </c>
      <c r="T1650" t="str">
        <f t="shared" si="1763"/>
        <v>music</v>
      </c>
      <c r="U1650" t="str">
        <f t="shared" si="1726"/>
        <v>pop</v>
      </c>
      <c r="V1650">
        <f>YEAR(Kickstarter[[#This Row],[Date Ended Conversion]])</f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s="5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2">
        <f t="shared" ref="L1651" si="1767">(((K1651/60)/60)/24)+DATE(1970,1,1)</f>
        <v>41737.684664351851</v>
      </c>
      <c r="M1651" s="12">
        <f t="shared" si="1715"/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11">
        <f t="shared" si="1716"/>
        <v>1.0058763157894737</v>
      </c>
      <c r="S1651" s="6">
        <f>AVERAGE(Kickstarter[[#This Row],[pledged]]/Kickstarter[[#This Row],[backers_count]])</f>
        <v>47.189259259259259</v>
      </c>
      <c r="T1651" t="str">
        <f t="shared" si="1763"/>
        <v>music</v>
      </c>
      <c r="U1651" t="str">
        <f t="shared" si="1726"/>
        <v>pop</v>
      </c>
      <c r="V1651">
        <f>YEAR(Kickstarter[[#This Row],[Date Ended Conversion]])</f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s="5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2">
        <f t="shared" ref="L1652" si="1768">(((K1652/60)/60)/24)+DATE(1970,1,1)</f>
        <v>41526.435613425929</v>
      </c>
      <c r="M1652" s="12">
        <f t="shared" si="1715"/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11">
        <f t="shared" si="1716"/>
        <v>1.4155</v>
      </c>
      <c r="S1652" s="6">
        <f>AVERAGE(Kickstarter[[#This Row],[pledged]]/Kickstarter[[#This Row],[backers_count]])</f>
        <v>88.46875</v>
      </c>
      <c r="T1652" t="str">
        <f t="shared" si="1763"/>
        <v>music</v>
      </c>
      <c r="U1652" t="str">
        <f t="shared" si="1726"/>
        <v>pop</v>
      </c>
      <c r="V1652">
        <f>YEAR(Kickstarter[[#This Row],[Date Ended Conversion]])</f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s="5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2">
        <f t="shared" ref="L1653" si="1769">(((K1653/60)/60)/24)+DATE(1970,1,1)</f>
        <v>40625.900694444441</v>
      </c>
      <c r="M1653" s="12">
        <f t="shared" si="1715"/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11">
        <f t="shared" si="1716"/>
        <v>1.0075000000000001</v>
      </c>
      <c r="S1653" s="6">
        <f>AVERAGE(Kickstarter[[#This Row],[pledged]]/Kickstarter[[#This Row],[backers_count]])</f>
        <v>100.75</v>
      </c>
      <c r="T1653" t="str">
        <f t="shared" si="1763"/>
        <v>music</v>
      </c>
      <c r="U1653" t="str">
        <f t="shared" si="1726"/>
        <v>pop</v>
      </c>
      <c r="V1653">
        <f>YEAR(Kickstarter[[#This Row],[Date Ended Conversion]])</f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s="5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2">
        <f t="shared" ref="L1654" si="1770">(((K1654/60)/60)/24)+DATE(1970,1,1)</f>
        <v>41572.492974537039</v>
      </c>
      <c r="M1654" s="12">
        <f t="shared" si="1715"/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11">
        <f t="shared" si="1716"/>
        <v>1.0066666666666666</v>
      </c>
      <c r="S1654" s="6">
        <f>AVERAGE(Kickstarter[[#This Row],[pledged]]/Kickstarter[[#This Row],[backers_count]])</f>
        <v>64.714285714285708</v>
      </c>
      <c r="T1654" t="str">
        <f t="shared" si="1763"/>
        <v>music</v>
      </c>
      <c r="U1654" t="str">
        <f t="shared" si="1726"/>
        <v>pop</v>
      </c>
      <c r="V1654">
        <f>YEAR(Kickstarter[[#This Row],[Date Ended Conversion]])</f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s="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2">
        <f t="shared" ref="L1655" si="1771">(((K1655/60)/60)/24)+DATE(1970,1,1)</f>
        <v>40626.834444444445</v>
      </c>
      <c r="M1655" s="12">
        <f t="shared" si="1715"/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11">
        <f t="shared" si="1716"/>
        <v>1.7423040000000001</v>
      </c>
      <c r="S1655" s="6">
        <f>AVERAGE(Kickstarter[[#This Row],[pledged]]/Kickstarter[[#This Row],[backers_count]])</f>
        <v>51.854285714285716</v>
      </c>
      <c r="T1655" t="str">
        <f t="shared" si="1763"/>
        <v>music</v>
      </c>
      <c r="U1655" t="str">
        <f t="shared" si="1726"/>
        <v>pop</v>
      </c>
      <c r="V1655">
        <f>YEAR(Kickstarter[[#This Row],[Date Ended Conversion]])</f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s="5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2">
        <f t="shared" ref="L1656" si="1772">(((K1656/60)/60)/24)+DATE(1970,1,1)</f>
        <v>40987.890740740739</v>
      </c>
      <c r="M1656" s="12">
        <f t="shared" si="1715"/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11">
        <f t="shared" si="1716"/>
        <v>1.199090909090909</v>
      </c>
      <c r="S1656" s="6">
        <f>AVERAGE(Kickstarter[[#This Row],[pledged]]/Kickstarter[[#This Row],[backers_count]])</f>
        <v>38.794117647058826</v>
      </c>
      <c r="T1656" t="str">
        <f t="shared" si="1763"/>
        <v>music</v>
      </c>
      <c r="U1656" t="str">
        <f t="shared" si="1726"/>
        <v>pop</v>
      </c>
      <c r="V1656">
        <f>YEAR(Kickstarter[[#This Row],[Date Ended Conversion]])</f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s="5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2">
        <f t="shared" ref="L1657" si="1773">(((K1657/60)/60)/24)+DATE(1970,1,1)</f>
        <v>40974.791898148149</v>
      </c>
      <c r="M1657" s="12">
        <f t="shared" si="1715"/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11">
        <f t="shared" si="1716"/>
        <v>1.4286666666666668</v>
      </c>
      <c r="S1657" s="6">
        <f>AVERAGE(Kickstarter[[#This Row],[pledged]]/Kickstarter[[#This Row],[backers_count]])</f>
        <v>44.645833333333336</v>
      </c>
      <c r="T1657" t="str">
        <f t="shared" si="1763"/>
        <v>music</v>
      </c>
      <c r="U1657" t="str">
        <f t="shared" si="1726"/>
        <v>pop</v>
      </c>
      <c r="V1657">
        <f>YEAR(Kickstarter[[#This Row],[Date Ended Conversion]])</f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s="5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2">
        <f t="shared" ref="L1658" si="1774">(((K1658/60)/60)/24)+DATE(1970,1,1)</f>
        <v>41226.928842592592</v>
      </c>
      <c r="M1658" s="12">
        <f t="shared" si="1715"/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11">
        <f t="shared" si="1716"/>
        <v>1.0033493333333334</v>
      </c>
      <c r="S1658" s="6">
        <f>AVERAGE(Kickstarter[[#This Row],[pledged]]/Kickstarter[[#This Row],[backers_count]])</f>
        <v>156.77333333333334</v>
      </c>
      <c r="T1658" t="str">
        <f t="shared" si="1763"/>
        <v>music</v>
      </c>
      <c r="U1658" t="str">
        <f t="shared" si="1726"/>
        <v>pop</v>
      </c>
      <c r="V1658">
        <f>YEAR(Kickstarter[[#This Row],[Date Ended Conversion]])</f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s="5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2">
        <f t="shared" ref="L1659" si="1775">(((K1659/60)/60)/24)+DATE(1970,1,1)</f>
        <v>41023.782037037039</v>
      </c>
      <c r="M1659" s="12">
        <f t="shared" si="1715"/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11">
        <f t="shared" si="1716"/>
        <v>1.0493380000000001</v>
      </c>
      <c r="S1659" s="6">
        <f>AVERAGE(Kickstarter[[#This Row],[pledged]]/Kickstarter[[#This Row],[backers_count]])</f>
        <v>118.70339366515837</v>
      </c>
      <c r="T1659" t="str">
        <f t="shared" si="1763"/>
        <v>music</v>
      </c>
      <c r="U1659" t="str">
        <f t="shared" si="1726"/>
        <v>pop</v>
      </c>
      <c r="V1659">
        <f>YEAR(Kickstarter[[#This Row],[Date Ended Conversion]])</f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s="5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2">
        <f t="shared" ref="L1660" si="1776">(((K1660/60)/60)/24)+DATE(1970,1,1)</f>
        <v>41223.22184027778</v>
      </c>
      <c r="M1660" s="12">
        <f t="shared" si="1715"/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11">
        <f t="shared" si="1716"/>
        <v>1.3223333333333334</v>
      </c>
      <c r="S1660" s="6">
        <f>AVERAGE(Kickstarter[[#This Row],[pledged]]/Kickstarter[[#This Row],[backers_count]])</f>
        <v>74.149532710280369</v>
      </c>
      <c r="T1660" t="str">
        <f t="shared" si="1763"/>
        <v>music</v>
      </c>
      <c r="U1660" t="str">
        <f t="shared" si="1726"/>
        <v>pop</v>
      </c>
      <c r="V1660">
        <f>YEAR(Kickstarter[[#This Row],[Date Ended Conversion]])</f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s="5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2">
        <f t="shared" ref="L1661" si="1777">(((K1661/60)/60)/24)+DATE(1970,1,1)</f>
        <v>41596.913437499999</v>
      </c>
      <c r="M1661" s="12">
        <f t="shared" si="1715"/>
        <v>41625.5</v>
      </c>
      <c r="N1661" t="b">
        <v>0</v>
      </c>
      <c r="O1661">
        <v>45</v>
      </c>
      <c r="P1661" t="b">
        <v>1</v>
      </c>
      <c r="Q1661" t="s">
        <v>8292</v>
      </c>
      <c r="R1661" s="11">
        <f t="shared" si="1716"/>
        <v>1.1279999999999999</v>
      </c>
      <c r="S1661" s="6">
        <f>AVERAGE(Kickstarter[[#This Row],[pledged]]/Kickstarter[[#This Row],[backers_count]])</f>
        <v>12.533333333333333</v>
      </c>
      <c r="T1661" t="str">
        <f t="shared" si="1763"/>
        <v>music</v>
      </c>
      <c r="U1661" t="str">
        <f t="shared" si="1726"/>
        <v>pop</v>
      </c>
      <c r="V1661">
        <f>YEAR(Kickstarter[[#This Row],[Date Ended Conversion]])</f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s="5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2">
        <f t="shared" ref="L1662" si="1778">(((K1662/60)/60)/24)+DATE(1970,1,1)</f>
        <v>42459.693865740745</v>
      </c>
      <c r="M1662" s="12">
        <f t="shared" si="1715"/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11">
        <f t="shared" si="1716"/>
        <v>12.5375</v>
      </c>
      <c r="S1662" s="6">
        <f>AVERAGE(Kickstarter[[#This Row],[pledged]]/Kickstarter[[#This Row],[backers_count]])</f>
        <v>27.861111111111111</v>
      </c>
      <c r="T1662" t="str">
        <f t="shared" si="1763"/>
        <v>music</v>
      </c>
      <c r="U1662" t="str">
        <f t="shared" si="1726"/>
        <v>pop</v>
      </c>
      <c r="V1662">
        <f>YEAR(Kickstarter[[#This Row],[Date Ended Conversion]])</f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s="5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2">
        <f t="shared" ref="L1663" si="1779">(((K1663/60)/60)/24)+DATE(1970,1,1)</f>
        <v>42343.998043981483</v>
      </c>
      <c r="M1663" s="12">
        <f t="shared" si="1715"/>
        <v>42386.875</v>
      </c>
      <c r="N1663" t="b">
        <v>0</v>
      </c>
      <c r="O1663">
        <v>101</v>
      </c>
      <c r="P1663" t="b">
        <v>1</v>
      </c>
      <c r="Q1663" t="s">
        <v>8292</v>
      </c>
      <c r="R1663" s="11">
        <f t="shared" si="1716"/>
        <v>1.0250632911392406</v>
      </c>
      <c r="S1663" s="6">
        <f>AVERAGE(Kickstarter[[#This Row],[pledged]]/Kickstarter[[#This Row],[backers_count]])</f>
        <v>80.178217821782184</v>
      </c>
      <c r="T1663" t="str">
        <f t="shared" si="1763"/>
        <v>music</v>
      </c>
      <c r="U1663" t="str">
        <f t="shared" si="1726"/>
        <v>pop</v>
      </c>
      <c r="V1663">
        <f>YEAR(Kickstarter[[#This Row],[Date Ended Conversion]])</f>
        <v>2016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s="5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2">
        <f t="shared" ref="L1664" si="1780">(((K1664/60)/60)/24)+DATE(1970,1,1)</f>
        <v>40848.198333333334</v>
      </c>
      <c r="M1664" s="12">
        <f t="shared" si="1715"/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11">
        <f t="shared" si="1716"/>
        <v>1.026375</v>
      </c>
      <c r="S1664" s="6">
        <f>AVERAGE(Kickstarter[[#This Row],[pledged]]/Kickstarter[[#This Row],[backers_count]])</f>
        <v>132.43548387096774</v>
      </c>
      <c r="T1664" t="str">
        <f t="shared" si="1763"/>
        <v>music</v>
      </c>
      <c r="U1664" t="str">
        <f t="shared" si="1726"/>
        <v>pop</v>
      </c>
      <c r="V1664">
        <f>YEAR(Kickstarter[[#This Row],[Date Ended Conversion]])</f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s="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2">
        <f t="shared" ref="L1665" si="1781">(((K1665/60)/60)/24)+DATE(1970,1,1)</f>
        <v>42006.02207175926</v>
      </c>
      <c r="M1665" s="12">
        <f t="shared" si="1715"/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11">
        <f t="shared" si="1716"/>
        <v>1.08</v>
      </c>
      <c r="S1665" s="6">
        <f>AVERAGE(Kickstarter[[#This Row],[pledged]]/Kickstarter[[#This Row],[backers_count]])</f>
        <v>33.75</v>
      </c>
      <c r="T1665" t="str">
        <f t="shared" si="1763"/>
        <v>music</v>
      </c>
      <c r="U1665" t="str">
        <f t="shared" si="1726"/>
        <v>pop</v>
      </c>
      <c r="V1665">
        <f>YEAR(Kickstarter[[#This Row],[Date Ended Conversion]])</f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s="5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2">
        <f t="shared" ref="L1666" si="1782">(((K1666/60)/60)/24)+DATE(1970,1,1)</f>
        <v>40939.761782407404</v>
      </c>
      <c r="M1666" s="12">
        <f t="shared" ref="M1666:M1729" si="1783">(((J1666/60)/60)/24)+DATE(1970,1,1)</f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11">
        <f t="shared" ref="R1666:R1729" si="1784">(E1666/D1666)</f>
        <v>1.2240879999999998</v>
      </c>
      <c r="S1666" s="6">
        <f>AVERAGE(Kickstarter[[#This Row],[pledged]]/Kickstarter[[#This Row],[backers_count]])</f>
        <v>34.384494382022467</v>
      </c>
      <c r="T1666" t="str">
        <f t="shared" si="1763"/>
        <v>music</v>
      </c>
      <c r="U1666" t="str">
        <f t="shared" si="1726"/>
        <v>pop</v>
      </c>
      <c r="V1666">
        <f>YEAR(Kickstarter[[#This Row],[Date Ended Conversion]])</f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s="5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2">
        <f t="shared" ref="L1667" si="1785">(((K1667/60)/60)/24)+DATE(1970,1,1)</f>
        <v>40564.649456018517</v>
      </c>
      <c r="M1667" s="12">
        <f t="shared" si="1783"/>
        <v>40596.125</v>
      </c>
      <c r="N1667" t="b">
        <v>0</v>
      </c>
      <c r="O1667">
        <v>93</v>
      </c>
      <c r="P1667" t="b">
        <v>1</v>
      </c>
      <c r="Q1667" t="s">
        <v>8292</v>
      </c>
      <c r="R1667" s="11">
        <f t="shared" si="1784"/>
        <v>1.1945714285714286</v>
      </c>
      <c r="S1667" s="6">
        <f>AVERAGE(Kickstarter[[#This Row],[pledged]]/Kickstarter[[#This Row],[backers_count]])</f>
        <v>44.956989247311824</v>
      </c>
      <c r="T1667" t="str">
        <f t="shared" si="1763"/>
        <v>music</v>
      </c>
      <c r="U1667" t="str">
        <f t="shared" si="1726"/>
        <v>pop</v>
      </c>
      <c r="V1667">
        <f>YEAR(Kickstarter[[#This Row],[Date Ended Conversion]])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s="5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2">
        <f t="shared" ref="L1668" si="1786">(((K1668/60)/60)/24)+DATE(1970,1,1)</f>
        <v>41331.253159722226</v>
      </c>
      <c r="M1668" s="12">
        <f t="shared" si="1783"/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11">
        <f t="shared" si="1784"/>
        <v>1.6088</v>
      </c>
      <c r="S1668" s="6">
        <f>AVERAGE(Kickstarter[[#This Row],[pledged]]/Kickstarter[[#This Row],[backers_count]])</f>
        <v>41.04081632653061</v>
      </c>
      <c r="T1668" t="str">
        <f t="shared" si="1763"/>
        <v>music</v>
      </c>
      <c r="U1668" t="str">
        <f t="shared" si="1726"/>
        <v>pop</v>
      </c>
      <c r="V1668">
        <f>YEAR(Kickstarter[[#This Row],[Date Ended Conversion]])</f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s="5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2">
        <f t="shared" ref="L1669" si="1787">(((K1669/60)/60)/24)+DATE(1970,1,1)</f>
        <v>41682.0705787037</v>
      </c>
      <c r="M1669" s="12">
        <f t="shared" si="1783"/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11">
        <f t="shared" si="1784"/>
        <v>1.2685294117647059</v>
      </c>
      <c r="S1669" s="6">
        <f>AVERAGE(Kickstarter[[#This Row],[pledged]]/Kickstarter[[#This Row],[backers_count]])</f>
        <v>52.597560975609753</v>
      </c>
      <c r="T1669" t="str">
        <f t="shared" si="1763"/>
        <v>music</v>
      </c>
      <c r="U1669" t="str">
        <f t="shared" si="1726"/>
        <v>pop</v>
      </c>
      <c r="V1669">
        <f>YEAR(Kickstarter[[#This Row],[Date Ended Conversion]])</f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s="5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2">
        <f t="shared" ref="L1670" si="1788">(((K1670/60)/60)/24)+DATE(1970,1,1)</f>
        <v>40845.14975694444</v>
      </c>
      <c r="M1670" s="12">
        <f t="shared" si="1783"/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11">
        <f t="shared" si="1784"/>
        <v>1.026375</v>
      </c>
      <c r="S1670" s="6">
        <f>AVERAGE(Kickstarter[[#This Row],[pledged]]/Kickstarter[[#This Row],[backers_count]])</f>
        <v>70.784482758620683</v>
      </c>
      <c r="T1670" t="str">
        <f t="shared" si="1763"/>
        <v>music</v>
      </c>
      <c r="U1670" t="str">
        <f t="shared" si="1726"/>
        <v>pop</v>
      </c>
      <c r="V1670">
        <f>YEAR(Kickstarter[[#This Row],[Date Ended Conversion]])</f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s="5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2">
        <f t="shared" ref="L1671" si="1789">(((K1671/60)/60)/24)+DATE(1970,1,1)</f>
        <v>42461.885138888887</v>
      </c>
      <c r="M1671" s="12">
        <f t="shared" si="1783"/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11">
        <f t="shared" si="1784"/>
        <v>1.3975</v>
      </c>
      <c r="S1671" s="6">
        <f>AVERAGE(Kickstarter[[#This Row],[pledged]]/Kickstarter[[#This Row],[backers_count]])</f>
        <v>53.75</v>
      </c>
      <c r="T1671" t="str">
        <f t="shared" si="1763"/>
        <v>music</v>
      </c>
      <c r="U1671" t="str">
        <f t="shared" si="1726"/>
        <v>pop</v>
      </c>
      <c r="V1671">
        <f>YEAR(Kickstarter[[#This Row],[Date Ended Conversion]])</f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s="5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2">
        <f t="shared" ref="L1672" si="1790">(((K1672/60)/60)/24)+DATE(1970,1,1)</f>
        <v>40313.930543981485</v>
      </c>
      <c r="M1672" s="12">
        <f t="shared" si="1783"/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11">
        <f t="shared" si="1784"/>
        <v>1.026</v>
      </c>
      <c r="S1672" s="6">
        <f>AVERAGE(Kickstarter[[#This Row],[pledged]]/Kickstarter[[#This Row],[backers_count]])</f>
        <v>44.608695652173914</v>
      </c>
      <c r="T1672" t="str">
        <f t="shared" si="1763"/>
        <v>music</v>
      </c>
      <c r="U1672" t="str">
        <f t="shared" si="1726"/>
        <v>pop</v>
      </c>
      <c r="V1672">
        <f>YEAR(Kickstarter[[#This Row],[Date Ended Conversion]])</f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s="5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2">
        <f t="shared" ref="L1673" si="1791">(((K1673/60)/60)/24)+DATE(1970,1,1)</f>
        <v>42553.54414351852</v>
      </c>
      <c r="M1673" s="12">
        <f t="shared" si="1783"/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11">
        <f t="shared" si="1784"/>
        <v>1.0067349999999999</v>
      </c>
      <c r="S1673" s="6">
        <f>AVERAGE(Kickstarter[[#This Row],[pledged]]/Kickstarter[[#This Row],[backers_count]])</f>
        <v>26.148961038961041</v>
      </c>
      <c r="T1673" t="str">
        <f t="shared" si="1763"/>
        <v>music</v>
      </c>
      <c r="U1673" t="str">
        <f t="shared" si="1726"/>
        <v>pop</v>
      </c>
      <c r="V1673">
        <f>YEAR(Kickstarter[[#This Row],[Date Ended Conversion]])</f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s="5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2">
        <f t="shared" ref="L1674" si="1792">(((K1674/60)/60)/24)+DATE(1970,1,1)</f>
        <v>41034.656597222223</v>
      </c>
      <c r="M1674" s="12">
        <f t="shared" si="1783"/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11">
        <f t="shared" si="1784"/>
        <v>1.1294117647058823</v>
      </c>
      <c r="S1674" s="6">
        <f>AVERAGE(Kickstarter[[#This Row],[pledged]]/Kickstarter[[#This Row],[backers_count]])</f>
        <v>39.183673469387756</v>
      </c>
      <c r="T1674" t="str">
        <f t="shared" si="1763"/>
        <v>music</v>
      </c>
      <c r="U1674" t="str">
        <f t="shared" si="1726"/>
        <v>pop</v>
      </c>
      <c r="V1674">
        <f>YEAR(Kickstarter[[#This Row],[Date Ended Conversion]])</f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s="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2">
        <f t="shared" ref="L1675" si="1793">(((K1675/60)/60)/24)+DATE(1970,1,1)</f>
        <v>42039.878379629634</v>
      </c>
      <c r="M1675" s="12">
        <f t="shared" si="1783"/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11">
        <f t="shared" si="1784"/>
        <v>1.2809523809523808</v>
      </c>
      <c r="S1675" s="6">
        <f>AVERAGE(Kickstarter[[#This Row],[pledged]]/Kickstarter[[#This Row],[backers_count]])</f>
        <v>45.593220338983052</v>
      </c>
      <c r="T1675" t="str">
        <f t="shared" si="1763"/>
        <v>music</v>
      </c>
      <c r="U1675" t="str">
        <f t="shared" ref="U1675:U1738" si="1794">RIGHT(Q1675,LEN(Q1675)-FIND("/",Q1675))</f>
        <v>pop</v>
      </c>
      <c r="V1675">
        <f>YEAR(Kickstarter[[#This Row],[Date Ended Conversion]])</f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s="5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2">
        <f t="shared" ref="L1676" si="1795">(((K1676/60)/60)/24)+DATE(1970,1,1)</f>
        <v>42569.605393518519</v>
      </c>
      <c r="M1676" s="12">
        <f t="shared" si="1783"/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11">
        <f t="shared" si="1784"/>
        <v>2.0169999999999999</v>
      </c>
      <c r="S1676" s="6">
        <f>AVERAGE(Kickstarter[[#This Row],[pledged]]/Kickstarter[[#This Row],[backers_count]])</f>
        <v>89.247787610619469</v>
      </c>
      <c r="T1676" t="str">
        <f t="shared" si="1763"/>
        <v>music</v>
      </c>
      <c r="U1676" t="str">
        <f t="shared" si="1794"/>
        <v>pop</v>
      </c>
      <c r="V1676">
        <f>YEAR(Kickstarter[[#This Row],[Date Ended Conversion]])</f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s="5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2">
        <f t="shared" ref="L1677" si="1796">(((K1677/60)/60)/24)+DATE(1970,1,1)</f>
        <v>40802.733101851853</v>
      </c>
      <c r="M1677" s="12">
        <f t="shared" si="1783"/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11">
        <f t="shared" si="1784"/>
        <v>1.37416</v>
      </c>
      <c r="S1677" s="6">
        <f>AVERAGE(Kickstarter[[#This Row],[pledged]]/Kickstarter[[#This Row],[backers_count]])</f>
        <v>40.416470588235299</v>
      </c>
      <c r="T1677" t="str">
        <f t="shared" si="1763"/>
        <v>music</v>
      </c>
      <c r="U1677" t="str">
        <f t="shared" si="1794"/>
        <v>pop</v>
      </c>
      <c r="V1677">
        <f>YEAR(Kickstarter[[#This Row],[Date Ended Conversion]])</f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s="5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2">
        <f t="shared" ref="L1678" si="1797">(((K1678/60)/60)/24)+DATE(1970,1,1)</f>
        <v>40973.72623842593</v>
      </c>
      <c r="M1678" s="12">
        <f t="shared" si="1783"/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11">
        <f t="shared" si="1784"/>
        <v>1.1533333333333333</v>
      </c>
      <c r="S1678" s="6">
        <f>AVERAGE(Kickstarter[[#This Row],[pledged]]/Kickstarter[[#This Row],[backers_count]])</f>
        <v>82.38095238095238</v>
      </c>
      <c r="T1678" t="str">
        <f t="shared" si="1763"/>
        <v>music</v>
      </c>
      <c r="U1678" t="str">
        <f t="shared" si="1794"/>
        <v>pop</v>
      </c>
      <c r="V1678">
        <f>YEAR(Kickstarter[[#This Row],[Date Ended Conversion]])</f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s="5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2">
        <f t="shared" ref="L1679" si="1798">(((K1679/60)/60)/24)+DATE(1970,1,1)</f>
        <v>42416.407129629632</v>
      </c>
      <c r="M1679" s="12">
        <f t="shared" si="1783"/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11">
        <f t="shared" si="1784"/>
        <v>1.1166666666666667</v>
      </c>
      <c r="S1679" s="6">
        <f>AVERAGE(Kickstarter[[#This Row],[pledged]]/Kickstarter[[#This Row],[backers_count]])</f>
        <v>159.52380952380952</v>
      </c>
      <c r="T1679" t="str">
        <f t="shared" si="1763"/>
        <v>music</v>
      </c>
      <c r="U1679" t="str">
        <f t="shared" si="1794"/>
        <v>pop</v>
      </c>
      <c r="V1679">
        <f>YEAR(Kickstarter[[#This Row],[Date Ended Conversion]])</f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s="5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2">
        <f t="shared" ref="L1680" si="1799">(((K1680/60)/60)/24)+DATE(1970,1,1)</f>
        <v>41662.854988425926</v>
      </c>
      <c r="M1680" s="12">
        <f t="shared" si="1783"/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11">
        <f t="shared" si="1784"/>
        <v>1.1839999999999999</v>
      </c>
      <c r="S1680" s="6">
        <f>AVERAGE(Kickstarter[[#This Row],[pledged]]/Kickstarter[[#This Row],[backers_count]])</f>
        <v>36.244897959183675</v>
      </c>
      <c r="T1680" t="str">
        <f t="shared" si="1763"/>
        <v>music</v>
      </c>
      <c r="U1680" t="str">
        <f t="shared" si="1794"/>
        <v>pop</v>
      </c>
      <c r="V1680">
        <f>YEAR(Kickstarter[[#This Row],[Date Ended Conversion]])</f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s="5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2">
        <f t="shared" ref="L1681" si="1800">(((K1681/60)/60)/24)+DATE(1970,1,1)</f>
        <v>40723.068807870368</v>
      </c>
      <c r="M1681" s="12">
        <f t="shared" si="1783"/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11">
        <f t="shared" si="1784"/>
        <v>1.75</v>
      </c>
      <c r="S1681" s="6">
        <f>AVERAGE(Kickstarter[[#This Row],[pledged]]/Kickstarter[[#This Row],[backers_count]])</f>
        <v>62.5</v>
      </c>
      <c r="T1681" t="str">
        <f t="shared" si="1763"/>
        <v>music</v>
      </c>
      <c r="U1681" t="str">
        <f t="shared" si="1794"/>
        <v>pop</v>
      </c>
      <c r="V1681">
        <f>YEAR(Kickstarter[[#This Row],[Date Ended Conversion]])</f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s="5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2">
        <f t="shared" ref="L1682" si="1801">(((K1682/60)/60)/24)+DATE(1970,1,1)</f>
        <v>41802.757719907408</v>
      </c>
      <c r="M1682" s="12">
        <f t="shared" si="1783"/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11">
        <f t="shared" si="1784"/>
        <v>1.175</v>
      </c>
      <c r="S1682" s="6">
        <f>AVERAGE(Kickstarter[[#This Row],[pledged]]/Kickstarter[[#This Row],[backers_count]])</f>
        <v>47</v>
      </c>
      <c r="T1682" t="str">
        <f t="shared" si="1763"/>
        <v>music</v>
      </c>
      <c r="U1682" t="str">
        <f t="shared" si="1794"/>
        <v>pop</v>
      </c>
      <c r="V1682">
        <f>YEAR(Kickstarter[[#This Row],[Date Ended Conversion]])</f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s="5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2">
        <f t="shared" ref="L1683" si="1802">(((K1683/60)/60)/24)+DATE(1970,1,1)</f>
        <v>42774.121342592596</v>
      </c>
      <c r="M1683" s="12">
        <f t="shared" si="1783"/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11">
        <f t="shared" si="1784"/>
        <v>1.0142212307692309</v>
      </c>
      <c r="S1683" s="6">
        <f>AVERAGE(Kickstarter[[#This Row],[pledged]]/Kickstarter[[#This Row],[backers_count]])</f>
        <v>74.575090497737563</v>
      </c>
      <c r="T1683" t="str">
        <f t="shared" si="1763"/>
        <v>music</v>
      </c>
      <c r="U1683" t="str">
        <f t="shared" si="1794"/>
        <v>faith</v>
      </c>
      <c r="V1683">
        <f>YEAR(Kickstarter[[#This Row],[Date Ended Conversion]])</f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s="5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2">
        <f t="shared" ref="L1684" si="1803">(((K1684/60)/60)/24)+DATE(1970,1,1)</f>
        <v>42779.21365740741</v>
      </c>
      <c r="M1684" s="12">
        <f t="shared" si="1783"/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11">
        <f t="shared" si="1784"/>
        <v>0</v>
      </c>
      <c r="S1684" s="6" t="e">
        <f>AVERAGE(Kickstarter[[#This Row],[pledged]]/Kickstarter[[#This Row],[backers_count]])</f>
        <v>#DIV/0!</v>
      </c>
      <c r="T1684" t="str">
        <f t="shared" si="1763"/>
        <v>music</v>
      </c>
      <c r="U1684" t="str">
        <f t="shared" si="1794"/>
        <v>faith</v>
      </c>
      <c r="V1684">
        <f>YEAR(Kickstarter[[#This Row],[Date Ended Conversion]])</f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s="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2">
        <f t="shared" ref="L1685" si="1804">(((K1685/60)/60)/24)+DATE(1970,1,1)</f>
        <v>42808.781689814816</v>
      </c>
      <c r="M1685" s="12">
        <f t="shared" si="1783"/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11">
        <f t="shared" si="1784"/>
        <v>0.21714285714285714</v>
      </c>
      <c r="S1685" s="6">
        <f>AVERAGE(Kickstarter[[#This Row],[pledged]]/Kickstarter[[#This Row],[backers_count]])</f>
        <v>76</v>
      </c>
      <c r="T1685" t="str">
        <f t="shared" si="1763"/>
        <v>music</v>
      </c>
      <c r="U1685" t="str">
        <f t="shared" si="1794"/>
        <v>faith</v>
      </c>
      <c r="V1685">
        <f>YEAR(Kickstarter[[#This Row],[Date Ended Conversion]])</f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s="5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2">
        <f t="shared" ref="L1686" si="1805">(((K1686/60)/60)/24)+DATE(1970,1,1)</f>
        <v>42783.815289351856</v>
      </c>
      <c r="M1686" s="12">
        <f t="shared" si="1783"/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11">
        <f t="shared" si="1784"/>
        <v>1.0912500000000001</v>
      </c>
      <c r="S1686" s="6">
        <f>AVERAGE(Kickstarter[[#This Row],[pledged]]/Kickstarter[[#This Row],[backers_count]])</f>
        <v>86.43564356435644</v>
      </c>
      <c r="T1686" t="str">
        <f t="shared" si="1763"/>
        <v>music</v>
      </c>
      <c r="U1686" t="str">
        <f t="shared" si="1794"/>
        <v>faith</v>
      </c>
      <c r="V1686">
        <f>YEAR(Kickstarter[[#This Row],[Date Ended Conversion]])</f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s="5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2">
        <f t="shared" ref="L1687" si="1806">(((K1687/60)/60)/24)+DATE(1970,1,1)</f>
        <v>42788.2502662037</v>
      </c>
      <c r="M1687" s="12">
        <f t="shared" si="1783"/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11">
        <f t="shared" si="1784"/>
        <v>1.0285714285714285</v>
      </c>
      <c r="S1687" s="6">
        <f>AVERAGE(Kickstarter[[#This Row],[pledged]]/Kickstarter[[#This Row],[backers_count]])</f>
        <v>24</v>
      </c>
      <c r="T1687" t="str">
        <f t="shared" si="1763"/>
        <v>music</v>
      </c>
      <c r="U1687" t="str">
        <f t="shared" si="1794"/>
        <v>faith</v>
      </c>
      <c r="V1687">
        <f>YEAR(Kickstarter[[#This Row],[Date Ended Conversion]])</f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s="5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2">
        <f t="shared" ref="L1688" si="1807">(((K1688/60)/60)/24)+DATE(1970,1,1)</f>
        <v>42792.843969907408</v>
      </c>
      <c r="M1688" s="12">
        <f t="shared" si="1783"/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11">
        <f t="shared" si="1784"/>
        <v>3.5999999999999999E-3</v>
      </c>
      <c r="S1688" s="6">
        <f>AVERAGE(Kickstarter[[#This Row],[pledged]]/Kickstarter[[#This Row],[backers_count]])</f>
        <v>18</v>
      </c>
      <c r="T1688" t="str">
        <f t="shared" si="1763"/>
        <v>music</v>
      </c>
      <c r="U1688" t="str">
        <f t="shared" si="1794"/>
        <v>faith</v>
      </c>
      <c r="V1688">
        <f>YEAR(Kickstarter[[#This Row],[Date Ended Conversion]])</f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s="5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2">
        <f t="shared" ref="L1689" si="1808">(((K1689/60)/60)/24)+DATE(1970,1,1)</f>
        <v>42802.046817129631</v>
      </c>
      <c r="M1689" s="12">
        <f t="shared" si="1783"/>
        <v>42835.84375</v>
      </c>
      <c r="N1689" t="b">
        <v>0</v>
      </c>
      <c r="O1689">
        <v>39</v>
      </c>
      <c r="P1689" t="b">
        <v>0</v>
      </c>
      <c r="Q1689" t="s">
        <v>8293</v>
      </c>
      <c r="R1689" s="11">
        <f t="shared" si="1784"/>
        <v>0.3125</v>
      </c>
      <c r="S1689" s="6">
        <f>AVERAGE(Kickstarter[[#This Row],[pledged]]/Kickstarter[[#This Row],[backers_count]])</f>
        <v>80.128205128205124</v>
      </c>
      <c r="T1689" t="str">
        <f t="shared" si="1763"/>
        <v>music</v>
      </c>
      <c r="U1689" t="str">
        <f t="shared" si="1794"/>
        <v>faith</v>
      </c>
      <c r="V1689">
        <f>YEAR(Kickstarter[[#This Row],[Date Ended Conversion]])</f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s="5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2">
        <f t="shared" ref="L1690" si="1809">(((K1690/60)/60)/24)+DATE(1970,1,1)</f>
        <v>42804.534652777773</v>
      </c>
      <c r="M1690" s="12">
        <f t="shared" si="1783"/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11">
        <f t="shared" si="1784"/>
        <v>0.443</v>
      </c>
      <c r="S1690" s="6">
        <f>AVERAGE(Kickstarter[[#This Row],[pledged]]/Kickstarter[[#This Row],[backers_count]])</f>
        <v>253.14285714285714</v>
      </c>
      <c r="T1690" t="str">
        <f t="shared" si="1763"/>
        <v>music</v>
      </c>
      <c r="U1690" t="str">
        <f t="shared" si="1794"/>
        <v>faith</v>
      </c>
      <c r="V1690">
        <f>YEAR(Kickstarter[[#This Row],[Date Ended Conversion]])</f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s="5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2">
        <f t="shared" ref="L1691" si="1810">(((K1691/60)/60)/24)+DATE(1970,1,1)</f>
        <v>42780.942476851851</v>
      </c>
      <c r="M1691" s="12">
        <f t="shared" si="1783"/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11">
        <f t="shared" si="1784"/>
        <v>1</v>
      </c>
      <c r="S1691" s="6">
        <f>AVERAGE(Kickstarter[[#This Row],[pledged]]/Kickstarter[[#This Row],[backers_count]])</f>
        <v>171.42857142857142</v>
      </c>
      <c r="T1691" t="str">
        <f t="shared" si="1763"/>
        <v>music</v>
      </c>
      <c r="U1691" t="str">
        <f t="shared" si="1794"/>
        <v>faith</v>
      </c>
      <c r="V1691">
        <f>YEAR(Kickstarter[[#This Row],[Date Ended Conversion]])</f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s="5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2">
        <f t="shared" ref="L1692" si="1811">(((K1692/60)/60)/24)+DATE(1970,1,1)</f>
        <v>42801.43104166667</v>
      </c>
      <c r="M1692" s="12">
        <f t="shared" si="1783"/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11">
        <f t="shared" si="1784"/>
        <v>0.254</v>
      </c>
      <c r="S1692" s="6">
        <f>AVERAGE(Kickstarter[[#This Row],[pledged]]/Kickstarter[[#This Row],[backers_count]])</f>
        <v>57.727272727272727</v>
      </c>
      <c r="T1692" t="str">
        <f t="shared" si="1763"/>
        <v>music</v>
      </c>
      <c r="U1692" t="str">
        <f t="shared" si="1794"/>
        <v>faith</v>
      </c>
      <c r="V1692">
        <f>YEAR(Kickstarter[[#This Row],[Date Ended Conversion]])</f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s="5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2">
        <f t="shared" ref="L1693" si="1812">(((K1693/60)/60)/24)+DATE(1970,1,1)</f>
        <v>42795.701481481476</v>
      </c>
      <c r="M1693" s="12">
        <f t="shared" si="1783"/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11">
        <f t="shared" si="1784"/>
        <v>0.33473333333333333</v>
      </c>
      <c r="S1693" s="6">
        <f>AVERAGE(Kickstarter[[#This Row],[pledged]]/Kickstarter[[#This Row],[backers_count]])</f>
        <v>264.26315789473682</v>
      </c>
      <c r="T1693" t="str">
        <f t="shared" si="1763"/>
        <v>music</v>
      </c>
      <c r="U1693" t="str">
        <f t="shared" si="1794"/>
        <v>faith</v>
      </c>
      <c r="V1693">
        <f>YEAR(Kickstarter[[#This Row],[Date Ended Conversion]])</f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s="5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2">
        <f t="shared" ref="L1694" si="1813">(((K1694/60)/60)/24)+DATE(1970,1,1)</f>
        <v>42788.151238425926</v>
      </c>
      <c r="M1694" s="12">
        <f t="shared" si="1783"/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11">
        <f t="shared" si="1784"/>
        <v>0.47799999999999998</v>
      </c>
      <c r="S1694" s="6">
        <f>AVERAGE(Kickstarter[[#This Row],[pledged]]/Kickstarter[[#This Row],[backers_count]])</f>
        <v>159.33333333333334</v>
      </c>
      <c r="T1694" t="str">
        <f t="shared" si="1763"/>
        <v>music</v>
      </c>
      <c r="U1694" t="str">
        <f t="shared" si="1794"/>
        <v>faith</v>
      </c>
      <c r="V1694">
        <f>YEAR(Kickstarter[[#This Row],[Date Ended Conversion]])</f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s="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2">
        <f t="shared" ref="L1695" si="1814">(((K1695/60)/60)/24)+DATE(1970,1,1)</f>
        <v>42803.920277777783</v>
      </c>
      <c r="M1695" s="12">
        <f t="shared" si="1783"/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11">
        <f t="shared" si="1784"/>
        <v>9.3333333333333338E-2</v>
      </c>
      <c r="S1695" s="6">
        <f>AVERAGE(Kickstarter[[#This Row],[pledged]]/Kickstarter[[#This Row],[backers_count]])</f>
        <v>35</v>
      </c>
      <c r="T1695" t="str">
        <f t="shared" si="1763"/>
        <v>music</v>
      </c>
      <c r="U1695" t="str">
        <f t="shared" si="1794"/>
        <v>faith</v>
      </c>
      <c r="V1695">
        <f>YEAR(Kickstarter[[#This Row],[Date Ended Conversion]])</f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s="5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2">
        <f t="shared" ref="L1696" si="1815">(((K1696/60)/60)/24)+DATE(1970,1,1)</f>
        <v>42791.669837962967</v>
      </c>
      <c r="M1696" s="12">
        <f t="shared" si="1783"/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11">
        <f t="shared" si="1784"/>
        <v>5.0000000000000001E-4</v>
      </c>
      <c r="S1696" s="6">
        <f>AVERAGE(Kickstarter[[#This Row],[pledged]]/Kickstarter[[#This Row],[backers_count]])</f>
        <v>5</v>
      </c>
      <c r="T1696" t="str">
        <f t="shared" si="1763"/>
        <v>music</v>
      </c>
      <c r="U1696" t="str">
        <f t="shared" si="1794"/>
        <v>faith</v>
      </c>
      <c r="V1696">
        <f>YEAR(Kickstarter[[#This Row],[Date Ended Conversion]])</f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s="5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2">
        <f t="shared" ref="L1697" si="1816">(((K1697/60)/60)/24)+DATE(1970,1,1)</f>
        <v>42801.031412037039</v>
      </c>
      <c r="M1697" s="12">
        <f t="shared" si="1783"/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11">
        <f t="shared" si="1784"/>
        <v>0.11708333333333333</v>
      </c>
      <c r="S1697" s="6">
        <f>AVERAGE(Kickstarter[[#This Row],[pledged]]/Kickstarter[[#This Row],[backers_count]])</f>
        <v>61.086956521739133</v>
      </c>
      <c r="T1697" t="str">
        <f t="shared" si="1763"/>
        <v>music</v>
      </c>
      <c r="U1697" t="str">
        <f t="shared" si="1794"/>
        <v>faith</v>
      </c>
      <c r="V1697">
        <f>YEAR(Kickstarter[[#This Row],[Date Ended Conversion]])</f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s="5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2">
        <f t="shared" ref="L1698" si="1817">(((K1698/60)/60)/24)+DATE(1970,1,1)</f>
        <v>42796.069571759261</v>
      </c>
      <c r="M1698" s="12">
        <f t="shared" si="1783"/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11">
        <f t="shared" si="1784"/>
        <v>0</v>
      </c>
      <c r="S1698" s="6" t="e">
        <f>AVERAGE(Kickstarter[[#This Row],[pledged]]/Kickstarter[[#This Row],[backers_count]])</f>
        <v>#DIV/0!</v>
      </c>
      <c r="T1698" t="str">
        <f t="shared" si="1763"/>
        <v>music</v>
      </c>
      <c r="U1698" t="str">
        <f t="shared" si="1794"/>
        <v>faith</v>
      </c>
      <c r="V1698">
        <f>YEAR(Kickstarter[[#This Row],[Date Ended Conversion]])</f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s="5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2">
        <f t="shared" ref="L1699" si="1818">(((K1699/60)/60)/24)+DATE(1970,1,1)</f>
        <v>42805.032962962956</v>
      </c>
      <c r="M1699" s="12">
        <f t="shared" si="1783"/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11">
        <f t="shared" si="1784"/>
        <v>0.20208000000000001</v>
      </c>
      <c r="S1699" s="6">
        <f>AVERAGE(Kickstarter[[#This Row],[pledged]]/Kickstarter[[#This Row],[backers_count]])</f>
        <v>114.81818181818181</v>
      </c>
      <c r="T1699" t="str">
        <f t="shared" si="1763"/>
        <v>music</v>
      </c>
      <c r="U1699" t="str">
        <f t="shared" si="1794"/>
        <v>faith</v>
      </c>
      <c r="V1699">
        <f>YEAR(Kickstarter[[#This Row],[Date Ended Conversion]])</f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s="5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2">
        <f t="shared" ref="L1700" si="1819">(((K1700/60)/60)/24)+DATE(1970,1,1)</f>
        <v>42796.207870370374</v>
      </c>
      <c r="M1700" s="12">
        <f t="shared" si="1783"/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11">
        <f t="shared" si="1784"/>
        <v>0</v>
      </c>
      <c r="S1700" s="6" t="e">
        <f>AVERAGE(Kickstarter[[#This Row],[pledged]]/Kickstarter[[#This Row],[backers_count]])</f>
        <v>#DIV/0!</v>
      </c>
      <c r="T1700" t="str">
        <f t="shared" si="1763"/>
        <v>music</v>
      </c>
      <c r="U1700" t="str">
        <f t="shared" si="1794"/>
        <v>faith</v>
      </c>
      <c r="V1700">
        <f>YEAR(Kickstarter[[#This Row],[Date Ended Conversion]])</f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s="5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2">
        <f t="shared" ref="L1701" si="1820">(((K1701/60)/60)/24)+DATE(1970,1,1)</f>
        <v>42806.863946759258</v>
      </c>
      <c r="M1701" s="12">
        <f t="shared" si="1783"/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11">
        <f t="shared" si="1784"/>
        <v>4.2311459353574929E-2</v>
      </c>
      <c r="S1701" s="6">
        <f>AVERAGE(Kickstarter[[#This Row],[pledged]]/Kickstarter[[#This Row],[backers_count]])</f>
        <v>54</v>
      </c>
      <c r="T1701" t="str">
        <f t="shared" si="1763"/>
        <v>music</v>
      </c>
      <c r="U1701" t="str">
        <f t="shared" si="1794"/>
        <v>faith</v>
      </c>
      <c r="V1701">
        <f>YEAR(Kickstarter[[#This Row],[Date Ended Conversion]])</f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s="5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2">
        <f t="shared" ref="L1702" si="1821">(((K1702/60)/60)/24)+DATE(1970,1,1)</f>
        <v>42796.071643518517</v>
      </c>
      <c r="M1702" s="12">
        <f t="shared" si="1783"/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11">
        <f t="shared" si="1784"/>
        <v>0.2606</v>
      </c>
      <c r="S1702" s="6">
        <f>AVERAGE(Kickstarter[[#This Row],[pledged]]/Kickstarter[[#This Row],[backers_count]])</f>
        <v>65.974683544303801</v>
      </c>
      <c r="T1702" t="str">
        <f t="shared" si="1763"/>
        <v>music</v>
      </c>
      <c r="U1702" t="str">
        <f t="shared" si="1794"/>
        <v>faith</v>
      </c>
      <c r="V1702">
        <f>YEAR(Kickstarter[[#This Row],[Date Ended Conversion]])</f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s="5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2">
        <f t="shared" ref="L1703" si="1822">(((K1703/60)/60)/24)+DATE(1970,1,1)</f>
        <v>41989.664409722223</v>
      </c>
      <c r="M1703" s="12">
        <f t="shared" si="1783"/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11">
        <f t="shared" si="1784"/>
        <v>1.9801980198019802E-3</v>
      </c>
      <c r="S1703" s="6">
        <f>AVERAGE(Kickstarter[[#This Row],[pledged]]/Kickstarter[[#This Row],[backers_count]])</f>
        <v>5</v>
      </c>
      <c r="T1703" t="str">
        <f t="shared" si="1763"/>
        <v>music</v>
      </c>
      <c r="U1703" t="str">
        <f t="shared" si="1794"/>
        <v>faith</v>
      </c>
      <c r="V1703">
        <f>YEAR(Kickstarter[[#This Row],[Date Ended Conversion]])</f>
        <v>2015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s="5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2">
        <f t="shared" ref="L1704" si="1823">(((K1704/60)/60)/24)+DATE(1970,1,1)</f>
        <v>42063.869791666672</v>
      </c>
      <c r="M1704" s="12">
        <f t="shared" si="1783"/>
        <v>42093.828125</v>
      </c>
      <c r="N1704" t="b">
        <v>0</v>
      </c>
      <c r="O1704">
        <v>1</v>
      </c>
      <c r="P1704" t="b">
        <v>0</v>
      </c>
      <c r="Q1704" t="s">
        <v>8293</v>
      </c>
      <c r="R1704" s="11">
        <f t="shared" si="1784"/>
        <v>6.0606060606060605E-5</v>
      </c>
      <c r="S1704" s="6">
        <f>AVERAGE(Kickstarter[[#This Row],[pledged]]/Kickstarter[[#This Row],[backers_count]])</f>
        <v>1</v>
      </c>
      <c r="T1704" t="str">
        <f t="shared" si="1763"/>
        <v>music</v>
      </c>
      <c r="U1704" t="str">
        <f t="shared" si="1794"/>
        <v>faith</v>
      </c>
      <c r="V1704">
        <f>YEAR(Kickstarter[[#This Row],[Date Ended Conversion]])</f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s="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2">
        <f t="shared" ref="L1705" si="1824">(((K1705/60)/60)/24)+DATE(1970,1,1)</f>
        <v>42187.281678240746</v>
      </c>
      <c r="M1705" s="12">
        <f t="shared" si="1783"/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11">
        <f t="shared" si="1784"/>
        <v>1.0200000000000001E-2</v>
      </c>
      <c r="S1705" s="6">
        <f>AVERAGE(Kickstarter[[#This Row],[pledged]]/Kickstarter[[#This Row],[backers_count]])</f>
        <v>25.5</v>
      </c>
      <c r="T1705" t="str">
        <f t="shared" si="1763"/>
        <v>music</v>
      </c>
      <c r="U1705" t="str">
        <f t="shared" si="1794"/>
        <v>faith</v>
      </c>
      <c r="V1705">
        <f>YEAR(Kickstarter[[#This Row],[Date Ended Conversion]])</f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s="5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2">
        <f t="shared" ref="L1706" si="1825">(((K1706/60)/60)/24)+DATE(1970,1,1)</f>
        <v>42021.139733796299</v>
      </c>
      <c r="M1706" s="12">
        <f t="shared" si="1783"/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11">
        <f t="shared" si="1784"/>
        <v>0.65100000000000002</v>
      </c>
      <c r="S1706" s="6">
        <f>AVERAGE(Kickstarter[[#This Row],[pledged]]/Kickstarter[[#This Row],[backers_count]])</f>
        <v>118.36363636363636</v>
      </c>
      <c r="T1706" t="str">
        <f t="shared" si="1763"/>
        <v>music</v>
      </c>
      <c r="U1706" t="str">
        <f t="shared" si="1794"/>
        <v>faith</v>
      </c>
      <c r="V1706">
        <f>YEAR(Kickstarter[[#This Row],[Date Ended Conversion]])</f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s="5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2">
        <f t="shared" ref="L1707" si="1826">(((K1707/60)/60)/24)+DATE(1970,1,1)</f>
        <v>42245.016736111109</v>
      </c>
      <c r="M1707" s="12">
        <f t="shared" si="1783"/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11">
        <f t="shared" si="1784"/>
        <v>0</v>
      </c>
      <c r="S1707" s="6" t="e">
        <f>AVERAGE(Kickstarter[[#This Row],[pledged]]/Kickstarter[[#This Row],[backers_count]])</f>
        <v>#DIV/0!</v>
      </c>
      <c r="T1707" t="str">
        <f t="shared" si="1763"/>
        <v>music</v>
      </c>
      <c r="U1707" t="str">
        <f t="shared" si="1794"/>
        <v>faith</v>
      </c>
      <c r="V1707">
        <f>YEAR(Kickstarter[[#This Row],[Date Ended Conversion]])</f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s="5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2">
        <f t="shared" ref="L1708" si="1827">(((K1708/60)/60)/24)+DATE(1970,1,1)</f>
        <v>42179.306388888886</v>
      </c>
      <c r="M1708" s="12">
        <f t="shared" si="1783"/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11">
        <f t="shared" si="1784"/>
        <v>0</v>
      </c>
      <c r="S1708" s="6" t="e">
        <f>AVERAGE(Kickstarter[[#This Row],[pledged]]/Kickstarter[[#This Row],[backers_count]])</f>
        <v>#DIV/0!</v>
      </c>
      <c r="T1708" t="str">
        <f t="shared" si="1763"/>
        <v>music</v>
      </c>
      <c r="U1708" t="str">
        <f t="shared" si="1794"/>
        <v>faith</v>
      </c>
      <c r="V1708">
        <f>YEAR(Kickstarter[[#This Row],[Date Ended Conversion]])</f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s="5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2">
        <f t="shared" ref="L1709" si="1828">(((K1709/60)/60)/24)+DATE(1970,1,1)</f>
        <v>42427.721006944441</v>
      </c>
      <c r="M1709" s="12">
        <f t="shared" si="1783"/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11">
        <f t="shared" si="1784"/>
        <v>9.74E-2</v>
      </c>
      <c r="S1709" s="6">
        <f>AVERAGE(Kickstarter[[#This Row],[pledged]]/Kickstarter[[#This Row],[backers_count]])</f>
        <v>54.111111111111114</v>
      </c>
      <c r="T1709" t="str">
        <f t="shared" si="1763"/>
        <v>music</v>
      </c>
      <c r="U1709" t="str">
        <f t="shared" si="1794"/>
        <v>faith</v>
      </c>
      <c r="V1709">
        <f>YEAR(Kickstarter[[#This Row],[Date Ended Conversion]])</f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s="5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2">
        <f t="shared" ref="L1710" si="1829">(((K1710/60)/60)/24)+DATE(1970,1,1)</f>
        <v>42451.866967592592</v>
      </c>
      <c r="M1710" s="12">
        <f t="shared" si="1783"/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11">
        <f t="shared" si="1784"/>
        <v>0</v>
      </c>
      <c r="S1710" s="6" t="e">
        <f>AVERAGE(Kickstarter[[#This Row],[pledged]]/Kickstarter[[#This Row],[backers_count]])</f>
        <v>#DIV/0!</v>
      </c>
      <c r="T1710" t="str">
        <f t="shared" si="1763"/>
        <v>music</v>
      </c>
      <c r="U1710" t="str">
        <f t="shared" si="1794"/>
        <v>faith</v>
      </c>
      <c r="V1710">
        <f>YEAR(Kickstarter[[#This Row],[Date Ended Conversion]])</f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s="5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2">
        <f t="shared" ref="L1711" si="1830">(((K1711/60)/60)/24)+DATE(1970,1,1)</f>
        <v>41841.56381944444</v>
      </c>
      <c r="M1711" s="12">
        <f t="shared" si="1783"/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11">
        <f t="shared" si="1784"/>
        <v>4.8571428571428571E-2</v>
      </c>
      <c r="S1711" s="6">
        <f>AVERAGE(Kickstarter[[#This Row],[pledged]]/Kickstarter[[#This Row],[backers_count]])</f>
        <v>21.25</v>
      </c>
      <c r="T1711" t="str">
        <f t="shared" ref="T1711:T1774" si="1831">LEFT(Q1711,FIND("/",Q1711)-1)</f>
        <v>music</v>
      </c>
      <c r="U1711" t="str">
        <f t="shared" si="1794"/>
        <v>faith</v>
      </c>
      <c r="V1711">
        <f>YEAR(Kickstarter[[#This Row],[Date Ended Conversion]])</f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s="5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2">
        <f t="shared" ref="L1712" si="1832">(((K1712/60)/60)/24)+DATE(1970,1,1)</f>
        <v>42341.59129629629</v>
      </c>
      <c r="M1712" s="12">
        <f t="shared" si="1783"/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11">
        <f t="shared" si="1784"/>
        <v>6.7999999999999996E-3</v>
      </c>
      <c r="S1712" s="6">
        <f>AVERAGE(Kickstarter[[#This Row],[pledged]]/Kickstarter[[#This Row],[backers_count]])</f>
        <v>34</v>
      </c>
      <c r="T1712" t="str">
        <f t="shared" si="1831"/>
        <v>music</v>
      </c>
      <c r="U1712" t="str">
        <f t="shared" si="1794"/>
        <v>faith</v>
      </c>
      <c r="V1712">
        <f>YEAR(Kickstarter[[#This Row],[Date Ended Conversion]])</f>
        <v>2016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s="5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2">
        <f t="shared" ref="L1713" si="1833">(((K1713/60)/60)/24)+DATE(1970,1,1)</f>
        <v>41852.646226851852</v>
      </c>
      <c r="M1713" s="12">
        <f t="shared" si="1783"/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11">
        <f t="shared" si="1784"/>
        <v>0.105</v>
      </c>
      <c r="S1713" s="6">
        <f>AVERAGE(Kickstarter[[#This Row],[pledged]]/Kickstarter[[#This Row],[backers_count]])</f>
        <v>525</v>
      </c>
      <c r="T1713" t="str">
        <f t="shared" si="1831"/>
        <v>music</v>
      </c>
      <c r="U1713" t="str">
        <f t="shared" si="1794"/>
        <v>faith</v>
      </c>
      <c r="V1713">
        <f>YEAR(Kickstarter[[#This Row],[Date Ended Conversion]])</f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s="5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2">
        <f t="shared" ref="L1714" si="1834">(((K1714/60)/60)/24)+DATE(1970,1,1)</f>
        <v>42125.913807870369</v>
      </c>
      <c r="M1714" s="12">
        <f t="shared" si="1783"/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11">
        <f t="shared" si="1784"/>
        <v>0</v>
      </c>
      <c r="S1714" s="6" t="e">
        <f>AVERAGE(Kickstarter[[#This Row],[pledged]]/Kickstarter[[#This Row],[backers_count]])</f>
        <v>#DIV/0!</v>
      </c>
      <c r="T1714" t="str">
        <f t="shared" si="1831"/>
        <v>music</v>
      </c>
      <c r="U1714" t="str">
        <f t="shared" si="1794"/>
        <v>faith</v>
      </c>
      <c r="V1714">
        <f>YEAR(Kickstarter[[#This Row],[Date Ended Conversion]])</f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s="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2">
        <f t="shared" ref="L1715" si="1835">(((K1715/60)/60)/24)+DATE(1970,1,1)</f>
        <v>41887.801064814819</v>
      </c>
      <c r="M1715" s="12">
        <f t="shared" si="1783"/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11">
        <f t="shared" si="1784"/>
        <v>1.6666666666666666E-2</v>
      </c>
      <c r="S1715" s="6">
        <f>AVERAGE(Kickstarter[[#This Row],[pledged]]/Kickstarter[[#This Row],[backers_count]])</f>
        <v>50</v>
      </c>
      <c r="T1715" t="str">
        <f t="shared" si="1831"/>
        <v>music</v>
      </c>
      <c r="U1715" t="str">
        <f t="shared" si="1794"/>
        <v>faith</v>
      </c>
      <c r="V1715">
        <f>YEAR(Kickstarter[[#This Row],[Date Ended Conversion]])</f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s="5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2">
        <f t="shared" ref="L1716" si="1836">(((K1716/60)/60)/24)+DATE(1970,1,1)</f>
        <v>42095.918530092589</v>
      </c>
      <c r="M1716" s="12">
        <f t="shared" si="1783"/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11">
        <f t="shared" si="1784"/>
        <v>7.868E-2</v>
      </c>
      <c r="S1716" s="6">
        <f>AVERAGE(Kickstarter[[#This Row],[pledged]]/Kickstarter[[#This Row],[backers_count]])</f>
        <v>115.70588235294117</v>
      </c>
      <c r="T1716" t="str">
        <f t="shared" si="1831"/>
        <v>music</v>
      </c>
      <c r="U1716" t="str">
        <f t="shared" si="1794"/>
        <v>faith</v>
      </c>
      <c r="V1716">
        <f>YEAR(Kickstarter[[#This Row],[Date Ended Conversion]])</f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s="5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2">
        <f t="shared" ref="L1717" si="1837">(((K1717/60)/60)/24)+DATE(1970,1,1)</f>
        <v>42064.217418981483</v>
      </c>
      <c r="M1717" s="12">
        <f t="shared" si="1783"/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11">
        <f t="shared" si="1784"/>
        <v>2.2000000000000001E-3</v>
      </c>
      <c r="S1717" s="6">
        <f>AVERAGE(Kickstarter[[#This Row],[pledged]]/Kickstarter[[#This Row],[backers_count]])</f>
        <v>5.5</v>
      </c>
      <c r="T1717" t="str">
        <f t="shared" si="1831"/>
        <v>music</v>
      </c>
      <c r="U1717" t="str">
        <f t="shared" si="1794"/>
        <v>faith</v>
      </c>
      <c r="V1717">
        <f>YEAR(Kickstarter[[#This Row],[Date Ended Conversion]])</f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s="5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2">
        <f t="shared" ref="L1718" si="1838">(((K1718/60)/60)/24)+DATE(1970,1,1)</f>
        <v>42673.577534722222</v>
      </c>
      <c r="M1718" s="12">
        <f t="shared" si="1783"/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11">
        <f t="shared" si="1784"/>
        <v>7.4999999999999997E-2</v>
      </c>
      <c r="S1718" s="6">
        <f>AVERAGE(Kickstarter[[#This Row],[pledged]]/Kickstarter[[#This Row],[backers_count]])</f>
        <v>50</v>
      </c>
      <c r="T1718" t="str">
        <f t="shared" si="1831"/>
        <v>music</v>
      </c>
      <c r="U1718" t="str">
        <f t="shared" si="1794"/>
        <v>faith</v>
      </c>
      <c r="V1718">
        <f>YEAR(Kickstarter[[#This Row],[Date Ended Conversion]])</f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s="5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2">
        <f t="shared" ref="L1719" si="1839">(((K1719/60)/60)/24)+DATE(1970,1,1)</f>
        <v>42460.98192129629</v>
      </c>
      <c r="M1719" s="12">
        <f t="shared" si="1783"/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11">
        <f t="shared" si="1784"/>
        <v>0.42725880551301687</v>
      </c>
      <c r="S1719" s="6">
        <f>AVERAGE(Kickstarter[[#This Row],[pledged]]/Kickstarter[[#This Row],[backers_count]])</f>
        <v>34.024390243902438</v>
      </c>
      <c r="T1719" t="str">
        <f t="shared" si="1831"/>
        <v>music</v>
      </c>
      <c r="U1719" t="str">
        <f t="shared" si="1794"/>
        <v>faith</v>
      </c>
      <c r="V1719">
        <f>YEAR(Kickstarter[[#This Row],[Date Ended Conversion]])</f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s="5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2">
        <f t="shared" ref="L1720" si="1840">(((K1720/60)/60)/24)+DATE(1970,1,1)</f>
        <v>42460.610520833332</v>
      </c>
      <c r="M1720" s="12">
        <f t="shared" si="1783"/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11">
        <f t="shared" si="1784"/>
        <v>2.142857142857143E-3</v>
      </c>
      <c r="S1720" s="6">
        <f>AVERAGE(Kickstarter[[#This Row],[pledged]]/Kickstarter[[#This Row],[backers_count]])</f>
        <v>37.5</v>
      </c>
      <c r="T1720" t="str">
        <f t="shared" si="1831"/>
        <v>music</v>
      </c>
      <c r="U1720" t="str">
        <f t="shared" si="1794"/>
        <v>faith</v>
      </c>
      <c r="V1720">
        <f>YEAR(Kickstarter[[#This Row],[Date Ended Conversion]])</f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s="5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2">
        <f t="shared" ref="L1721" si="1841">(((K1721/60)/60)/24)+DATE(1970,1,1)</f>
        <v>41869.534618055557</v>
      </c>
      <c r="M1721" s="12">
        <f t="shared" si="1783"/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11">
        <f t="shared" si="1784"/>
        <v>8.7500000000000008E-3</v>
      </c>
      <c r="S1721" s="6">
        <f>AVERAGE(Kickstarter[[#This Row],[pledged]]/Kickstarter[[#This Row],[backers_count]])</f>
        <v>11.666666666666666</v>
      </c>
      <c r="T1721" t="str">
        <f t="shared" si="1831"/>
        <v>music</v>
      </c>
      <c r="U1721" t="str">
        <f t="shared" si="1794"/>
        <v>faith</v>
      </c>
      <c r="V1721">
        <f>YEAR(Kickstarter[[#This Row],[Date Ended Conversion]])</f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s="5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2">
        <f t="shared" ref="L1722" si="1842">(((K1722/60)/60)/24)+DATE(1970,1,1)</f>
        <v>41922.783229166671</v>
      </c>
      <c r="M1722" s="12">
        <f t="shared" si="1783"/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11">
        <f t="shared" si="1784"/>
        <v>5.6250000000000001E-2</v>
      </c>
      <c r="S1722" s="6">
        <f>AVERAGE(Kickstarter[[#This Row],[pledged]]/Kickstarter[[#This Row],[backers_count]])</f>
        <v>28.125</v>
      </c>
      <c r="T1722" t="str">
        <f t="shared" si="1831"/>
        <v>music</v>
      </c>
      <c r="U1722" t="str">
        <f t="shared" si="1794"/>
        <v>faith</v>
      </c>
      <c r="V1722">
        <f>YEAR(Kickstarter[[#This Row],[Date Ended Conversion]])</f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s="5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2">
        <f t="shared" ref="L1723" si="1843">(((K1723/60)/60)/24)+DATE(1970,1,1)</f>
        <v>42319.461377314816</v>
      </c>
      <c r="M1723" s="12">
        <f t="shared" si="1783"/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11">
        <f t="shared" si="1784"/>
        <v>0</v>
      </c>
      <c r="S1723" s="6" t="e">
        <f>AVERAGE(Kickstarter[[#This Row],[pledged]]/Kickstarter[[#This Row],[backers_count]])</f>
        <v>#DIV/0!</v>
      </c>
      <c r="T1723" t="str">
        <f t="shared" si="1831"/>
        <v>music</v>
      </c>
      <c r="U1723" t="str">
        <f t="shared" si="1794"/>
        <v>faith</v>
      </c>
      <c r="V1723">
        <f>YEAR(Kickstarter[[#This Row],[Date Ended Conversion]])</f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s="5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2">
        <f t="shared" ref="L1724" si="1844">(((K1724/60)/60)/24)+DATE(1970,1,1)</f>
        <v>42425.960983796293</v>
      </c>
      <c r="M1724" s="12">
        <f t="shared" si="1783"/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11">
        <f t="shared" si="1784"/>
        <v>3.4722222222222224E-4</v>
      </c>
      <c r="S1724" s="6">
        <f>AVERAGE(Kickstarter[[#This Row],[pledged]]/Kickstarter[[#This Row],[backers_count]])</f>
        <v>1</v>
      </c>
      <c r="T1724" t="str">
        <f t="shared" si="1831"/>
        <v>music</v>
      </c>
      <c r="U1724" t="str">
        <f t="shared" si="1794"/>
        <v>faith</v>
      </c>
      <c r="V1724">
        <f>YEAR(Kickstarter[[#This Row],[Date Ended Conversion]])</f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s="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2">
        <f t="shared" ref="L1725" si="1845">(((K1725/60)/60)/24)+DATE(1970,1,1)</f>
        <v>42129.82540509259</v>
      </c>
      <c r="M1725" s="12">
        <f t="shared" si="1783"/>
        <v>42186.25</v>
      </c>
      <c r="N1725" t="b">
        <v>0</v>
      </c>
      <c r="O1725">
        <v>3</v>
      </c>
      <c r="P1725" t="b">
        <v>0</v>
      </c>
      <c r="Q1725" t="s">
        <v>8293</v>
      </c>
      <c r="R1725" s="11">
        <f t="shared" si="1784"/>
        <v>6.5000000000000002E-2</v>
      </c>
      <c r="S1725" s="6">
        <f>AVERAGE(Kickstarter[[#This Row],[pledged]]/Kickstarter[[#This Row],[backers_count]])</f>
        <v>216.66666666666666</v>
      </c>
      <c r="T1725" t="str">
        <f t="shared" si="1831"/>
        <v>music</v>
      </c>
      <c r="U1725" t="str">
        <f t="shared" si="1794"/>
        <v>faith</v>
      </c>
      <c r="V1725">
        <f>YEAR(Kickstarter[[#This Row],[Date Ended Conversion]])</f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s="5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2">
        <f t="shared" ref="L1726" si="1846">(((K1726/60)/60)/24)+DATE(1970,1,1)</f>
        <v>41912.932430555556</v>
      </c>
      <c r="M1726" s="12">
        <f t="shared" si="1783"/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11">
        <f t="shared" si="1784"/>
        <v>5.8333333333333336E-3</v>
      </c>
      <c r="S1726" s="6">
        <f>AVERAGE(Kickstarter[[#This Row],[pledged]]/Kickstarter[[#This Row],[backers_count]])</f>
        <v>8.75</v>
      </c>
      <c r="T1726" t="str">
        <f t="shared" si="1831"/>
        <v>music</v>
      </c>
      <c r="U1726" t="str">
        <f t="shared" si="1794"/>
        <v>faith</v>
      </c>
      <c r="V1726">
        <f>YEAR(Kickstarter[[#This Row],[Date Ended Conversion]])</f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s="5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2">
        <f t="shared" ref="L1727" si="1847">(((K1727/60)/60)/24)+DATE(1970,1,1)</f>
        <v>41845.968159722222</v>
      </c>
      <c r="M1727" s="12">
        <f t="shared" si="1783"/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11">
        <f t="shared" si="1784"/>
        <v>0.10181818181818182</v>
      </c>
      <c r="S1727" s="6">
        <f>AVERAGE(Kickstarter[[#This Row],[pledged]]/Kickstarter[[#This Row],[backers_count]])</f>
        <v>62.222222222222221</v>
      </c>
      <c r="T1727" t="str">
        <f t="shared" si="1831"/>
        <v>music</v>
      </c>
      <c r="U1727" t="str">
        <f t="shared" si="1794"/>
        <v>faith</v>
      </c>
      <c r="V1727">
        <f>YEAR(Kickstarter[[#This Row],[Date Ended Conversion]])</f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s="5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2">
        <f t="shared" ref="L1728" si="1848">(((K1728/60)/60)/24)+DATE(1970,1,1)</f>
        <v>41788.919722222221</v>
      </c>
      <c r="M1728" s="12">
        <f t="shared" si="1783"/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11">
        <f t="shared" si="1784"/>
        <v>0.33784615384615385</v>
      </c>
      <c r="S1728" s="6">
        <f>AVERAGE(Kickstarter[[#This Row],[pledged]]/Kickstarter[[#This Row],[backers_count]])</f>
        <v>137.25</v>
      </c>
      <c r="T1728" t="str">
        <f t="shared" si="1831"/>
        <v>music</v>
      </c>
      <c r="U1728" t="str">
        <f t="shared" si="1794"/>
        <v>faith</v>
      </c>
      <c r="V1728">
        <f>YEAR(Kickstarter[[#This Row],[Date Ended Conversion]])</f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s="5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2">
        <f t="shared" ref="L1729" si="1849">(((K1729/60)/60)/24)+DATE(1970,1,1)</f>
        <v>42044.927974537044</v>
      </c>
      <c r="M1729" s="12">
        <f t="shared" si="1783"/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11">
        <f t="shared" si="1784"/>
        <v>3.3333333333333332E-4</v>
      </c>
      <c r="S1729" s="6">
        <f>AVERAGE(Kickstarter[[#This Row],[pledged]]/Kickstarter[[#This Row],[backers_count]])</f>
        <v>1</v>
      </c>
      <c r="T1729" t="str">
        <f t="shared" si="1831"/>
        <v>music</v>
      </c>
      <c r="U1729" t="str">
        <f t="shared" si="1794"/>
        <v>faith</v>
      </c>
      <c r="V1729">
        <f>YEAR(Kickstarter[[#This Row],[Date Ended Conversion]])</f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s="5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2">
        <f t="shared" ref="L1730" si="1850">(((K1730/60)/60)/24)+DATE(1970,1,1)</f>
        <v>42268.625856481478</v>
      </c>
      <c r="M1730" s="12">
        <f t="shared" ref="M1730:M1793" si="1851">(((J1730/60)/60)/24)+DATE(1970,1,1)</f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11">
        <f t="shared" ref="R1730:R1793" si="1852">(E1730/D1730)</f>
        <v>0.68400000000000005</v>
      </c>
      <c r="S1730" s="6">
        <f>AVERAGE(Kickstarter[[#This Row],[pledged]]/Kickstarter[[#This Row],[backers_count]])</f>
        <v>122.14285714285714</v>
      </c>
      <c r="T1730" t="str">
        <f t="shared" si="1831"/>
        <v>music</v>
      </c>
      <c r="U1730" t="str">
        <f t="shared" si="1794"/>
        <v>faith</v>
      </c>
      <c r="V1730">
        <f>YEAR(Kickstarter[[#This Row],[Date Ended Conversion]])</f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s="5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2">
        <f t="shared" ref="L1731" si="1853">(((K1731/60)/60)/24)+DATE(1970,1,1)</f>
        <v>42471.052152777775</v>
      </c>
      <c r="M1731" s="12">
        <f t="shared" si="1851"/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11">
        <f t="shared" si="1852"/>
        <v>0</v>
      </c>
      <c r="S1731" s="6" t="e">
        <f>AVERAGE(Kickstarter[[#This Row],[pledged]]/Kickstarter[[#This Row],[backers_count]])</f>
        <v>#DIV/0!</v>
      </c>
      <c r="T1731" t="str">
        <f t="shared" si="1831"/>
        <v>music</v>
      </c>
      <c r="U1731" t="str">
        <f t="shared" si="1794"/>
        <v>faith</v>
      </c>
      <c r="V1731">
        <f>YEAR(Kickstarter[[#This Row],[Date Ended Conversion]])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s="5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2">
        <f t="shared" ref="L1732" si="1854">(((K1732/60)/60)/24)+DATE(1970,1,1)</f>
        <v>42272.087766203709</v>
      </c>
      <c r="M1732" s="12">
        <f t="shared" si="1851"/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11">
        <f t="shared" si="1852"/>
        <v>0</v>
      </c>
      <c r="S1732" s="6" t="e">
        <f>AVERAGE(Kickstarter[[#This Row],[pledged]]/Kickstarter[[#This Row],[backers_count]])</f>
        <v>#DIV/0!</v>
      </c>
      <c r="T1732" t="str">
        <f t="shared" si="1831"/>
        <v>music</v>
      </c>
      <c r="U1732" t="str">
        <f t="shared" si="1794"/>
        <v>faith</v>
      </c>
      <c r="V1732">
        <f>YEAR(Kickstarter[[#This Row],[Date Ended Conversion]])</f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s="5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2">
        <f t="shared" ref="L1733" si="1855">(((K1733/60)/60)/24)+DATE(1970,1,1)</f>
        <v>42152.906851851847</v>
      </c>
      <c r="M1733" s="12">
        <f t="shared" si="1851"/>
        <v>42166.625</v>
      </c>
      <c r="N1733" t="b">
        <v>0</v>
      </c>
      <c r="O1733">
        <v>0</v>
      </c>
      <c r="P1733" t="b">
        <v>0</v>
      </c>
      <c r="Q1733" t="s">
        <v>8293</v>
      </c>
      <c r="R1733" s="11">
        <f t="shared" si="1852"/>
        <v>0</v>
      </c>
      <c r="S1733" s="6" t="e">
        <f>AVERAGE(Kickstarter[[#This Row],[pledged]]/Kickstarter[[#This Row],[backers_count]])</f>
        <v>#DIV/0!</v>
      </c>
      <c r="T1733" t="str">
        <f t="shared" si="1831"/>
        <v>music</v>
      </c>
      <c r="U1733" t="str">
        <f t="shared" si="1794"/>
        <v>faith</v>
      </c>
      <c r="V1733">
        <f>YEAR(Kickstarter[[#This Row],[Date Ended Conversion]])</f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s="5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2">
        <f t="shared" ref="L1734" si="1856">(((K1734/60)/60)/24)+DATE(1970,1,1)</f>
        <v>42325.683807870373</v>
      </c>
      <c r="M1734" s="12">
        <f t="shared" si="1851"/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11">
        <f t="shared" si="1852"/>
        <v>0</v>
      </c>
      <c r="S1734" s="6" t="e">
        <f>AVERAGE(Kickstarter[[#This Row],[pledged]]/Kickstarter[[#This Row],[backers_count]])</f>
        <v>#DIV/0!</v>
      </c>
      <c r="T1734" t="str">
        <f t="shared" si="1831"/>
        <v>music</v>
      </c>
      <c r="U1734" t="str">
        <f t="shared" si="1794"/>
        <v>faith</v>
      </c>
      <c r="V1734">
        <f>YEAR(Kickstarter[[#This Row],[Date Ended Conversion]])</f>
        <v>2016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s="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2">
        <f t="shared" ref="L1735" si="1857">(((K1735/60)/60)/24)+DATE(1970,1,1)</f>
        <v>42614.675625000003</v>
      </c>
      <c r="M1735" s="12">
        <f t="shared" si="1851"/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11">
        <f t="shared" si="1852"/>
        <v>0</v>
      </c>
      <c r="S1735" s="6" t="e">
        <f>AVERAGE(Kickstarter[[#This Row],[pledged]]/Kickstarter[[#This Row],[backers_count]])</f>
        <v>#DIV/0!</v>
      </c>
      <c r="T1735" t="str">
        <f t="shared" si="1831"/>
        <v>music</v>
      </c>
      <c r="U1735" t="str">
        <f t="shared" si="1794"/>
        <v>faith</v>
      </c>
      <c r="V1735">
        <f>YEAR(Kickstarter[[#This Row],[Date Ended Conversion]])</f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s="5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2">
        <f t="shared" ref="L1736" si="1858">(((K1736/60)/60)/24)+DATE(1970,1,1)</f>
        <v>42102.036527777775</v>
      </c>
      <c r="M1736" s="12">
        <f t="shared" si="1851"/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11">
        <f t="shared" si="1852"/>
        <v>2.2222222222222223E-4</v>
      </c>
      <c r="S1736" s="6">
        <f>AVERAGE(Kickstarter[[#This Row],[pledged]]/Kickstarter[[#This Row],[backers_count]])</f>
        <v>1</v>
      </c>
      <c r="T1736" t="str">
        <f t="shared" si="1831"/>
        <v>music</v>
      </c>
      <c r="U1736" t="str">
        <f t="shared" si="1794"/>
        <v>faith</v>
      </c>
      <c r="V1736">
        <f>YEAR(Kickstarter[[#This Row],[Date Ended Conversion]])</f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s="5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2">
        <f t="shared" ref="L1737" si="1859">(((K1737/60)/60)/24)+DATE(1970,1,1)</f>
        <v>42559.814178240747</v>
      </c>
      <c r="M1737" s="12">
        <f t="shared" si="1851"/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11">
        <f t="shared" si="1852"/>
        <v>0.11</v>
      </c>
      <c r="S1737" s="6">
        <f>AVERAGE(Kickstarter[[#This Row],[pledged]]/Kickstarter[[#This Row],[backers_count]])</f>
        <v>55</v>
      </c>
      <c r="T1737" t="str">
        <f t="shared" si="1831"/>
        <v>music</v>
      </c>
      <c r="U1737" t="str">
        <f t="shared" si="1794"/>
        <v>faith</v>
      </c>
      <c r="V1737">
        <f>YEAR(Kickstarter[[#This Row],[Date Ended Conversion]])</f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s="5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2">
        <f t="shared" ref="L1738" si="1860">(((K1738/60)/60)/24)+DATE(1970,1,1)</f>
        <v>42286.861493055556</v>
      </c>
      <c r="M1738" s="12">
        <f t="shared" si="1851"/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11">
        <f t="shared" si="1852"/>
        <v>7.3333333333333332E-3</v>
      </c>
      <c r="S1738" s="6">
        <f>AVERAGE(Kickstarter[[#This Row],[pledged]]/Kickstarter[[#This Row],[backers_count]])</f>
        <v>22</v>
      </c>
      <c r="T1738" t="str">
        <f t="shared" si="1831"/>
        <v>music</v>
      </c>
      <c r="U1738" t="str">
        <f t="shared" si="1794"/>
        <v>faith</v>
      </c>
      <c r="V1738">
        <f>YEAR(Kickstarter[[#This Row],[Date Ended Conversion]])</f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s="5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2">
        <f t="shared" ref="L1739" si="1861">(((K1739/60)/60)/24)+DATE(1970,1,1)</f>
        <v>42175.948981481488</v>
      </c>
      <c r="M1739" s="12">
        <f t="shared" si="1851"/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11">
        <f t="shared" si="1852"/>
        <v>0.21249999999999999</v>
      </c>
      <c r="S1739" s="6">
        <f>AVERAGE(Kickstarter[[#This Row],[pledged]]/Kickstarter[[#This Row],[backers_count]])</f>
        <v>56.666666666666664</v>
      </c>
      <c r="T1739" t="str">
        <f t="shared" si="1831"/>
        <v>music</v>
      </c>
      <c r="U1739" t="str">
        <f t="shared" ref="U1739:U1802" si="1862">RIGHT(Q1739,LEN(Q1739)-FIND("/",Q1739))</f>
        <v>faith</v>
      </c>
      <c r="V1739">
        <f>YEAR(Kickstarter[[#This Row],[Date Ended Conversion]])</f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s="5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2">
        <f t="shared" ref="L1740" si="1863">(((K1740/60)/60)/24)+DATE(1970,1,1)</f>
        <v>41884.874328703707</v>
      </c>
      <c r="M1740" s="12">
        <f t="shared" si="1851"/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11">
        <f t="shared" si="1852"/>
        <v>4.0000000000000001E-3</v>
      </c>
      <c r="S1740" s="6">
        <f>AVERAGE(Kickstarter[[#This Row],[pledged]]/Kickstarter[[#This Row],[backers_count]])</f>
        <v>20</v>
      </c>
      <c r="T1740" t="str">
        <f t="shared" si="1831"/>
        <v>music</v>
      </c>
      <c r="U1740" t="str">
        <f t="shared" si="1862"/>
        <v>faith</v>
      </c>
      <c r="V1740">
        <f>YEAR(Kickstarter[[#This Row],[Date Ended Conversion]])</f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s="5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2">
        <f t="shared" ref="L1741" si="1864">(((K1741/60)/60)/24)+DATE(1970,1,1)</f>
        <v>42435.874212962968</v>
      </c>
      <c r="M1741" s="12">
        <f t="shared" si="1851"/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11">
        <f t="shared" si="1852"/>
        <v>1E-3</v>
      </c>
      <c r="S1741" s="6">
        <f>AVERAGE(Kickstarter[[#This Row],[pledged]]/Kickstarter[[#This Row],[backers_count]])</f>
        <v>1</v>
      </c>
      <c r="T1741" t="str">
        <f t="shared" si="1831"/>
        <v>music</v>
      </c>
      <c r="U1741" t="str">
        <f t="shared" si="1862"/>
        <v>faith</v>
      </c>
      <c r="V1741">
        <f>YEAR(Kickstarter[[#This Row],[Date Ended Conversion]])</f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s="5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2">
        <f t="shared" ref="L1742" si="1865">(((K1742/60)/60)/24)+DATE(1970,1,1)</f>
        <v>42171.817384259266</v>
      </c>
      <c r="M1742" s="12">
        <f t="shared" si="1851"/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11">
        <f t="shared" si="1852"/>
        <v>0</v>
      </c>
      <c r="S1742" s="6" t="e">
        <f>AVERAGE(Kickstarter[[#This Row],[pledged]]/Kickstarter[[#This Row],[backers_count]])</f>
        <v>#DIV/0!</v>
      </c>
      <c r="T1742" t="str">
        <f t="shared" si="1831"/>
        <v>music</v>
      </c>
      <c r="U1742" t="str">
        <f t="shared" si="1862"/>
        <v>faith</v>
      </c>
      <c r="V1742">
        <f>YEAR(Kickstarter[[#This Row],[Date Ended Conversion]])</f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s="5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2">
        <f t="shared" ref="L1743" si="1866">(((K1743/60)/60)/24)+DATE(1970,1,1)</f>
        <v>42120.628136574072</v>
      </c>
      <c r="M1743" s="12">
        <f t="shared" si="1851"/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11">
        <f t="shared" si="1852"/>
        <v>1.1083333333333334</v>
      </c>
      <c r="S1743" s="6">
        <f>AVERAGE(Kickstarter[[#This Row],[pledged]]/Kickstarter[[#This Row],[backers_count]])</f>
        <v>25.576923076923077</v>
      </c>
      <c r="T1743" t="str">
        <f t="shared" si="1831"/>
        <v>photography</v>
      </c>
      <c r="U1743" t="str">
        <f t="shared" si="1862"/>
        <v>photobooks</v>
      </c>
      <c r="V1743">
        <f>YEAR(Kickstarter[[#This Row],[Date Ended Conversion]])</f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s="5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2">
        <f t="shared" ref="L1744" si="1867">(((K1744/60)/60)/24)+DATE(1970,1,1)</f>
        <v>42710.876967592587</v>
      </c>
      <c r="M1744" s="12">
        <f t="shared" si="1851"/>
        <v>42742.875</v>
      </c>
      <c r="N1744" t="b">
        <v>0</v>
      </c>
      <c r="O1744">
        <v>34</v>
      </c>
      <c r="P1744" t="b">
        <v>1</v>
      </c>
      <c r="Q1744" t="s">
        <v>8285</v>
      </c>
      <c r="R1744" s="11">
        <f t="shared" si="1852"/>
        <v>1.0874999999999999</v>
      </c>
      <c r="S1744" s="6">
        <f>AVERAGE(Kickstarter[[#This Row],[pledged]]/Kickstarter[[#This Row],[backers_count]])</f>
        <v>63.970588235294116</v>
      </c>
      <c r="T1744" t="str">
        <f t="shared" si="1831"/>
        <v>photography</v>
      </c>
      <c r="U1744" t="str">
        <f t="shared" si="1862"/>
        <v>photobooks</v>
      </c>
      <c r="V1744">
        <f>YEAR(Kickstarter[[#This Row],[Date Ended Conversion]])</f>
        <v>2017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s="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2">
        <f t="shared" ref="L1745" si="1868">(((K1745/60)/60)/24)+DATE(1970,1,1)</f>
        <v>42586.925636574073</v>
      </c>
      <c r="M1745" s="12">
        <f t="shared" si="1851"/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11">
        <f t="shared" si="1852"/>
        <v>1.0041666666666667</v>
      </c>
      <c r="S1745" s="6">
        <f>AVERAGE(Kickstarter[[#This Row],[pledged]]/Kickstarter[[#This Row],[backers_count]])</f>
        <v>89.925373134328353</v>
      </c>
      <c r="T1745" t="str">
        <f t="shared" si="1831"/>
        <v>photography</v>
      </c>
      <c r="U1745" t="str">
        <f t="shared" si="1862"/>
        <v>photobooks</v>
      </c>
      <c r="V1745">
        <f>YEAR(Kickstarter[[#This Row],[Date Ended Conversion]])</f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s="5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2">
        <f t="shared" ref="L1746" si="1869">(((K1746/60)/60)/24)+DATE(1970,1,1)</f>
        <v>42026.605057870373</v>
      </c>
      <c r="M1746" s="12">
        <f t="shared" si="1851"/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11">
        <f t="shared" si="1852"/>
        <v>1.1845454545454546</v>
      </c>
      <c r="S1746" s="6">
        <f>AVERAGE(Kickstarter[[#This Row],[pledged]]/Kickstarter[[#This Row],[backers_count]])</f>
        <v>93.071428571428569</v>
      </c>
      <c r="T1746" t="str">
        <f t="shared" si="1831"/>
        <v>photography</v>
      </c>
      <c r="U1746" t="str">
        <f t="shared" si="1862"/>
        <v>photobooks</v>
      </c>
      <c r="V1746">
        <f>YEAR(Kickstarter[[#This Row],[Date Ended Conversion]])</f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s="5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2">
        <f t="shared" ref="L1747" si="1870">(((K1747/60)/60)/24)+DATE(1970,1,1)</f>
        <v>42690.259699074071</v>
      </c>
      <c r="M1747" s="12">
        <f t="shared" si="1851"/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11">
        <f t="shared" si="1852"/>
        <v>1.1401428571428571</v>
      </c>
      <c r="S1747" s="6">
        <f>AVERAGE(Kickstarter[[#This Row],[pledged]]/Kickstarter[[#This Row],[backers_count]])</f>
        <v>89.674157303370791</v>
      </c>
      <c r="T1747" t="str">
        <f t="shared" si="1831"/>
        <v>photography</v>
      </c>
      <c r="U1747" t="str">
        <f t="shared" si="1862"/>
        <v>photobooks</v>
      </c>
      <c r="V1747">
        <f>YEAR(Kickstarter[[#This Row],[Date Ended Conversion]])</f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s="5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2">
        <f t="shared" ref="L1748" si="1871">(((K1748/60)/60)/24)+DATE(1970,1,1)</f>
        <v>42668.176701388889</v>
      </c>
      <c r="M1748" s="12">
        <f t="shared" si="1851"/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11">
        <f t="shared" si="1852"/>
        <v>1.4810000000000001</v>
      </c>
      <c r="S1748" s="6">
        <f>AVERAGE(Kickstarter[[#This Row],[pledged]]/Kickstarter[[#This Row],[backers_count]])</f>
        <v>207.61682242990653</v>
      </c>
      <c r="T1748" t="str">
        <f t="shared" si="1831"/>
        <v>photography</v>
      </c>
      <c r="U1748" t="str">
        <f t="shared" si="1862"/>
        <v>photobooks</v>
      </c>
      <c r="V1748">
        <f>YEAR(Kickstarter[[#This Row],[Date Ended Conversion]])</f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s="5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2">
        <f t="shared" ref="L1749" si="1872">(((K1749/60)/60)/24)+DATE(1970,1,1)</f>
        <v>42292.435532407413</v>
      </c>
      <c r="M1749" s="12">
        <f t="shared" si="1851"/>
        <v>42321.625</v>
      </c>
      <c r="N1749" t="b">
        <v>0</v>
      </c>
      <c r="O1749">
        <v>159</v>
      </c>
      <c r="P1749" t="b">
        <v>1</v>
      </c>
      <c r="Q1749" t="s">
        <v>8285</v>
      </c>
      <c r="R1749" s="11">
        <f t="shared" si="1852"/>
        <v>1.0495555555555556</v>
      </c>
      <c r="S1749" s="6">
        <f>AVERAGE(Kickstarter[[#This Row],[pledged]]/Kickstarter[[#This Row],[backers_count]])</f>
        <v>59.408805031446541</v>
      </c>
      <c r="T1749" t="str">
        <f t="shared" si="1831"/>
        <v>photography</v>
      </c>
      <c r="U1749" t="str">
        <f t="shared" si="1862"/>
        <v>photobooks</v>
      </c>
      <c r="V1749">
        <f>YEAR(Kickstarter[[#This Row],[Date Ended Conversion]])</f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s="5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2">
        <f t="shared" ref="L1750" si="1873">(((K1750/60)/60)/24)+DATE(1970,1,1)</f>
        <v>42219.950729166667</v>
      </c>
      <c r="M1750" s="12">
        <f t="shared" si="1851"/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11">
        <f t="shared" si="1852"/>
        <v>1.29948</v>
      </c>
      <c r="S1750" s="6">
        <f>AVERAGE(Kickstarter[[#This Row],[pledged]]/Kickstarter[[#This Row],[backers_count]])</f>
        <v>358.97237569060775</v>
      </c>
      <c r="T1750" t="str">
        <f t="shared" si="1831"/>
        <v>photography</v>
      </c>
      <c r="U1750" t="str">
        <f t="shared" si="1862"/>
        <v>photobooks</v>
      </c>
      <c r="V1750">
        <f>YEAR(Kickstarter[[#This Row],[Date Ended Conversion]])</f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s="5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2">
        <f t="shared" ref="L1751" si="1874">(((K1751/60)/60)/24)+DATE(1970,1,1)</f>
        <v>42758.975937499999</v>
      </c>
      <c r="M1751" s="12">
        <f t="shared" si="1851"/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11">
        <f t="shared" si="1852"/>
        <v>1.2348756218905472</v>
      </c>
      <c r="S1751" s="6">
        <f>AVERAGE(Kickstarter[[#This Row],[pledged]]/Kickstarter[[#This Row],[backers_count]])</f>
        <v>94.736641221374043</v>
      </c>
      <c r="T1751" t="str">
        <f t="shared" si="1831"/>
        <v>photography</v>
      </c>
      <c r="U1751" t="str">
        <f t="shared" si="1862"/>
        <v>photobooks</v>
      </c>
      <c r="V1751">
        <f>YEAR(Kickstarter[[#This Row],[Date Ended Conversion]])</f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s="5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2">
        <f t="shared" ref="L1752" si="1875">(((K1752/60)/60)/24)+DATE(1970,1,1)</f>
        <v>42454.836851851855</v>
      </c>
      <c r="M1752" s="12">
        <f t="shared" si="1851"/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11">
        <f t="shared" si="1852"/>
        <v>2.0162</v>
      </c>
      <c r="S1752" s="6">
        <f>AVERAGE(Kickstarter[[#This Row],[pledged]]/Kickstarter[[#This Row],[backers_count]])</f>
        <v>80.647999999999996</v>
      </c>
      <c r="T1752" t="str">
        <f t="shared" si="1831"/>
        <v>photography</v>
      </c>
      <c r="U1752" t="str">
        <f t="shared" si="1862"/>
        <v>photobooks</v>
      </c>
      <c r="V1752">
        <f>YEAR(Kickstarter[[#This Row],[Date Ended Conversion]])</f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s="5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2">
        <f t="shared" ref="L1753" si="1876">(((K1753/60)/60)/24)+DATE(1970,1,1)</f>
        <v>42052.7815162037</v>
      </c>
      <c r="M1753" s="12">
        <f t="shared" si="1851"/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11">
        <f t="shared" si="1852"/>
        <v>1.0289999999999999</v>
      </c>
      <c r="S1753" s="6">
        <f>AVERAGE(Kickstarter[[#This Row],[pledged]]/Kickstarter[[#This Row],[backers_count]])</f>
        <v>168.68852459016392</v>
      </c>
      <c r="T1753" t="str">
        <f t="shared" si="1831"/>
        <v>photography</v>
      </c>
      <c r="U1753" t="str">
        <f t="shared" si="1862"/>
        <v>photobooks</v>
      </c>
      <c r="V1753">
        <f>YEAR(Kickstarter[[#This Row],[Date Ended Conversion]])</f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s="5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2">
        <f t="shared" ref="L1754" si="1877">(((K1754/60)/60)/24)+DATE(1970,1,1)</f>
        <v>42627.253263888888</v>
      </c>
      <c r="M1754" s="12">
        <f t="shared" si="1851"/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11">
        <f t="shared" si="1852"/>
        <v>2.6016666666666666</v>
      </c>
      <c r="S1754" s="6">
        <f>AVERAGE(Kickstarter[[#This Row],[pledged]]/Kickstarter[[#This Row],[backers_count]])</f>
        <v>34.68888888888889</v>
      </c>
      <c r="T1754" t="str">
        <f t="shared" si="1831"/>
        <v>photography</v>
      </c>
      <c r="U1754" t="str">
        <f t="shared" si="1862"/>
        <v>photobooks</v>
      </c>
      <c r="V1754">
        <f>YEAR(Kickstarter[[#This Row],[Date Ended Conversion]])</f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s="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2">
        <f t="shared" ref="L1755" si="1878">(((K1755/60)/60)/24)+DATE(1970,1,1)</f>
        <v>42420.74962962963</v>
      </c>
      <c r="M1755" s="12">
        <f t="shared" si="1851"/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11">
        <f t="shared" si="1852"/>
        <v>1.08</v>
      </c>
      <c r="S1755" s="6">
        <f>AVERAGE(Kickstarter[[#This Row],[pledged]]/Kickstarter[[#This Row],[backers_count]])</f>
        <v>462.85714285714283</v>
      </c>
      <c r="T1755" t="str">
        <f t="shared" si="1831"/>
        <v>photography</v>
      </c>
      <c r="U1755" t="str">
        <f t="shared" si="1862"/>
        <v>photobooks</v>
      </c>
      <c r="V1755">
        <f>YEAR(Kickstarter[[#This Row],[Date Ended Conversion]])</f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s="5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2">
        <f t="shared" ref="L1756" si="1879">(((K1756/60)/60)/24)+DATE(1970,1,1)</f>
        <v>42067.876770833333</v>
      </c>
      <c r="M1756" s="12">
        <f t="shared" si="1851"/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11">
        <f t="shared" si="1852"/>
        <v>1.1052941176470588</v>
      </c>
      <c r="S1756" s="6">
        <f>AVERAGE(Kickstarter[[#This Row],[pledged]]/Kickstarter[[#This Row],[backers_count]])</f>
        <v>104.38888888888889</v>
      </c>
      <c r="T1756" t="str">
        <f t="shared" si="1831"/>
        <v>photography</v>
      </c>
      <c r="U1756" t="str">
        <f t="shared" si="1862"/>
        <v>photobooks</v>
      </c>
      <c r="V1756">
        <f>YEAR(Kickstarter[[#This Row],[Date Ended Conversion]])</f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s="5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2">
        <f t="shared" ref="L1757" si="1880">(((K1757/60)/60)/24)+DATE(1970,1,1)</f>
        <v>42252.788900462961</v>
      </c>
      <c r="M1757" s="12">
        <f t="shared" si="1851"/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11">
        <f t="shared" si="1852"/>
        <v>1.2</v>
      </c>
      <c r="S1757" s="6">
        <f>AVERAGE(Kickstarter[[#This Row],[pledged]]/Kickstarter[[#This Row],[backers_count]])</f>
        <v>7.5</v>
      </c>
      <c r="T1757" t="str">
        <f t="shared" si="1831"/>
        <v>photography</v>
      </c>
      <c r="U1757" t="str">
        <f t="shared" si="1862"/>
        <v>photobooks</v>
      </c>
      <c r="V1757">
        <f>YEAR(Kickstarter[[#This Row],[Date Ended Conversion]])</f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s="5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2">
        <f t="shared" ref="L1758" si="1881">(((K1758/60)/60)/24)+DATE(1970,1,1)</f>
        <v>42571.167465277773</v>
      </c>
      <c r="M1758" s="12">
        <f t="shared" si="1851"/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11">
        <f t="shared" si="1852"/>
        <v>1.0282909090909091</v>
      </c>
      <c r="S1758" s="6">
        <f>AVERAGE(Kickstarter[[#This Row],[pledged]]/Kickstarter[[#This Row],[backers_count]])</f>
        <v>47.13</v>
      </c>
      <c r="T1758" t="str">
        <f t="shared" si="1831"/>
        <v>photography</v>
      </c>
      <c r="U1758" t="str">
        <f t="shared" si="1862"/>
        <v>photobooks</v>
      </c>
      <c r="V1758">
        <f>YEAR(Kickstarter[[#This Row],[Date Ended Conversion]])</f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s="5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2">
        <f t="shared" ref="L1759" si="1882">(((K1759/60)/60)/24)+DATE(1970,1,1)</f>
        <v>42733.827349537038</v>
      </c>
      <c r="M1759" s="12">
        <f t="shared" si="1851"/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11">
        <f t="shared" si="1852"/>
        <v>1.1599999999999999</v>
      </c>
      <c r="S1759" s="6">
        <f>AVERAGE(Kickstarter[[#This Row],[pledged]]/Kickstarter[[#This Row],[backers_count]])</f>
        <v>414.28571428571428</v>
      </c>
      <c r="T1759" t="str">
        <f t="shared" si="1831"/>
        <v>photography</v>
      </c>
      <c r="U1759" t="str">
        <f t="shared" si="1862"/>
        <v>photobooks</v>
      </c>
      <c r="V1759">
        <f>YEAR(Kickstarter[[#This Row],[Date Ended Conversion]])</f>
        <v>2017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s="5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2">
        <f t="shared" ref="L1760" si="1883">(((K1760/60)/60)/24)+DATE(1970,1,1)</f>
        <v>42505.955925925926</v>
      </c>
      <c r="M1760" s="12">
        <f t="shared" si="1851"/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11">
        <f t="shared" si="1852"/>
        <v>1.147</v>
      </c>
      <c r="S1760" s="6">
        <f>AVERAGE(Kickstarter[[#This Row],[pledged]]/Kickstarter[[#This Row],[backers_count]])</f>
        <v>42.481481481481481</v>
      </c>
      <c r="T1760" t="str">
        <f t="shared" si="1831"/>
        <v>photography</v>
      </c>
      <c r="U1760" t="str">
        <f t="shared" si="1862"/>
        <v>photobooks</v>
      </c>
      <c r="V1760">
        <f>YEAR(Kickstarter[[#This Row],[Date Ended Conversion]])</f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s="5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2">
        <f t="shared" ref="L1761" si="1884">(((K1761/60)/60)/24)+DATE(1970,1,1)</f>
        <v>42068.829039351855</v>
      </c>
      <c r="M1761" s="12">
        <f t="shared" si="1851"/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11">
        <f t="shared" si="1852"/>
        <v>1.0660000000000001</v>
      </c>
      <c r="S1761" s="6">
        <f>AVERAGE(Kickstarter[[#This Row],[pledged]]/Kickstarter[[#This Row],[backers_count]])</f>
        <v>108.77551020408163</v>
      </c>
      <c r="T1761" t="str">
        <f t="shared" si="1831"/>
        <v>photography</v>
      </c>
      <c r="U1761" t="str">
        <f t="shared" si="1862"/>
        <v>photobooks</v>
      </c>
      <c r="V1761">
        <f>YEAR(Kickstarter[[#This Row],[Date Ended Conversion]])</f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s="5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2">
        <f t="shared" ref="L1762" si="1885">(((K1762/60)/60)/24)+DATE(1970,1,1)</f>
        <v>42405.67260416667</v>
      </c>
      <c r="M1762" s="12">
        <f t="shared" si="1851"/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11">
        <f t="shared" si="1852"/>
        <v>1.6544000000000001</v>
      </c>
      <c r="S1762" s="6">
        <f>AVERAGE(Kickstarter[[#This Row],[pledged]]/Kickstarter[[#This Row],[backers_count]])</f>
        <v>81.098039215686271</v>
      </c>
      <c r="T1762" t="str">
        <f t="shared" si="1831"/>
        <v>photography</v>
      </c>
      <c r="U1762" t="str">
        <f t="shared" si="1862"/>
        <v>photobooks</v>
      </c>
      <c r="V1762">
        <f>YEAR(Kickstarter[[#This Row],[Date Ended Conversion]])</f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s="5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2">
        <f t="shared" ref="L1763" si="1886">(((K1763/60)/60)/24)+DATE(1970,1,1)</f>
        <v>42209.567824074074</v>
      </c>
      <c r="M1763" s="12">
        <f t="shared" si="1851"/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11">
        <f t="shared" si="1852"/>
        <v>1.55</v>
      </c>
      <c r="S1763" s="6">
        <f>AVERAGE(Kickstarter[[#This Row],[pledged]]/Kickstarter[[#This Row],[backers_count]])</f>
        <v>51.666666666666664</v>
      </c>
      <c r="T1763" t="str">
        <f t="shared" si="1831"/>
        <v>photography</v>
      </c>
      <c r="U1763" t="str">
        <f t="shared" si="1862"/>
        <v>photobooks</v>
      </c>
      <c r="V1763">
        <f>YEAR(Kickstarter[[#This Row],[Date Ended Conversion]])</f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s="5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2">
        <f t="shared" ref="L1764" si="1887">(((K1764/60)/60)/24)+DATE(1970,1,1)</f>
        <v>42410.982002314813</v>
      </c>
      <c r="M1764" s="12">
        <f t="shared" si="1851"/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11">
        <f t="shared" si="1852"/>
        <v>8.85</v>
      </c>
      <c r="S1764" s="6">
        <f>AVERAGE(Kickstarter[[#This Row],[pledged]]/Kickstarter[[#This Row],[backers_count]])</f>
        <v>35.4</v>
      </c>
      <c r="T1764" t="str">
        <f t="shared" si="1831"/>
        <v>photography</v>
      </c>
      <c r="U1764" t="str">
        <f t="shared" si="1862"/>
        <v>photobooks</v>
      </c>
      <c r="V1764">
        <f>YEAR(Kickstarter[[#This Row],[Date Ended Conversion]])</f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s="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2">
        <f t="shared" ref="L1765" si="1888">(((K1765/60)/60)/24)+DATE(1970,1,1)</f>
        <v>42636.868518518517</v>
      </c>
      <c r="M1765" s="12">
        <f t="shared" si="1851"/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11">
        <f t="shared" si="1852"/>
        <v>1.0190833333333333</v>
      </c>
      <c r="S1765" s="6">
        <f>AVERAGE(Kickstarter[[#This Row],[pledged]]/Kickstarter[[#This Row],[backers_count]])</f>
        <v>103.63559322033899</v>
      </c>
      <c r="T1765" t="str">
        <f t="shared" si="1831"/>
        <v>photography</v>
      </c>
      <c r="U1765" t="str">
        <f t="shared" si="1862"/>
        <v>photobooks</v>
      </c>
      <c r="V1765">
        <f>YEAR(Kickstarter[[#This Row],[Date Ended Conversion]])</f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s="5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2">
        <f t="shared" ref="L1766" si="1889">(((K1766/60)/60)/24)+DATE(1970,1,1)</f>
        <v>41825.485868055555</v>
      </c>
      <c r="M1766" s="12">
        <f t="shared" si="1851"/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11">
        <f t="shared" si="1852"/>
        <v>0.19600000000000001</v>
      </c>
      <c r="S1766" s="6">
        <f>AVERAGE(Kickstarter[[#This Row],[pledged]]/Kickstarter[[#This Row],[backers_count]])</f>
        <v>55.282051282051285</v>
      </c>
      <c r="T1766" t="str">
        <f t="shared" si="1831"/>
        <v>photography</v>
      </c>
      <c r="U1766" t="str">
        <f t="shared" si="1862"/>
        <v>photobooks</v>
      </c>
      <c r="V1766">
        <f>YEAR(Kickstarter[[#This Row],[Date Ended Conversion]])</f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s="5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2">
        <f t="shared" ref="L1767" si="1890">(((K1767/60)/60)/24)+DATE(1970,1,1)</f>
        <v>41834.980462962965</v>
      </c>
      <c r="M1767" s="12">
        <f t="shared" si="1851"/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11">
        <f t="shared" si="1852"/>
        <v>0.59467839999999994</v>
      </c>
      <c r="S1767" s="6">
        <f>AVERAGE(Kickstarter[[#This Row],[pledged]]/Kickstarter[[#This Row],[backers_count]])</f>
        <v>72.16970873786407</v>
      </c>
      <c r="T1767" t="str">
        <f t="shared" si="1831"/>
        <v>photography</v>
      </c>
      <c r="U1767" t="str">
        <f t="shared" si="1862"/>
        <v>photobooks</v>
      </c>
      <c r="V1767">
        <f>YEAR(Kickstarter[[#This Row],[Date Ended Conversion]])</f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s="5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2">
        <f t="shared" ref="L1768" si="1891">(((K1768/60)/60)/24)+DATE(1970,1,1)</f>
        <v>41855.859814814816</v>
      </c>
      <c r="M1768" s="12">
        <f t="shared" si="1851"/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11">
        <f t="shared" si="1852"/>
        <v>0</v>
      </c>
      <c r="S1768" s="6" t="e">
        <f>AVERAGE(Kickstarter[[#This Row],[pledged]]/Kickstarter[[#This Row],[backers_count]])</f>
        <v>#DIV/0!</v>
      </c>
      <c r="T1768" t="str">
        <f t="shared" si="1831"/>
        <v>photography</v>
      </c>
      <c r="U1768" t="str">
        <f t="shared" si="1862"/>
        <v>photobooks</v>
      </c>
      <c r="V1768">
        <f>YEAR(Kickstarter[[#This Row],[Date Ended Conversion]])</f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s="5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2">
        <f t="shared" ref="L1769" si="1892">(((K1769/60)/60)/24)+DATE(1970,1,1)</f>
        <v>41824.658379629633</v>
      </c>
      <c r="M1769" s="12">
        <f t="shared" si="1851"/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11">
        <f t="shared" si="1852"/>
        <v>0.4572</v>
      </c>
      <c r="S1769" s="6">
        <f>AVERAGE(Kickstarter[[#This Row],[pledged]]/Kickstarter[[#This Row],[backers_count]])</f>
        <v>58.615384615384613</v>
      </c>
      <c r="T1769" t="str">
        <f t="shared" si="1831"/>
        <v>photography</v>
      </c>
      <c r="U1769" t="str">
        <f t="shared" si="1862"/>
        <v>photobooks</v>
      </c>
      <c r="V1769">
        <f>YEAR(Kickstarter[[#This Row],[Date Ended Conversion]])</f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s="5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2">
        <f t="shared" ref="L1770" si="1893">(((K1770/60)/60)/24)+DATE(1970,1,1)</f>
        <v>41849.560694444444</v>
      </c>
      <c r="M1770" s="12">
        <f t="shared" si="1851"/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11">
        <f t="shared" si="1852"/>
        <v>3.7400000000000003E-2</v>
      </c>
      <c r="S1770" s="6">
        <f>AVERAGE(Kickstarter[[#This Row],[pledged]]/Kickstarter[[#This Row],[backers_count]])</f>
        <v>12.466666666666667</v>
      </c>
      <c r="T1770" t="str">
        <f t="shared" si="1831"/>
        <v>photography</v>
      </c>
      <c r="U1770" t="str">
        <f t="shared" si="1862"/>
        <v>photobooks</v>
      </c>
      <c r="V1770">
        <f>YEAR(Kickstarter[[#This Row],[Date Ended Conversion]])</f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s="5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2">
        <f t="shared" ref="L1771" si="1894">(((K1771/60)/60)/24)+DATE(1970,1,1)</f>
        <v>41987.818969907406</v>
      </c>
      <c r="M1771" s="12">
        <f t="shared" si="1851"/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11">
        <f t="shared" si="1852"/>
        <v>2.7025E-2</v>
      </c>
      <c r="S1771" s="6">
        <f>AVERAGE(Kickstarter[[#This Row],[pledged]]/Kickstarter[[#This Row],[backers_count]])</f>
        <v>49.136363636363633</v>
      </c>
      <c r="T1771" t="str">
        <f t="shared" si="1831"/>
        <v>photography</v>
      </c>
      <c r="U1771" t="str">
        <f t="shared" si="1862"/>
        <v>photobooks</v>
      </c>
      <c r="V1771">
        <f>YEAR(Kickstarter[[#This Row],[Date Ended Conversion]])</f>
        <v>2015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s="5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2">
        <f t="shared" ref="L1772" si="1895">(((K1772/60)/60)/24)+DATE(1970,1,1)</f>
        <v>41891.780023148152</v>
      </c>
      <c r="M1772" s="12">
        <f t="shared" si="1851"/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11">
        <f t="shared" si="1852"/>
        <v>0.56514285714285717</v>
      </c>
      <c r="S1772" s="6">
        <f>AVERAGE(Kickstarter[[#This Row],[pledged]]/Kickstarter[[#This Row],[backers_count]])</f>
        <v>150.5</v>
      </c>
      <c r="T1772" t="str">
        <f t="shared" si="1831"/>
        <v>photography</v>
      </c>
      <c r="U1772" t="str">
        <f t="shared" si="1862"/>
        <v>photobooks</v>
      </c>
      <c r="V1772">
        <f>YEAR(Kickstarter[[#This Row],[Date Ended Conversion]])</f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s="5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2">
        <f t="shared" ref="L1773" si="1896">(((K1773/60)/60)/24)+DATE(1970,1,1)</f>
        <v>41905.979629629634</v>
      </c>
      <c r="M1773" s="12">
        <f t="shared" si="1851"/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11">
        <f t="shared" si="1852"/>
        <v>0.21309523809523809</v>
      </c>
      <c r="S1773" s="6">
        <f>AVERAGE(Kickstarter[[#This Row],[pledged]]/Kickstarter[[#This Row],[backers_count]])</f>
        <v>35.799999999999997</v>
      </c>
      <c r="T1773" t="str">
        <f t="shared" si="1831"/>
        <v>photography</v>
      </c>
      <c r="U1773" t="str">
        <f t="shared" si="1862"/>
        <v>photobooks</v>
      </c>
      <c r="V1773">
        <f>YEAR(Kickstarter[[#This Row],[Date Ended Conversion]])</f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s="5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2">
        <f t="shared" ref="L1774" si="1897">(((K1774/60)/60)/24)+DATE(1970,1,1)</f>
        <v>41766.718009259261</v>
      </c>
      <c r="M1774" s="12">
        <f t="shared" si="1851"/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11">
        <f t="shared" si="1852"/>
        <v>0.156</v>
      </c>
      <c r="S1774" s="6">
        <f>AVERAGE(Kickstarter[[#This Row],[pledged]]/Kickstarter[[#This Row],[backers_count]])</f>
        <v>45.157894736842103</v>
      </c>
      <c r="T1774" t="str">
        <f t="shared" si="1831"/>
        <v>photography</v>
      </c>
      <c r="U1774" t="str">
        <f t="shared" si="1862"/>
        <v>photobooks</v>
      </c>
      <c r="V1774">
        <f>YEAR(Kickstarter[[#This Row],[Date Ended Conversion]])</f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s="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2">
        <f t="shared" ref="L1775" si="1898">(((K1775/60)/60)/24)+DATE(1970,1,1)</f>
        <v>41978.760393518518</v>
      </c>
      <c r="M1775" s="12">
        <f t="shared" si="1851"/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11">
        <f t="shared" si="1852"/>
        <v>6.2566666666666673E-2</v>
      </c>
      <c r="S1775" s="6">
        <f>AVERAGE(Kickstarter[[#This Row],[pledged]]/Kickstarter[[#This Row],[backers_count]])</f>
        <v>98.78947368421052</v>
      </c>
      <c r="T1775" t="str">
        <f t="shared" ref="T1775:T1838" si="1899">LEFT(Q1775,FIND("/",Q1775)-1)</f>
        <v>photography</v>
      </c>
      <c r="U1775" t="str">
        <f t="shared" si="1862"/>
        <v>photobooks</v>
      </c>
      <c r="V1775">
        <f>YEAR(Kickstarter[[#This Row],[Date Ended Conversion]])</f>
        <v>2015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s="5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2">
        <f t="shared" ref="L1776" si="1900">(((K1776/60)/60)/24)+DATE(1970,1,1)</f>
        <v>41930.218657407408</v>
      </c>
      <c r="M1776" s="12">
        <f t="shared" si="1851"/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11">
        <f t="shared" si="1852"/>
        <v>0.4592</v>
      </c>
      <c r="S1776" s="6">
        <f>AVERAGE(Kickstarter[[#This Row],[pledged]]/Kickstarter[[#This Row],[backers_count]])</f>
        <v>88.307692307692307</v>
      </c>
      <c r="T1776" t="str">
        <f t="shared" si="1899"/>
        <v>photography</v>
      </c>
      <c r="U1776" t="str">
        <f t="shared" si="1862"/>
        <v>photobooks</v>
      </c>
      <c r="V1776">
        <f>YEAR(Kickstarter[[#This Row],[Date Ended Conversion]])</f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s="5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2">
        <f t="shared" ref="L1777" si="1901">(((K1777/60)/60)/24)+DATE(1970,1,1)</f>
        <v>41891.976388888892</v>
      </c>
      <c r="M1777" s="12">
        <f t="shared" si="1851"/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11">
        <f t="shared" si="1852"/>
        <v>0.65101538461538466</v>
      </c>
      <c r="S1777" s="6">
        <f>AVERAGE(Kickstarter[[#This Row],[pledged]]/Kickstarter[[#This Row],[backers_count]])</f>
        <v>170.62903225806451</v>
      </c>
      <c r="T1777" t="str">
        <f t="shared" si="1899"/>
        <v>photography</v>
      </c>
      <c r="U1777" t="str">
        <f t="shared" si="1862"/>
        <v>photobooks</v>
      </c>
      <c r="V1777">
        <f>YEAR(Kickstarter[[#This Row],[Date Ended Conversion]])</f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s="5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2">
        <f t="shared" ref="L1778" si="1902">(((K1778/60)/60)/24)+DATE(1970,1,1)</f>
        <v>41905.95684027778</v>
      </c>
      <c r="M1778" s="12">
        <f t="shared" si="1851"/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11">
        <f t="shared" si="1852"/>
        <v>6.7000000000000004E-2</v>
      </c>
      <c r="S1778" s="6">
        <f>AVERAGE(Kickstarter[[#This Row],[pledged]]/Kickstarter[[#This Row],[backers_count]])</f>
        <v>83.75</v>
      </c>
      <c r="T1778" t="str">
        <f t="shared" si="1899"/>
        <v>photography</v>
      </c>
      <c r="U1778" t="str">
        <f t="shared" si="1862"/>
        <v>photobooks</v>
      </c>
      <c r="V1778">
        <f>YEAR(Kickstarter[[#This Row],[Date Ended Conversion]])</f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s="5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2">
        <f t="shared" ref="L1779" si="1903">(((K1779/60)/60)/24)+DATE(1970,1,1)</f>
        <v>42025.357094907406</v>
      </c>
      <c r="M1779" s="12">
        <f t="shared" si="1851"/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11">
        <f t="shared" si="1852"/>
        <v>0.135625</v>
      </c>
      <c r="S1779" s="6">
        <f>AVERAGE(Kickstarter[[#This Row],[pledged]]/Kickstarter[[#This Row],[backers_count]])</f>
        <v>65.099999999999994</v>
      </c>
      <c r="T1779" t="str">
        <f t="shared" si="1899"/>
        <v>photography</v>
      </c>
      <c r="U1779" t="str">
        <f t="shared" si="1862"/>
        <v>photobooks</v>
      </c>
      <c r="V1779">
        <f>YEAR(Kickstarter[[#This Row],[Date Ended Conversion]])</f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s="5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2">
        <f t="shared" ref="L1780" si="1904">(((K1780/60)/60)/24)+DATE(1970,1,1)</f>
        <v>42045.86336805555</v>
      </c>
      <c r="M1780" s="12">
        <f t="shared" si="1851"/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11">
        <f t="shared" si="1852"/>
        <v>1.9900000000000001E-2</v>
      </c>
      <c r="S1780" s="6">
        <f>AVERAGE(Kickstarter[[#This Row],[pledged]]/Kickstarter[[#This Row],[backers_count]])</f>
        <v>66.333333333333329</v>
      </c>
      <c r="T1780" t="str">
        <f t="shared" si="1899"/>
        <v>photography</v>
      </c>
      <c r="U1780" t="str">
        <f t="shared" si="1862"/>
        <v>photobooks</v>
      </c>
      <c r="V1780">
        <f>YEAR(Kickstarter[[#This Row],[Date Ended Conversion]])</f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s="5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2">
        <f t="shared" ref="L1781" si="1905">(((K1781/60)/60)/24)+DATE(1970,1,1)</f>
        <v>42585.691898148143</v>
      </c>
      <c r="M1781" s="12">
        <f t="shared" si="1851"/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11">
        <f t="shared" si="1852"/>
        <v>0.36236363636363639</v>
      </c>
      <c r="S1781" s="6">
        <f>AVERAGE(Kickstarter[[#This Row],[pledged]]/Kickstarter[[#This Row],[backers_count]])</f>
        <v>104.89473684210526</v>
      </c>
      <c r="T1781" t="str">
        <f t="shared" si="1899"/>
        <v>photography</v>
      </c>
      <c r="U1781" t="str">
        <f t="shared" si="1862"/>
        <v>photobooks</v>
      </c>
      <c r="V1781">
        <f>YEAR(Kickstarter[[#This Row],[Date Ended Conversion]])</f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s="5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2">
        <f t="shared" ref="L1782" si="1906">(((K1782/60)/60)/24)+DATE(1970,1,1)</f>
        <v>42493.600810185191</v>
      </c>
      <c r="M1782" s="12">
        <f t="shared" si="1851"/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11">
        <f t="shared" si="1852"/>
        <v>0.39743333333333336</v>
      </c>
      <c r="S1782" s="6">
        <f>AVERAGE(Kickstarter[[#This Row],[pledged]]/Kickstarter[[#This Row],[backers_count]])</f>
        <v>78.440789473684205</v>
      </c>
      <c r="T1782" t="str">
        <f t="shared" si="1899"/>
        <v>photography</v>
      </c>
      <c r="U1782" t="str">
        <f t="shared" si="1862"/>
        <v>photobooks</v>
      </c>
      <c r="V1782">
        <f>YEAR(Kickstarter[[#This Row],[Date Ended Conversion]])</f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s="5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2">
        <f t="shared" ref="L1783" si="1907">(((K1783/60)/60)/24)+DATE(1970,1,1)</f>
        <v>42597.617418981477</v>
      </c>
      <c r="M1783" s="12">
        <f t="shared" si="1851"/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11">
        <f t="shared" si="1852"/>
        <v>0.25763636363636366</v>
      </c>
      <c r="S1783" s="6">
        <f>AVERAGE(Kickstarter[[#This Row],[pledged]]/Kickstarter[[#This Row],[backers_count]])</f>
        <v>59.041666666666664</v>
      </c>
      <c r="T1783" t="str">
        <f t="shared" si="1899"/>
        <v>photography</v>
      </c>
      <c r="U1783" t="str">
        <f t="shared" si="1862"/>
        <v>photobooks</v>
      </c>
      <c r="V1783">
        <f>YEAR(Kickstarter[[#This Row],[Date Ended Conversion]])</f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s="5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2">
        <f t="shared" ref="L1784" si="1908">(((K1784/60)/60)/24)+DATE(1970,1,1)</f>
        <v>42388.575104166666</v>
      </c>
      <c r="M1784" s="12">
        <f t="shared" si="1851"/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11">
        <f t="shared" si="1852"/>
        <v>0.15491428571428573</v>
      </c>
      <c r="S1784" s="6">
        <f>AVERAGE(Kickstarter[[#This Row],[pledged]]/Kickstarter[[#This Row],[backers_count]])</f>
        <v>71.34210526315789</v>
      </c>
      <c r="T1784" t="str">
        <f t="shared" si="1899"/>
        <v>photography</v>
      </c>
      <c r="U1784" t="str">
        <f t="shared" si="1862"/>
        <v>photobooks</v>
      </c>
      <c r="V1784">
        <f>YEAR(Kickstarter[[#This Row],[Date Ended Conversion]])</f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s="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2">
        <f t="shared" ref="L1785" si="1909">(((K1785/60)/60)/24)+DATE(1970,1,1)</f>
        <v>42115.949976851851</v>
      </c>
      <c r="M1785" s="12">
        <f t="shared" si="1851"/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11">
        <f t="shared" si="1852"/>
        <v>0.236925</v>
      </c>
      <c r="S1785" s="6">
        <f>AVERAGE(Kickstarter[[#This Row],[pledged]]/Kickstarter[[#This Row],[backers_count]])</f>
        <v>51.227027027027027</v>
      </c>
      <c r="T1785" t="str">
        <f t="shared" si="1899"/>
        <v>photography</v>
      </c>
      <c r="U1785" t="str">
        <f t="shared" si="1862"/>
        <v>photobooks</v>
      </c>
      <c r="V1785">
        <f>YEAR(Kickstarter[[#This Row],[Date Ended Conversion]])</f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s="5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2">
        <f t="shared" ref="L1786" si="1910">(((K1786/60)/60)/24)+DATE(1970,1,1)</f>
        <v>42003.655555555553</v>
      </c>
      <c r="M1786" s="12">
        <f t="shared" si="1851"/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11">
        <f t="shared" si="1852"/>
        <v>0.39760000000000001</v>
      </c>
      <c r="S1786" s="6">
        <f>AVERAGE(Kickstarter[[#This Row],[pledged]]/Kickstarter[[#This Row],[backers_count]])</f>
        <v>60.242424242424242</v>
      </c>
      <c r="T1786" t="str">
        <f t="shared" si="1899"/>
        <v>photography</v>
      </c>
      <c r="U1786" t="str">
        <f t="shared" si="1862"/>
        <v>photobooks</v>
      </c>
      <c r="V1786">
        <f>YEAR(Kickstarter[[#This Row],[Date Ended Conversion]])</f>
        <v>2015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s="5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2">
        <f t="shared" ref="L1787" si="1911">(((K1787/60)/60)/24)+DATE(1970,1,1)</f>
        <v>41897.134895833333</v>
      </c>
      <c r="M1787" s="12">
        <f t="shared" si="1851"/>
        <v>41928</v>
      </c>
      <c r="N1787" t="b">
        <v>1</v>
      </c>
      <c r="O1787">
        <v>108</v>
      </c>
      <c r="P1787" t="b">
        <v>0</v>
      </c>
      <c r="Q1787" t="s">
        <v>8285</v>
      </c>
      <c r="R1787" s="11">
        <f t="shared" si="1852"/>
        <v>0.20220833333333332</v>
      </c>
      <c r="S1787" s="6">
        <f>AVERAGE(Kickstarter[[#This Row],[pledged]]/Kickstarter[[#This Row],[backers_count]])</f>
        <v>44.935185185185183</v>
      </c>
      <c r="T1787" t="str">
        <f t="shared" si="1899"/>
        <v>photography</v>
      </c>
      <c r="U1787" t="str">
        <f t="shared" si="1862"/>
        <v>photobooks</v>
      </c>
      <c r="V1787">
        <f>YEAR(Kickstarter[[#This Row],[Date Ended Conversion]])</f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s="5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2">
        <f t="shared" ref="L1788" si="1912">(((K1788/60)/60)/24)+DATE(1970,1,1)</f>
        <v>41958.550659722227</v>
      </c>
      <c r="M1788" s="12">
        <f t="shared" si="1851"/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11">
        <f t="shared" si="1852"/>
        <v>0.47631578947368419</v>
      </c>
      <c r="S1788" s="6">
        <f>AVERAGE(Kickstarter[[#This Row],[pledged]]/Kickstarter[[#This Row],[backers_count]])</f>
        <v>31.206896551724139</v>
      </c>
      <c r="T1788" t="str">
        <f t="shared" si="1899"/>
        <v>photography</v>
      </c>
      <c r="U1788" t="str">
        <f t="shared" si="1862"/>
        <v>photobooks</v>
      </c>
      <c r="V1788">
        <f>YEAR(Kickstarter[[#This Row],[Date Ended Conversion]])</f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s="5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2">
        <f t="shared" ref="L1789" si="1913">(((K1789/60)/60)/24)+DATE(1970,1,1)</f>
        <v>42068.65552083333</v>
      </c>
      <c r="M1789" s="12">
        <f t="shared" si="1851"/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11">
        <f t="shared" si="1852"/>
        <v>0.15329999999999999</v>
      </c>
      <c r="S1789" s="6">
        <f>AVERAGE(Kickstarter[[#This Row],[pledged]]/Kickstarter[[#This Row],[backers_count]])</f>
        <v>63.875</v>
      </c>
      <c r="T1789" t="str">
        <f t="shared" si="1899"/>
        <v>photography</v>
      </c>
      <c r="U1789" t="str">
        <f t="shared" si="1862"/>
        <v>photobooks</v>
      </c>
      <c r="V1789">
        <f>YEAR(Kickstarter[[#This Row],[Date Ended Conversion]])</f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s="5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2">
        <f t="shared" ref="L1790" si="1914">(((K1790/60)/60)/24)+DATE(1970,1,1)</f>
        <v>41913.94840277778</v>
      </c>
      <c r="M1790" s="12">
        <f t="shared" si="1851"/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11">
        <f t="shared" si="1852"/>
        <v>1.3818181818181818E-2</v>
      </c>
      <c r="S1790" s="6">
        <f>AVERAGE(Kickstarter[[#This Row],[pledged]]/Kickstarter[[#This Row],[backers_count]])</f>
        <v>19</v>
      </c>
      <c r="T1790" t="str">
        <f t="shared" si="1899"/>
        <v>photography</v>
      </c>
      <c r="U1790" t="str">
        <f t="shared" si="1862"/>
        <v>photobooks</v>
      </c>
      <c r="V1790">
        <f>YEAR(Kickstarter[[#This Row],[Date Ended Conversion]])</f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s="5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2">
        <f t="shared" ref="L1791" si="1915">(((K1791/60)/60)/24)+DATE(1970,1,1)</f>
        <v>41956.250034722223</v>
      </c>
      <c r="M1791" s="12">
        <f t="shared" si="1851"/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11">
        <f t="shared" si="1852"/>
        <v>5.0000000000000001E-3</v>
      </c>
      <c r="S1791" s="6">
        <f>AVERAGE(Kickstarter[[#This Row],[pledged]]/Kickstarter[[#This Row],[backers_count]])</f>
        <v>10</v>
      </c>
      <c r="T1791" t="str">
        <f t="shared" si="1899"/>
        <v>photography</v>
      </c>
      <c r="U1791" t="str">
        <f t="shared" si="1862"/>
        <v>photobooks</v>
      </c>
      <c r="V1791">
        <f>YEAR(Kickstarter[[#This Row],[Date Ended Conversion]])</f>
        <v>2015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s="5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2">
        <f t="shared" ref="L1792" si="1916">(((K1792/60)/60)/24)+DATE(1970,1,1)</f>
        <v>42010.674513888895</v>
      </c>
      <c r="M1792" s="12">
        <f t="shared" si="1851"/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11">
        <f t="shared" si="1852"/>
        <v>4.9575757575757579E-2</v>
      </c>
      <c r="S1792" s="6">
        <f>AVERAGE(Kickstarter[[#This Row],[pledged]]/Kickstarter[[#This Row],[backers_count]])</f>
        <v>109.06666666666666</v>
      </c>
      <c r="T1792" t="str">
        <f t="shared" si="1899"/>
        <v>photography</v>
      </c>
      <c r="U1792" t="str">
        <f t="shared" si="1862"/>
        <v>photobooks</v>
      </c>
      <c r="V1792">
        <f>YEAR(Kickstarter[[#This Row],[Date Ended Conversion]])</f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s="5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2">
        <f t="shared" ref="L1793" si="1917">(((K1793/60)/60)/24)+DATE(1970,1,1)</f>
        <v>41973.740335648152</v>
      </c>
      <c r="M1793" s="12">
        <f t="shared" si="1851"/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11">
        <f t="shared" si="1852"/>
        <v>3.5666666666666666E-2</v>
      </c>
      <c r="S1793" s="6">
        <f>AVERAGE(Kickstarter[[#This Row],[pledged]]/Kickstarter[[#This Row],[backers_count]])</f>
        <v>26.75</v>
      </c>
      <c r="T1793" t="str">
        <f t="shared" si="1899"/>
        <v>photography</v>
      </c>
      <c r="U1793" t="str">
        <f t="shared" si="1862"/>
        <v>photobooks</v>
      </c>
      <c r="V1793">
        <f>YEAR(Kickstarter[[#This Row],[Date Ended Conversion]])</f>
        <v>2015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s="5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2">
        <f t="shared" ref="L1794" si="1918">(((K1794/60)/60)/24)+DATE(1970,1,1)</f>
        <v>42189.031041666662</v>
      </c>
      <c r="M1794" s="12">
        <f t="shared" ref="M1794:M1857" si="1919">(((J1794/60)/60)/24)+DATE(1970,1,1)</f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11">
        <f t="shared" ref="R1794:R1857" si="1920">(E1794/D1794)</f>
        <v>0.61124000000000001</v>
      </c>
      <c r="S1794" s="6">
        <f>AVERAGE(Kickstarter[[#This Row],[pledged]]/Kickstarter[[#This Row],[backers_count]])</f>
        <v>109.93525179856115</v>
      </c>
      <c r="T1794" t="str">
        <f t="shared" si="1899"/>
        <v>photography</v>
      </c>
      <c r="U1794" t="str">
        <f t="shared" si="1862"/>
        <v>photobooks</v>
      </c>
      <c r="V1794">
        <f>YEAR(Kickstarter[[#This Row],[Date Ended Conversion]])</f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s="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2">
        <f t="shared" ref="L1795" si="1921">(((K1795/60)/60)/24)+DATE(1970,1,1)</f>
        <v>41940.89166666667</v>
      </c>
      <c r="M1795" s="12">
        <f t="shared" si="1919"/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11">
        <f t="shared" si="1920"/>
        <v>1.3333333333333334E-2</v>
      </c>
      <c r="S1795" s="6">
        <f>AVERAGE(Kickstarter[[#This Row],[pledged]]/Kickstarter[[#This Row],[backers_count]])</f>
        <v>20</v>
      </c>
      <c r="T1795" t="str">
        <f t="shared" si="1899"/>
        <v>photography</v>
      </c>
      <c r="U1795" t="str">
        <f t="shared" si="1862"/>
        <v>photobooks</v>
      </c>
      <c r="V1795">
        <f>YEAR(Kickstarter[[#This Row],[Date Ended Conversion]])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s="5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2">
        <f t="shared" ref="L1796" si="1922">(((K1796/60)/60)/24)+DATE(1970,1,1)</f>
        <v>42011.551180555558</v>
      </c>
      <c r="M1796" s="12">
        <f t="shared" si="1919"/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11">
        <f t="shared" si="1920"/>
        <v>0.11077777777777778</v>
      </c>
      <c r="S1796" s="6">
        <f>AVERAGE(Kickstarter[[#This Row],[pledged]]/Kickstarter[[#This Row],[backers_count]])</f>
        <v>55.388888888888886</v>
      </c>
      <c r="T1796" t="str">
        <f t="shared" si="1899"/>
        <v>photography</v>
      </c>
      <c r="U1796" t="str">
        <f t="shared" si="1862"/>
        <v>photobooks</v>
      </c>
      <c r="V1796">
        <f>YEAR(Kickstarter[[#This Row],[Date Ended Conversion]])</f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s="5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2">
        <f t="shared" ref="L1797" si="1923">(((K1797/60)/60)/24)+DATE(1970,1,1)</f>
        <v>42628.288668981477</v>
      </c>
      <c r="M1797" s="12">
        <f t="shared" si="1919"/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11">
        <f t="shared" si="1920"/>
        <v>0.38735714285714284</v>
      </c>
      <c r="S1797" s="6">
        <f>AVERAGE(Kickstarter[[#This Row],[pledged]]/Kickstarter[[#This Row],[backers_count]])</f>
        <v>133.90123456790124</v>
      </c>
      <c r="T1797" t="str">
        <f t="shared" si="1899"/>
        <v>photography</v>
      </c>
      <c r="U1797" t="str">
        <f t="shared" si="1862"/>
        <v>photobooks</v>
      </c>
      <c r="V1797">
        <f>YEAR(Kickstarter[[#This Row],[Date Ended Conversion]])</f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s="5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2">
        <f t="shared" ref="L1798" si="1924">(((K1798/60)/60)/24)+DATE(1970,1,1)</f>
        <v>42515.439421296294</v>
      </c>
      <c r="M1798" s="12">
        <f t="shared" si="1919"/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11">
        <f t="shared" si="1920"/>
        <v>0.22052631578947368</v>
      </c>
      <c r="S1798" s="6">
        <f>AVERAGE(Kickstarter[[#This Row],[pledged]]/Kickstarter[[#This Row],[backers_count]])</f>
        <v>48.720930232558139</v>
      </c>
      <c r="T1798" t="str">
        <f t="shared" si="1899"/>
        <v>photography</v>
      </c>
      <c r="U1798" t="str">
        <f t="shared" si="1862"/>
        <v>photobooks</v>
      </c>
      <c r="V1798">
        <f>YEAR(Kickstarter[[#This Row],[Date Ended Conversion]])</f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s="5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2">
        <f t="shared" ref="L1799" si="1925">(((K1799/60)/60)/24)+DATE(1970,1,1)</f>
        <v>42689.56931712963</v>
      </c>
      <c r="M1799" s="12">
        <f t="shared" si="1919"/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11">
        <f t="shared" si="1920"/>
        <v>0.67549999999999999</v>
      </c>
      <c r="S1799" s="6">
        <f>AVERAGE(Kickstarter[[#This Row],[pledged]]/Kickstarter[[#This Row],[backers_count]])</f>
        <v>48.25</v>
      </c>
      <c r="T1799" t="str">
        <f t="shared" si="1899"/>
        <v>photography</v>
      </c>
      <c r="U1799" t="str">
        <f t="shared" si="1862"/>
        <v>photobooks</v>
      </c>
      <c r="V1799">
        <f>YEAR(Kickstarter[[#This Row],[Date Ended Conversion]])</f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s="5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2">
        <f t="shared" ref="L1800" si="1926">(((K1800/60)/60)/24)+DATE(1970,1,1)</f>
        <v>42344.32677083333</v>
      </c>
      <c r="M1800" s="12">
        <f t="shared" si="1919"/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11">
        <f t="shared" si="1920"/>
        <v>0.136375</v>
      </c>
      <c r="S1800" s="6">
        <f>AVERAGE(Kickstarter[[#This Row],[pledged]]/Kickstarter[[#This Row],[backers_count]])</f>
        <v>58.972972972972975</v>
      </c>
      <c r="T1800" t="str">
        <f t="shared" si="1899"/>
        <v>photography</v>
      </c>
      <c r="U1800" t="str">
        <f t="shared" si="1862"/>
        <v>photobooks</v>
      </c>
      <c r="V1800">
        <f>YEAR(Kickstarter[[#This Row],[Date Ended Conversion]])</f>
        <v>2016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s="5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2">
        <f t="shared" ref="L1801" si="1927">(((K1801/60)/60)/24)+DATE(1970,1,1)</f>
        <v>41934.842685185184</v>
      </c>
      <c r="M1801" s="12">
        <f t="shared" si="1919"/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11">
        <f t="shared" si="1920"/>
        <v>1.7457500000000001E-2</v>
      </c>
      <c r="S1801" s="6">
        <f>AVERAGE(Kickstarter[[#This Row],[pledged]]/Kickstarter[[#This Row],[backers_count]])</f>
        <v>11.638333333333334</v>
      </c>
      <c r="T1801" t="str">
        <f t="shared" si="1899"/>
        <v>photography</v>
      </c>
      <c r="U1801" t="str">
        <f t="shared" si="1862"/>
        <v>photobooks</v>
      </c>
      <c r="V1801">
        <f>YEAR(Kickstarter[[#This Row],[Date Ended Conversion]])</f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s="5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2">
        <f t="shared" ref="L1802" si="1928">(((K1802/60)/60)/24)+DATE(1970,1,1)</f>
        <v>42623.606134259258</v>
      </c>
      <c r="M1802" s="12">
        <f t="shared" si="1919"/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11">
        <f t="shared" si="1920"/>
        <v>0.20449632511889321</v>
      </c>
      <c r="S1802" s="6">
        <f>AVERAGE(Kickstarter[[#This Row],[pledged]]/Kickstarter[[#This Row],[backers_count]])</f>
        <v>83.716814159292042</v>
      </c>
      <c r="T1802" t="str">
        <f t="shared" si="1899"/>
        <v>photography</v>
      </c>
      <c r="U1802" t="str">
        <f t="shared" si="1862"/>
        <v>photobooks</v>
      </c>
      <c r="V1802">
        <f>YEAR(Kickstarter[[#This Row],[Date Ended Conversion]])</f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s="5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2">
        <f t="shared" ref="L1803" si="1929">(((K1803/60)/60)/24)+DATE(1970,1,1)</f>
        <v>42321.660509259258</v>
      </c>
      <c r="M1803" s="12">
        <f t="shared" si="1919"/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11">
        <f t="shared" si="1920"/>
        <v>0.13852941176470587</v>
      </c>
      <c r="S1803" s="6">
        <f>AVERAGE(Kickstarter[[#This Row],[pledged]]/Kickstarter[[#This Row],[backers_count]])</f>
        <v>63.648648648648646</v>
      </c>
      <c r="T1803" t="str">
        <f t="shared" si="1899"/>
        <v>photography</v>
      </c>
      <c r="U1803" t="str">
        <f t="shared" ref="U1803:U1866" si="1930">RIGHT(Q1803,LEN(Q1803)-FIND("/",Q1803))</f>
        <v>photobooks</v>
      </c>
      <c r="V1803">
        <f>YEAR(Kickstarter[[#This Row],[Date Ended Conversion]])</f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s="5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2">
        <f t="shared" ref="L1804" si="1931">(((K1804/60)/60)/24)+DATE(1970,1,1)</f>
        <v>42159.47256944445</v>
      </c>
      <c r="M1804" s="12">
        <f t="shared" si="1919"/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11">
        <f t="shared" si="1920"/>
        <v>0.48485714285714288</v>
      </c>
      <c r="S1804" s="6">
        <f>AVERAGE(Kickstarter[[#This Row],[pledged]]/Kickstarter[[#This Row],[backers_count]])</f>
        <v>94.277777777777771</v>
      </c>
      <c r="T1804" t="str">
        <f t="shared" si="1899"/>
        <v>photography</v>
      </c>
      <c r="U1804" t="str">
        <f t="shared" si="1930"/>
        <v>photobooks</v>
      </c>
      <c r="V1804">
        <f>YEAR(Kickstarter[[#This Row],[Date Ended Conversion]])</f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s="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2">
        <f t="shared" ref="L1805" si="1932">(((K1805/60)/60)/24)+DATE(1970,1,1)</f>
        <v>42018.071550925932</v>
      </c>
      <c r="M1805" s="12">
        <f t="shared" si="1919"/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11">
        <f t="shared" si="1920"/>
        <v>0.308</v>
      </c>
      <c r="S1805" s="6">
        <f>AVERAGE(Kickstarter[[#This Row],[pledged]]/Kickstarter[[#This Row],[backers_count]])</f>
        <v>71.86666666666666</v>
      </c>
      <c r="T1805" t="str">
        <f t="shared" si="1899"/>
        <v>photography</v>
      </c>
      <c r="U1805" t="str">
        <f t="shared" si="1930"/>
        <v>photobooks</v>
      </c>
      <c r="V1805">
        <f>YEAR(Kickstarter[[#This Row],[Date Ended Conversion]])</f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s="5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2">
        <f t="shared" ref="L1806" si="1933">(((K1806/60)/60)/24)+DATE(1970,1,1)</f>
        <v>42282.678287037037</v>
      </c>
      <c r="M1806" s="12">
        <f t="shared" si="1919"/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11">
        <f t="shared" si="1920"/>
        <v>0.35174193548387095</v>
      </c>
      <c r="S1806" s="6">
        <f>AVERAGE(Kickstarter[[#This Row],[pledged]]/Kickstarter[[#This Row],[backers_count]])</f>
        <v>104.84615384615384</v>
      </c>
      <c r="T1806" t="str">
        <f t="shared" si="1899"/>
        <v>photography</v>
      </c>
      <c r="U1806" t="str">
        <f t="shared" si="1930"/>
        <v>photobooks</v>
      </c>
      <c r="V1806">
        <f>YEAR(Kickstarter[[#This Row],[Date Ended Conversion]])</f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s="5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2">
        <f t="shared" ref="L1807" si="1934">(((K1807/60)/60)/24)+DATE(1970,1,1)</f>
        <v>42247.803912037038</v>
      </c>
      <c r="M1807" s="12">
        <f t="shared" si="1919"/>
        <v>42279.75</v>
      </c>
      <c r="N1807" t="b">
        <v>1</v>
      </c>
      <c r="O1807">
        <v>122</v>
      </c>
      <c r="P1807" t="b">
        <v>0</v>
      </c>
      <c r="Q1807" t="s">
        <v>8285</v>
      </c>
      <c r="R1807" s="11">
        <f t="shared" si="1920"/>
        <v>0.36404444444444445</v>
      </c>
      <c r="S1807" s="6">
        <f>AVERAGE(Kickstarter[[#This Row],[pledged]]/Kickstarter[[#This Row],[backers_count]])</f>
        <v>67.139344262295083</v>
      </c>
      <c r="T1807" t="str">
        <f t="shared" si="1899"/>
        <v>photography</v>
      </c>
      <c r="U1807" t="str">
        <f t="shared" si="1930"/>
        <v>photobooks</v>
      </c>
      <c r="V1807">
        <f>YEAR(Kickstarter[[#This Row],[Date Ended Conversion]])</f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s="5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2">
        <f t="shared" ref="L1808" si="1935">(((K1808/60)/60)/24)+DATE(1970,1,1)</f>
        <v>41877.638298611113</v>
      </c>
      <c r="M1808" s="12">
        <f t="shared" si="1919"/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11">
        <f t="shared" si="1920"/>
        <v>2.955E-2</v>
      </c>
      <c r="S1808" s="6">
        <f>AVERAGE(Kickstarter[[#This Row],[pledged]]/Kickstarter[[#This Row],[backers_count]])</f>
        <v>73.875</v>
      </c>
      <c r="T1808" t="str">
        <f t="shared" si="1899"/>
        <v>photography</v>
      </c>
      <c r="U1808" t="str">
        <f t="shared" si="1930"/>
        <v>photobooks</v>
      </c>
      <c r="V1808">
        <f>YEAR(Kickstarter[[#This Row],[Date Ended Conversion]])</f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s="5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2">
        <f t="shared" ref="L1809" si="1936">(((K1809/60)/60)/24)+DATE(1970,1,1)</f>
        <v>41880.068437499998</v>
      </c>
      <c r="M1809" s="12">
        <f t="shared" si="1919"/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11">
        <f t="shared" si="1920"/>
        <v>0.1106</v>
      </c>
      <c r="S1809" s="6">
        <f>AVERAGE(Kickstarter[[#This Row],[pledged]]/Kickstarter[[#This Row],[backers_count]])</f>
        <v>69.125</v>
      </c>
      <c r="T1809" t="str">
        <f t="shared" si="1899"/>
        <v>photography</v>
      </c>
      <c r="U1809" t="str">
        <f t="shared" si="1930"/>
        <v>photobooks</v>
      </c>
      <c r="V1809">
        <f>YEAR(Kickstarter[[#This Row],[Date Ended Conversion]])</f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s="5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2">
        <f t="shared" ref="L1810" si="1937">(((K1810/60)/60)/24)+DATE(1970,1,1)</f>
        <v>42742.680902777778</v>
      </c>
      <c r="M1810" s="12">
        <f t="shared" si="1919"/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11">
        <f t="shared" si="1920"/>
        <v>0.41407142857142859</v>
      </c>
      <c r="S1810" s="6">
        <f>AVERAGE(Kickstarter[[#This Row],[pledged]]/Kickstarter[[#This Row],[backers_count]])</f>
        <v>120.77083333333333</v>
      </c>
      <c r="T1810" t="str">
        <f t="shared" si="1899"/>
        <v>photography</v>
      </c>
      <c r="U1810" t="str">
        <f t="shared" si="1930"/>
        <v>photobooks</v>
      </c>
      <c r="V1810">
        <f>YEAR(Kickstarter[[#This Row],[Date Ended Conversion]])</f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s="5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2">
        <f t="shared" ref="L1811" si="1938">(((K1811/60)/60)/24)+DATE(1970,1,1)</f>
        <v>42029.907858796301</v>
      </c>
      <c r="M1811" s="12">
        <f t="shared" si="1919"/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11">
        <f t="shared" si="1920"/>
        <v>0.10857142857142857</v>
      </c>
      <c r="S1811" s="6">
        <f>AVERAGE(Kickstarter[[#This Row],[pledged]]/Kickstarter[[#This Row],[backers_count]])</f>
        <v>42.222222222222221</v>
      </c>
      <c r="T1811" t="str">
        <f t="shared" si="1899"/>
        <v>photography</v>
      </c>
      <c r="U1811" t="str">
        <f t="shared" si="1930"/>
        <v>photobooks</v>
      </c>
      <c r="V1811">
        <f>YEAR(Kickstarter[[#This Row],[Date Ended Conversion]])</f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s="5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2">
        <f t="shared" ref="L1812" si="1939">(((K1812/60)/60)/24)+DATE(1970,1,1)</f>
        <v>41860.91002314815</v>
      </c>
      <c r="M1812" s="12">
        <f t="shared" si="1919"/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11">
        <f t="shared" si="1920"/>
        <v>3.3333333333333333E-2</v>
      </c>
      <c r="S1812" s="6">
        <f>AVERAGE(Kickstarter[[#This Row],[pledged]]/Kickstarter[[#This Row],[backers_count]])</f>
        <v>7.5</v>
      </c>
      <c r="T1812" t="str">
        <f t="shared" si="1899"/>
        <v>photography</v>
      </c>
      <c r="U1812" t="str">
        <f t="shared" si="1930"/>
        <v>photobooks</v>
      </c>
      <c r="V1812">
        <f>YEAR(Kickstarter[[#This Row],[Date Ended Conversion]])</f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s="5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2">
        <f t="shared" ref="L1813" si="1940">(((K1813/60)/60)/24)+DATE(1970,1,1)</f>
        <v>41876.433680555558</v>
      </c>
      <c r="M1813" s="12">
        <f t="shared" si="1919"/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11">
        <f t="shared" si="1920"/>
        <v>7.407407407407407E-4</v>
      </c>
      <c r="S1813" s="6">
        <f>AVERAGE(Kickstarter[[#This Row],[pledged]]/Kickstarter[[#This Row],[backers_count]])</f>
        <v>1.5384615384615385</v>
      </c>
      <c r="T1813" t="str">
        <f t="shared" si="1899"/>
        <v>photography</v>
      </c>
      <c r="U1813" t="str">
        <f t="shared" si="1930"/>
        <v>photobooks</v>
      </c>
      <c r="V1813">
        <f>YEAR(Kickstarter[[#This Row],[Date Ended Conversion]])</f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s="5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2">
        <f t="shared" ref="L1814" si="1941">(((K1814/60)/60)/24)+DATE(1970,1,1)</f>
        <v>42524.318703703699</v>
      </c>
      <c r="M1814" s="12">
        <f t="shared" si="1919"/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11">
        <f t="shared" si="1920"/>
        <v>0.13307692307692306</v>
      </c>
      <c r="S1814" s="6">
        <f>AVERAGE(Kickstarter[[#This Row],[pledged]]/Kickstarter[[#This Row],[backers_count]])</f>
        <v>37.608695652173914</v>
      </c>
      <c r="T1814" t="str">
        <f t="shared" si="1899"/>
        <v>photography</v>
      </c>
      <c r="U1814" t="str">
        <f t="shared" si="1930"/>
        <v>photobooks</v>
      </c>
      <c r="V1814">
        <f>YEAR(Kickstarter[[#This Row],[Date Ended Conversion]])</f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s="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2">
        <f t="shared" ref="L1815" si="1942">(((K1815/60)/60)/24)+DATE(1970,1,1)</f>
        <v>41829.889027777775</v>
      </c>
      <c r="M1815" s="12">
        <f t="shared" si="1919"/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11">
        <f t="shared" si="1920"/>
        <v>0</v>
      </c>
      <c r="S1815" s="6" t="e">
        <f>AVERAGE(Kickstarter[[#This Row],[pledged]]/Kickstarter[[#This Row],[backers_count]])</f>
        <v>#DIV/0!</v>
      </c>
      <c r="T1815" t="str">
        <f t="shared" si="1899"/>
        <v>photography</v>
      </c>
      <c r="U1815" t="str">
        <f t="shared" si="1930"/>
        <v>photobooks</v>
      </c>
      <c r="V1815">
        <f>YEAR(Kickstarter[[#This Row],[Date Ended Conversion]])</f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s="5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2">
        <f t="shared" ref="L1816" si="1943">(((K1816/60)/60)/24)+DATE(1970,1,1)</f>
        <v>42033.314074074078</v>
      </c>
      <c r="M1816" s="12">
        <f t="shared" si="1919"/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11">
        <f t="shared" si="1920"/>
        <v>0.49183333333333334</v>
      </c>
      <c r="S1816" s="6">
        <f>AVERAGE(Kickstarter[[#This Row],[pledged]]/Kickstarter[[#This Row],[backers_count]])</f>
        <v>42.157142857142858</v>
      </c>
      <c r="T1816" t="str">
        <f t="shared" si="1899"/>
        <v>photography</v>
      </c>
      <c r="U1816" t="str">
        <f t="shared" si="1930"/>
        <v>photobooks</v>
      </c>
      <c r="V1816">
        <f>YEAR(Kickstarter[[#This Row],[Date Ended Conversion]])</f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s="5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2">
        <f t="shared" ref="L1817" si="1944">(((K1817/60)/60)/24)+DATE(1970,1,1)</f>
        <v>42172.906678240746</v>
      </c>
      <c r="M1817" s="12">
        <f t="shared" si="1919"/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11">
        <f t="shared" si="1920"/>
        <v>0</v>
      </c>
      <c r="S1817" s="6" t="e">
        <f>AVERAGE(Kickstarter[[#This Row],[pledged]]/Kickstarter[[#This Row],[backers_count]])</f>
        <v>#DIV/0!</v>
      </c>
      <c r="T1817" t="str">
        <f t="shared" si="1899"/>
        <v>photography</v>
      </c>
      <c r="U1817" t="str">
        <f t="shared" si="1930"/>
        <v>photobooks</v>
      </c>
      <c r="V1817">
        <f>YEAR(Kickstarter[[#This Row],[Date Ended Conversion]])</f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s="5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2">
        <f t="shared" ref="L1818" si="1945">(((K1818/60)/60)/24)+DATE(1970,1,1)</f>
        <v>42548.876192129625</v>
      </c>
      <c r="M1818" s="12">
        <f t="shared" si="1919"/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11">
        <f t="shared" si="1920"/>
        <v>2.036E-2</v>
      </c>
      <c r="S1818" s="6">
        <f>AVERAGE(Kickstarter[[#This Row],[pledged]]/Kickstarter[[#This Row],[backers_count]])</f>
        <v>84.833333333333329</v>
      </c>
      <c r="T1818" t="str">
        <f t="shared" si="1899"/>
        <v>photography</v>
      </c>
      <c r="U1818" t="str">
        <f t="shared" si="1930"/>
        <v>photobooks</v>
      </c>
      <c r="V1818">
        <f>YEAR(Kickstarter[[#This Row],[Date Ended Conversion]])</f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s="5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2">
        <f t="shared" ref="L1819" si="1946">(((K1819/60)/60)/24)+DATE(1970,1,1)</f>
        <v>42705.662118055552</v>
      </c>
      <c r="M1819" s="12">
        <f t="shared" si="1919"/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11">
        <f t="shared" si="1920"/>
        <v>0.52327777777777773</v>
      </c>
      <c r="S1819" s="6">
        <f>AVERAGE(Kickstarter[[#This Row],[pledged]]/Kickstarter[[#This Row],[backers_count]])</f>
        <v>94.19</v>
      </c>
      <c r="T1819" t="str">
        <f t="shared" si="1899"/>
        <v>photography</v>
      </c>
      <c r="U1819" t="str">
        <f t="shared" si="1930"/>
        <v>photobooks</v>
      </c>
      <c r="V1819">
        <f>YEAR(Kickstarter[[#This Row],[Date Ended Conversion]])</f>
        <v>2017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s="5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2">
        <f t="shared" ref="L1820" si="1947">(((K1820/60)/60)/24)+DATE(1970,1,1)</f>
        <v>42067.234375</v>
      </c>
      <c r="M1820" s="12">
        <f t="shared" si="1919"/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11">
        <f t="shared" si="1920"/>
        <v>0</v>
      </c>
      <c r="S1820" s="6" t="e">
        <f>AVERAGE(Kickstarter[[#This Row],[pledged]]/Kickstarter[[#This Row],[backers_count]])</f>
        <v>#DIV/0!</v>
      </c>
      <c r="T1820" t="str">
        <f t="shared" si="1899"/>
        <v>photography</v>
      </c>
      <c r="U1820" t="str">
        <f t="shared" si="1930"/>
        <v>photobooks</v>
      </c>
      <c r="V1820">
        <f>YEAR(Kickstarter[[#This Row],[Date Ended Conversion]])</f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s="5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2">
        <f t="shared" ref="L1821" si="1948">(((K1821/60)/60)/24)+DATE(1970,1,1)</f>
        <v>41820.752268518518</v>
      </c>
      <c r="M1821" s="12">
        <f t="shared" si="1919"/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11">
        <f t="shared" si="1920"/>
        <v>2.0833333333333332E-2</v>
      </c>
      <c r="S1821" s="6">
        <f>AVERAGE(Kickstarter[[#This Row],[pledged]]/Kickstarter[[#This Row],[backers_count]])</f>
        <v>6.25</v>
      </c>
      <c r="T1821" t="str">
        <f t="shared" si="1899"/>
        <v>photography</v>
      </c>
      <c r="U1821" t="str">
        <f t="shared" si="1930"/>
        <v>photobooks</v>
      </c>
      <c r="V1821">
        <f>YEAR(Kickstarter[[#This Row],[Date Ended Conversion]])</f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s="5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2">
        <f t="shared" ref="L1822" si="1949">(((K1822/60)/60)/24)+DATE(1970,1,1)</f>
        <v>42065.084375000006</v>
      </c>
      <c r="M1822" s="12">
        <f t="shared" si="1919"/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11">
        <f t="shared" si="1920"/>
        <v>6.565384615384616E-2</v>
      </c>
      <c r="S1822" s="6">
        <f>AVERAGE(Kickstarter[[#This Row],[pledged]]/Kickstarter[[#This Row],[backers_count]])</f>
        <v>213.375</v>
      </c>
      <c r="T1822" t="str">
        <f t="shared" si="1899"/>
        <v>photography</v>
      </c>
      <c r="U1822" t="str">
        <f t="shared" si="1930"/>
        <v>photobooks</v>
      </c>
      <c r="V1822">
        <f>YEAR(Kickstarter[[#This Row],[Date Ended Conversion]])</f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s="5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2">
        <f t="shared" ref="L1823" si="1950">(((K1823/60)/60)/24)+DATE(1970,1,1)</f>
        <v>40926.319062499999</v>
      </c>
      <c r="M1823" s="12">
        <f t="shared" si="1919"/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11">
        <f t="shared" si="1920"/>
        <v>1.3489</v>
      </c>
      <c r="S1823" s="6">
        <f>AVERAGE(Kickstarter[[#This Row],[pledged]]/Kickstarter[[#This Row],[backers_count]])</f>
        <v>59.162280701754383</v>
      </c>
      <c r="T1823" t="str">
        <f t="shared" si="1899"/>
        <v>music</v>
      </c>
      <c r="U1823" t="str">
        <f t="shared" si="1930"/>
        <v>rock</v>
      </c>
      <c r="V1823">
        <f>YEAR(Kickstarter[[#This Row],[Date Ended Conversion]])</f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s="5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2">
        <f t="shared" ref="L1824" si="1951">(((K1824/60)/60)/24)+DATE(1970,1,1)</f>
        <v>41634.797013888885</v>
      </c>
      <c r="M1824" s="12">
        <f t="shared" si="1919"/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11">
        <f t="shared" si="1920"/>
        <v>1</v>
      </c>
      <c r="S1824" s="6">
        <f>AVERAGE(Kickstarter[[#This Row],[pledged]]/Kickstarter[[#This Row],[backers_count]])</f>
        <v>27.272727272727273</v>
      </c>
      <c r="T1824" t="str">
        <f t="shared" si="1899"/>
        <v>music</v>
      </c>
      <c r="U1824" t="str">
        <f t="shared" si="1930"/>
        <v>rock</v>
      </c>
      <c r="V1824">
        <f>YEAR(Kickstarter[[#This Row],[Date Ended Conversion]])</f>
        <v>2014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s="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2">
        <f t="shared" ref="L1825" si="1952">(((K1825/60)/60)/24)+DATE(1970,1,1)</f>
        <v>41176.684907407405</v>
      </c>
      <c r="M1825" s="12">
        <f t="shared" si="1919"/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11">
        <f t="shared" si="1920"/>
        <v>1.1585714285714286</v>
      </c>
      <c r="S1825" s="6">
        <f>AVERAGE(Kickstarter[[#This Row],[pledged]]/Kickstarter[[#This Row],[backers_count]])</f>
        <v>24.575757575757574</v>
      </c>
      <c r="T1825" t="str">
        <f t="shared" si="1899"/>
        <v>music</v>
      </c>
      <c r="U1825" t="str">
        <f t="shared" si="1930"/>
        <v>rock</v>
      </c>
      <c r="V1825">
        <f>YEAR(Kickstarter[[#This Row],[Date Ended Conversion]])</f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s="5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2">
        <f t="shared" ref="L1826" si="1953">(((K1826/60)/60)/24)+DATE(1970,1,1)</f>
        <v>41626.916284722225</v>
      </c>
      <c r="M1826" s="12">
        <f t="shared" si="1919"/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11">
        <f t="shared" si="1920"/>
        <v>1.0006666666666666</v>
      </c>
      <c r="S1826" s="6">
        <f>AVERAGE(Kickstarter[[#This Row],[pledged]]/Kickstarter[[#This Row],[backers_count]])</f>
        <v>75.05</v>
      </c>
      <c r="T1826" t="str">
        <f t="shared" si="1899"/>
        <v>music</v>
      </c>
      <c r="U1826" t="str">
        <f t="shared" si="1930"/>
        <v>rock</v>
      </c>
      <c r="V1826">
        <f>YEAR(Kickstarter[[#This Row],[Date Ended Conversion]])</f>
        <v>2014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s="5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2">
        <f t="shared" ref="L1827" si="1954">(((K1827/60)/60)/24)+DATE(1970,1,1)</f>
        <v>41443.83452546296</v>
      </c>
      <c r="M1827" s="12">
        <f t="shared" si="1919"/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11">
        <f t="shared" si="1920"/>
        <v>1.0505</v>
      </c>
      <c r="S1827" s="6">
        <f>AVERAGE(Kickstarter[[#This Row],[pledged]]/Kickstarter[[#This Row],[backers_count]])</f>
        <v>42.02</v>
      </c>
      <c r="T1827" t="str">
        <f t="shared" si="1899"/>
        <v>music</v>
      </c>
      <c r="U1827" t="str">
        <f t="shared" si="1930"/>
        <v>rock</v>
      </c>
      <c r="V1827">
        <f>YEAR(Kickstarter[[#This Row],[Date Ended Conversion]])</f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s="5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2">
        <f t="shared" ref="L1828" si="1955">(((K1828/60)/60)/24)+DATE(1970,1,1)</f>
        <v>41657.923807870371</v>
      </c>
      <c r="M1828" s="12">
        <f t="shared" si="1919"/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11">
        <f t="shared" si="1920"/>
        <v>1.01</v>
      </c>
      <c r="S1828" s="6">
        <f>AVERAGE(Kickstarter[[#This Row],[pledged]]/Kickstarter[[#This Row],[backers_count]])</f>
        <v>53.157894736842103</v>
      </c>
      <c r="T1828" t="str">
        <f t="shared" si="1899"/>
        <v>music</v>
      </c>
      <c r="U1828" t="str">
        <f t="shared" si="1930"/>
        <v>rock</v>
      </c>
      <c r="V1828">
        <f>YEAR(Kickstarter[[#This Row],[Date Ended Conversion]])</f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s="5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2">
        <f t="shared" ref="L1829" si="1956">(((K1829/60)/60)/24)+DATE(1970,1,1)</f>
        <v>40555.325937499998</v>
      </c>
      <c r="M1829" s="12">
        <f t="shared" si="1919"/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11">
        <f t="shared" si="1920"/>
        <v>1.0066250000000001</v>
      </c>
      <c r="S1829" s="6">
        <f>AVERAGE(Kickstarter[[#This Row],[pledged]]/Kickstarter[[#This Row],[backers_count]])</f>
        <v>83.885416666666671</v>
      </c>
      <c r="T1829" t="str">
        <f t="shared" si="1899"/>
        <v>music</v>
      </c>
      <c r="U1829" t="str">
        <f t="shared" si="1930"/>
        <v>rock</v>
      </c>
      <c r="V1829">
        <f>YEAR(Kickstarter[[#This Row],[Date Ended Conversion]])</f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s="5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2">
        <f t="shared" ref="L1830" si="1957">(((K1830/60)/60)/24)+DATE(1970,1,1)</f>
        <v>41736.899652777778</v>
      </c>
      <c r="M1830" s="12">
        <f t="shared" si="1919"/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11">
        <f t="shared" si="1920"/>
        <v>1.0016</v>
      </c>
      <c r="S1830" s="6">
        <f>AVERAGE(Kickstarter[[#This Row],[pledged]]/Kickstarter[[#This Row],[backers_count]])</f>
        <v>417.33333333333331</v>
      </c>
      <c r="T1830" t="str">
        <f t="shared" si="1899"/>
        <v>music</v>
      </c>
      <c r="U1830" t="str">
        <f t="shared" si="1930"/>
        <v>rock</v>
      </c>
      <c r="V1830">
        <f>YEAR(Kickstarter[[#This Row],[Date Ended Conversion]])</f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s="5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2">
        <f t="shared" ref="L1831" si="1958">(((K1831/60)/60)/24)+DATE(1970,1,1)</f>
        <v>40516.087627314817</v>
      </c>
      <c r="M1831" s="12">
        <f t="shared" si="1919"/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11">
        <f t="shared" si="1920"/>
        <v>1.6668333333333334</v>
      </c>
      <c r="S1831" s="6">
        <f>AVERAGE(Kickstarter[[#This Row],[pledged]]/Kickstarter[[#This Row],[backers_count]])</f>
        <v>75.765151515151516</v>
      </c>
      <c r="T1831" t="str">
        <f t="shared" si="1899"/>
        <v>music</v>
      </c>
      <c r="U1831" t="str">
        <f t="shared" si="1930"/>
        <v>rock</v>
      </c>
      <c r="V1831">
        <f>YEAR(Kickstarter[[#This Row],[Date Ended Conversion]])</f>
        <v>2011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s="5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2">
        <f t="shared" ref="L1832" si="1959">(((K1832/60)/60)/24)+DATE(1970,1,1)</f>
        <v>41664.684108796297</v>
      </c>
      <c r="M1832" s="12">
        <f t="shared" si="1919"/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11">
        <f t="shared" si="1920"/>
        <v>1.0153333333333334</v>
      </c>
      <c r="S1832" s="6">
        <f>AVERAGE(Kickstarter[[#This Row],[pledged]]/Kickstarter[[#This Row],[backers_count]])</f>
        <v>67.389380530973455</v>
      </c>
      <c r="T1832" t="str">
        <f t="shared" si="1899"/>
        <v>music</v>
      </c>
      <c r="U1832" t="str">
        <f t="shared" si="1930"/>
        <v>rock</v>
      </c>
      <c r="V1832">
        <f>YEAR(Kickstarter[[#This Row],[Date Ended Conversion]])</f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s="5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2">
        <f t="shared" ref="L1833" si="1960">(((K1833/60)/60)/24)+DATE(1970,1,1)</f>
        <v>41026.996099537035</v>
      </c>
      <c r="M1833" s="12">
        <f t="shared" si="1919"/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11">
        <f t="shared" si="1920"/>
        <v>1.03</v>
      </c>
      <c r="S1833" s="6">
        <f>AVERAGE(Kickstarter[[#This Row],[pledged]]/Kickstarter[[#This Row],[backers_count]])</f>
        <v>73.571428571428569</v>
      </c>
      <c r="T1833" t="str">
        <f t="shared" si="1899"/>
        <v>music</v>
      </c>
      <c r="U1833" t="str">
        <f t="shared" si="1930"/>
        <v>rock</v>
      </c>
      <c r="V1833">
        <f>YEAR(Kickstarter[[#This Row],[Date Ended Conversion]])</f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s="5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2">
        <f t="shared" ref="L1834" si="1961">(((K1834/60)/60)/24)+DATE(1970,1,1)</f>
        <v>40576.539664351854</v>
      </c>
      <c r="M1834" s="12">
        <f t="shared" si="1919"/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11">
        <f t="shared" si="1920"/>
        <v>1.4285714285714286</v>
      </c>
      <c r="S1834" s="6">
        <f>AVERAGE(Kickstarter[[#This Row],[pledged]]/Kickstarter[[#This Row],[backers_count]])</f>
        <v>25</v>
      </c>
      <c r="T1834" t="str">
        <f t="shared" si="1899"/>
        <v>music</v>
      </c>
      <c r="U1834" t="str">
        <f t="shared" si="1930"/>
        <v>rock</v>
      </c>
      <c r="V1834">
        <f>YEAR(Kickstarter[[#This Row],[Date Ended Conversion]])</f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s="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2">
        <f t="shared" ref="L1835" si="1962">(((K1835/60)/60)/24)+DATE(1970,1,1)</f>
        <v>41303.044016203705</v>
      </c>
      <c r="M1835" s="12">
        <f t="shared" si="1919"/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11">
        <f t="shared" si="1920"/>
        <v>2.625</v>
      </c>
      <c r="S1835" s="6">
        <f>AVERAGE(Kickstarter[[#This Row],[pledged]]/Kickstarter[[#This Row],[backers_count]])</f>
        <v>42</v>
      </c>
      <c r="T1835" t="str">
        <f t="shared" si="1899"/>
        <v>music</v>
      </c>
      <c r="U1835" t="str">
        <f t="shared" si="1930"/>
        <v>rock</v>
      </c>
      <c r="V1835">
        <f>YEAR(Kickstarter[[#This Row],[Date Ended Conversion]])</f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s="5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2">
        <f t="shared" ref="L1836" si="1963">(((K1836/60)/60)/24)+DATE(1970,1,1)</f>
        <v>41988.964062500003</v>
      </c>
      <c r="M1836" s="12">
        <f t="shared" si="1919"/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11">
        <f t="shared" si="1920"/>
        <v>1.1805000000000001</v>
      </c>
      <c r="S1836" s="6">
        <f>AVERAGE(Kickstarter[[#This Row],[pledged]]/Kickstarter[[#This Row],[backers_count]])</f>
        <v>131.16666666666666</v>
      </c>
      <c r="T1836" t="str">
        <f t="shared" si="1899"/>
        <v>music</v>
      </c>
      <c r="U1836" t="str">
        <f t="shared" si="1930"/>
        <v>rock</v>
      </c>
      <c r="V1836">
        <f>YEAR(Kickstarter[[#This Row],[Date Ended Conversion]])</f>
        <v>2015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s="5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2">
        <f t="shared" ref="L1837" si="1964">(((K1837/60)/60)/24)+DATE(1970,1,1)</f>
        <v>42430.702210648145</v>
      </c>
      <c r="M1837" s="12">
        <f t="shared" si="1919"/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11">
        <f t="shared" si="1920"/>
        <v>1.04</v>
      </c>
      <c r="S1837" s="6">
        <f>AVERAGE(Kickstarter[[#This Row],[pledged]]/Kickstarter[[#This Row],[backers_count]])</f>
        <v>47.272727272727273</v>
      </c>
      <c r="T1837" t="str">
        <f t="shared" si="1899"/>
        <v>music</v>
      </c>
      <c r="U1837" t="str">
        <f t="shared" si="1930"/>
        <v>rock</v>
      </c>
      <c r="V1837">
        <f>YEAR(Kickstarter[[#This Row],[Date Ended Conversion]])</f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s="5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2">
        <f t="shared" ref="L1838" si="1965">(((K1838/60)/60)/24)+DATE(1970,1,1)</f>
        <v>41305.809363425928</v>
      </c>
      <c r="M1838" s="12">
        <f t="shared" si="1919"/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11">
        <f t="shared" si="1920"/>
        <v>2.0034000000000001</v>
      </c>
      <c r="S1838" s="6">
        <f>AVERAGE(Kickstarter[[#This Row],[pledged]]/Kickstarter[[#This Row],[backers_count]])</f>
        <v>182.12727272727273</v>
      </c>
      <c r="T1838" t="str">
        <f t="shared" si="1899"/>
        <v>music</v>
      </c>
      <c r="U1838" t="str">
        <f t="shared" si="1930"/>
        <v>rock</v>
      </c>
      <c r="V1838">
        <f>YEAR(Kickstarter[[#This Row],[Date Ended Conversion]])</f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s="5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2">
        <f t="shared" ref="L1839" si="1966">(((K1839/60)/60)/24)+DATE(1970,1,1)</f>
        <v>40926.047858796301</v>
      </c>
      <c r="M1839" s="12">
        <f t="shared" si="1919"/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11">
        <f t="shared" si="1920"/>
        <v>3.0683333333333334</v>
      </c>
      <c r="S1839" s="6">
        <f>AVERAGE(Kickstarter[[#This Row],[pledged]]/Kickstarter[[#This Row],[backers_count]])</f>
        <v>61.366666666666667</v>
      </c>
      <c r="T1839" t="str">
        <f t="shared" ref="T1839:T1862" si="1967">LEFT(Q1839,FIND("/",Q1839)-1)</f>
        <v>music</v>
      </c>
      <c r="U1839" t="str">
        <f t="shared" si="1930"/>
        <v>rock</v>
      </c>
      <c r="V1839">
        <f>YEAR(Kickstarter[[#This Row],[Date Ended Conversion]])</f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s="5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2">
        <f t="shared" ref="L1840" si="1968">(((K1840/60)/60)/24)+DATE(1970,1,1)</f>
        <v>40788.786539351851</v>
      </c>
      <c r="M1840" s="12">
        <f t="shared" si="1919"/>
        <v>40817.125</v>
      </c>
      <c r="N1840" t="b">
        <v>0</v>
      </c>
      <c r="O1840">
        <v>28</v>
      </c>
      <c r="P1840" t="b">
        <v>1</v>
      </c>
      <c r="Q1840" t="s">
        <v>8276</v>
      </c>
      <c r="R1840" s="11">
        <f t="shared" si="1920"/>
        <v>1.00149</v>
      </c>
      <c r="S1840" s="6">
        <f>AVERAGE(Kickstarter[[#This Row],[pledged]]/Kickstarter[[#This Row],[backers_count]])</f>
        <v>35.767499999999998</v>
      </c>
      <c r="T1840" t="str">
        <f t="shared" si="1967"/>
        <v>music</v>
      </c>
      <c r="U1840" t="str">
        <f t="shared" si="1930"/>
        <v>rock</v>
      </c>
      <c r="V1840">
        <f>YEAR(Kickstarter[[#This Row],[Date Ended Conversion]])</f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s="5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2">
        <f t="shared" ref="L1841" si="1969">(((K1841/60)/60)/24)+DATE(1970,1,1)</f>
        <v>42614.722013888888</v>
      </c>
      <c r="M1841" s="12">
        <f t="shared" si="1919"/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11">
        <f t="shared" si="1920"/>
        <v>2.0529999999999999</v>
      </c>
      <c r="S1841" s="6">
        <f>AVERAGE(Kickstarter[[#This Row],[pledged]]/Kickstarter[[#This Row],[backers_count]])</f>
        <v>45.62222222222222</v>
      </c>
      <c r="T1841" t="str">
        <f t="shared" si="1967"/>
        <v>music</v>
      </c>
      <c r="U1841" t="str">
        <f t="shared" si="1930"/>
        <v>rock</v>
      </c>
      <c r="V1841">
        <f>YEAR(Kickstarter[[#This Row],[Date Ended Conversion]])</f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s="5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2">
        <f t="shared" ref="L1842" si="1970">(((K1842/60)/60)/24)+DATE(1970,1,1)</f>
        <v>41382.096180555556</v>
      </c>
      <c r="M1842" s="12">
        <f t="shared" si="1919"/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11">
        <f t="shared" si="1920"/>
        <v>1.0888888888888888</v>
      </c>
      <c r="S1842" s="6">
        <f>AVERAGE(Kickstarter[[#This Row],[pledged]]/Kickstarter[[#This Row],[backers_count]])</f>
        <v>75.384615384615387</v>
      </c>
      <c r="T1842" t="str">
        <f t="shared" si="1967"/>
        <v>music</v>
      </c>
      <c r="U1842" t="str">
        <f t="shared" si="1930"/>
        <v>rock</v>
      </c>
      <c r="V1842">
        <f>YEAR(Kickstarter[[#This Row],[Date Ended Conversion]])</f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s="5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2">
        <f t="shared" ref="L1843" si="1971">(((K1843/60)/60)/24)+DATE(1970,1,1)</f>
        <v>41745.84542824074</v>
      </c>
      <c r="M1843" s="12">
        <f t="shared" si="1919"/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11">
        <f t="shared" si="1920"/>
        <v>1.0175000000000001</v>
      </c>
      <c r="S1843" s="6">
        <f>AVERAGE(Kickstarter[[#This Row],[pledged]]/Kickstarter[[#This Row],[backers_count]])</f>
        <v>50.875</v>
      </c>
      <c r="T1843" t="str">
        <f t="shared" si="1967"/>
        <v>music</v>
      </c>
      <c r="U1843" t="str">
        <f t="shared" si="1930"/>
        <v>rock</v>
      </c>
      <c r="V1843">
        <f>YEAR(Kickstarter[[#This Row],[Date Ended Conversion]])</f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s="5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2">
        <f t="shared" ref="L1844" si="1972">(((K1844/60)/60)/24)+DATE(1970,1,1)</f>
        <v>42031.631724537037</v>
      </c>
      <c r="M1844" s="12">
        <f t="shared" si="1919"/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11">
        <f t="shared" si="1920"/>
        <v>1.2524999999999999</v>
      </c>
      <c r="S1844" s="6">
        <f>AVERAGE(Kickstarter[[#This Row],[pledged]]/Kickstarter[[#This Row],[backers_count]])</f>
        <v>119.28571428571429</v>
      </c>
      <c r="T1844" t="str">
        <f t="shared" si="1967"/>
        <v>music</v>
      </c>
      <c r="U1844" t="str">
        <f t="shared" si="1930"/>
        <v>rock</v>
      </c>
      <c r="V1844">
        <f>YEAR(Kickstarter[[#This Row],[Date Ended Conversion]])</f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s="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2">
        <f t="shared" ref="L1845" si="1973">(((K1845/60)/60)/24)+DATE(1970,1,1)</f>
        <v>40564.994837962964</v>
      </c>
      <c r="M1845" s="12">
        <f t="shared" si="1919"/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11">
        <f t="shared" si="1920"/>
        <v>1.2400610000000001</v>
      </c>
      <c r="S1845" s="6">
        <f>AVERAGE(Kickstarter[[#This Row],[pledged]]/Kickstarter[[#This Row],[backers_count]])</f>
        <v>92.541865671641801</v>
      </c>
      <c r="T1845" t="str">
        <f t="shared" si="1967"/>
        <v>music</v>
      </c>
      <c r="U1845" t="str">
        <f t="shared" si="1930"/>
        <v>rock</v>
      </c>
      <c r="V1845">
        <f>YEAR(Kickstarter[[#This Row],[Date Ended Conversion]])</f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s="5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2">
        <f t="shared" ref="L1846" si="1974">(((K1846/60)/60)/24)+DATE(1970,1,1)</f>
        <v>40666.973541666666</v>
      </c>
      <c r="M1846" s="12">
        <f t="shared" si="1919"/>
        <v>40705.125</v>
      </c>
      <c r="N1846" t="b">
        <v>0</v>
      </c>
      <c r="O1846">
        <v>20</v>
      </c>
      <c r="P1846" t="b">
        <v>1</v>
      </c>
      <c r="Q1846" t="s">
        <v>8276</v>
      </c>
      <c r="R1846" s="11">
        <f t="shared" si="1920"/>
        <v>1.014</v>
      </c>
      <c r="S1846" s="6">
        <f>AVERAGE(Kickstarter[[#This Row],[pledged]]/Kickstarter[[#This Row],[backers_count]])</f>
        <v>76.05</v>
      </c>
      <c r="T1846" t="str">
        <f t="shared" si="1967"/>
        <v>music</v>
      </c>
      <c r="U1846" t="str">
        <f t="shared" si="1930"/>
        <v>rock</v>
      </c>
      <c r="V1846">
        <f>YEAR(Kickstarter[[#This Row],[Date Ended Conversion]])</f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s="5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2">
        <f t="shared" ref="L1847" si="1975">(((K1847/60)/60)/24)+DATE(1970,1,1)</f>
        <v>42523.333310185189</v>
      </c>
      <c r="M1847" s="12">
        <f t="shared" si="1919"/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11">
        <f t="shared" si="1920"/>
        <v>1</v>
      </c>
      <c r="S1847" s="6">
        <f>AVERAGE(Kickstarter[[#This Row],[pledged]]/Kickstarter[[#This Row],[backers_count]])</f>
        <v>52.631578947368418</v>
      </c>
      <c r="T1847" t="str">
        <f t="shared" si="1967"/>
        <v>music</v>
      </c>
      <c r="U1847" t="str">
        <f t="shared" si="1930"/>
        <v>rock</v>
      </c>
      <c r="V1847">
        <f>YEAR(Kickstarter[[#This Row],[Date Ended Conversion]])</f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s="5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2">
        <f t="shared" ref="L1848" si="1976">(((K1848/60)/60)/24)+DATE(1970,1,1)</f>
        <v>41228.650196759263</v>
      </c>
      <c r="M1848" s="12">
        <f t="shared" si="1919"/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11">
        <f t="shared" si="1920"/>
        <v>1.3792666666666666</v>
      </c>
      <c r="S1848" s="6">
        <f>AVERAGE(Kickstarter[[#This Row],[pledged]]/Kickstarter[[#This Row],[backers_count]])</f>
        <v>98.990430622009569</v>
      </c>
      <c r="T1848" t="str">
        <f t="shared" si="1967"/>
        <v>music</v>
      </c>
      <c r="U1848" t="str">
        <f t="shared" si="1930"/>
        <v>rock</v>
      </c>
      <c r="V1848">
        <f>YEAR(Kickstarter[[#This Row],[Date Ended Conversion]])</f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s="5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2">
        <f t="shared" ref="L1849" si="1977">(((K1849/60)/60)/24)+DATE(1970,1,1)</f>
        <v>42094.236481481479</v>
      </c>
      <c r="M1849" s="12">
        <f t="shared" si="1919"/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11">
        <f t="shared" si="1920"/>
        <v>1.2088000000000001</v>
      </c>
      <c r="S1849" s="6">
        <f>AVERAGE(Kickstarter[[#This Row],[pledged]]/Kickstarter[[#This Row],[backers_count]])</f>
        <v>79.526315789473685</v>
      </c>
      <c r="T1849" t="str">
        <f t="shared" si="1967"/>
        <v>music</v>
      </c>
      <c r="U1849" t="str">
        <f t="shared" si="1930"/>
        <v>rock</v>
      </c>
      <c r="V1849">
        <f>YEAR(Kickstarter[[#This Row],[Date Ended Conversion]])</f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s="5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2">
        <f t="shared" ref="L1850" si="1978">(((K1850/60)/60)/24)+DATE(1970,1,1)</f>
        <v>40691.788055555553</v>
      </c>
      <c r="M1850" s="12">
        <f t="shared" si="1919"/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11">
        <f t="shared" si="1920"/>
        <v>1.0736666666666668</v>
      </c>
      <c r="S1850" s="6">
        <f>AVERAGE(Kickstarter[[#This Row],[pledged]]/Kickstarter[[#This Row],[backers_count]])</f>
        <v>134.20833333333334</v>
      </c>
      <c r="T1850" t="str">
        <f t="shared" si="1967"/>
        <v>music</v>
      </c>
      <c r="U1850" t="str">
        <f t="shared" si="1930"/>
        <v>rock</v>
      </c>
      <c r="V1850">
        <f>YEAR(Kickstarter[[#This Row],[Date Ended Conversion]])</f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s="5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2">
        <f t="shared" ref="L1851" si="1979">(((K1851/60)/60)/24)+DATE(1970,1,1)</f>
        <v>41169.845590277779</v>
      </c>
      <c r="M1851" s="12">
        <f t="shared" si="1919"/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11">
        <f t="shared" si="1920"/>
        <v>1.0033333333333334</v>
      </c>
      <c r="S1851" s="6">
        <f>AVERAGE(Kickstarter[[#This Row],[pledged]]/Kickstarter[[#This Row],[backers_count]])</f>
        <v>37.625</v>
      </c>
      <c r="T1851" t="str">
        <f t="shared" si="1967"/>
        <v>music</v>
      </c>
      <c r="U1851" t="str">
        <f t="shared" si="1930"/>
        <v>rock</v>
      </c>
      <c r="V1851">
        <f>YEAR(Kickstarter[[#This Row],[Date Ended Conversion]])</f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s="5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2">
        <f t="shared" ref="L1852" si="1980">(((K1852/60)/60)/24)+DATE(1970,1,1)</f>
        <v>41800.959490740745</v>
      </c>
      <c r="M1852" s="12">
        <f t="shared" si="1919"/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11">
        <f t="shared" si="1920"/>
        <v>1.0152222222222222</v>
      </c>
      <c r="S1852" s="6">
        <f>AVERAGE(Kickstarter[[#This Row],[pledged]]/Kickstarter[[#This Row],[backers_count]])</f>
        <v>51.044692737430168</v>
      </c>
      <c r="T1852" t="str">
        <f t="shared" si="1967"/>
        <v>music</v>
      </c>
      <c r="U1852" t="str">
        <f t="shared" si="1930"/>
        <v>rock</v>
      </c>
      <c r="V1852">
        <f>YEAR(Kickstarter[[#This Row],[Date Ended Conversion]])</f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s="5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2">
        <f t="shared" ref="L1853" si="1981">(((K1853/60)/60)/24)+DATE(1970,1,1)</f>
        <v>41827.906689814816</v>
      </c>
      <c r="M1853" s="12">
        <f t="shared" si="1919"/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11">
        <f t="shared" si="1920"/>
        <v>1.0007692307692309</v>
      </c>
      <c r="S1853" s="6">
        <f>AVERAGE(Kickstarter[[#This Row],[pledged]]/Kickstarter[[#This Row],[backers_count]])</f>
        <v>50.03846153846154</v>
      </c>
      <c r="T1853" t="str">
        <f t="shared" si="1967"/>
        <v>music</v>
      </c>
      <c r="U1853" t="str">
        <f t="shared" si="1930"/>
        <v>rock</v>
      </c>
      <c r="V1853">
        <f>YEAR(Kickstarter[[#This Row],[Date Ended Conversion]])</f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s="5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2">
        <f t="shared" ref="L1854" si="1982">(((K1854/60)/60)/24)+DATE(1970,1,1)</f>
        <v>42081.77143518519</v>
      </c>
      <c r="M1854" s="12">
        <f t="shared" si="1919"/>
        <v>42119</v>
      </c>
      <c r="N1854" t="b">
        <v>0</v>
      </c>
      <c r="O1854">
        <v>131</v>
      </c>
      <c r="P1854" t="b">
        <v>1</v>
      </c>
      <c r="Q1854" t="s">
        <v>8276</v>
      </c>
      <c r="R1854" s="11">
        <f t="shared" si="1920"/>
        <v>1.1696666666666666</v>
      </c>
      <c r="S1854" s="6">
        <f>AVERAGE(Kickstarter[[#This Row],[pledged]]/Kickstarter[[#This Row],[backers_count]])</f>
        <v>133.93129770992365</v>
      </c>
      <c r="T1854" t="str">
        <f t="shared" si="1967"/>
        <v>music</v>
      </c>
      <c r="U1854" t="str">
        <f t="shared" si="1930"/>
        <v>rock</v>
      </c>
      <c r="V1854">
        <f>YEAR(Kickstarter[[#This Row],[Date Ended Conversion]])</f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s="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2">
        <f t="shared" ref="L1855" si="1983">(((K1855/60)/60)/24)+DATE(1970,1,1)</f>
        <v>41177.060381944444</v>
      </c>
      <c r="M1855" s="12">
        <f t="shared" si="1919"/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11">
        <f t="shared" si="1920"/>
        <v>1.01875</v>
      </c>
      <c r="S1855" s="6">
        <f>AVERAGE(Kickstarter[[#This Row],[pledged]]/Kickstarter[[#This Row],[backers_count]])</f>
        <v>58.214285714285715</v>
      </c>
      <c r="T1855" t="str">
        <f t="shared" si="1967"/>
        <v>music</v>
      </c>
      <c r="U1855" t="str">
        <f t="shared" si="1930"/>
        <v>rock</v>
      </c>
      <c r="V1855">
        <f>YEAR(Kickstarter[[#This Row],[Date Ended Conversion]])</f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s="5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2">
        <f t="shared" ref="L1856" si="1984">(((K1856/60)/60)/24)+DATE(1970,1,1)</f>
        <v>41388.021261574075</v>
      </c>
      <c r="M1856" s="12">
        <f t="shared" si="1919"/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11">
        <f t="shared" si="1920"/>
        <v>1.0212366666666666</v>
      </c>
      <c r="S1856" s="6">
        <f>AVERAGE(Kickstarter[[#This Row],[pledged]]/Kickstarter[[#This Row],[backers_count]])</f>
        <v>88.037643678160919</v>
      </c>
      <c r="T1856" t="str">
        <f t="shared" si="1967"/>
        <v>music</v>
      </c>
      <c r="U1856" t="str">
        <f t="shared" si="1930"/>
        <v>rock</v>
      </c>
      <c r="V1856">
        <f>YEAR(Kickstarter[[#This Row],[Date Ended Conversion]])</f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s="5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2">
        <f t="shared" ref="L1857" si="1985">(((K1857/60)/60)/24)+DATE(1970,1,1)</f>
        <v>41600.538657407407</v>
      </c>
      <c r="M1857" s="12">
        <f t="shared" si="1919"/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11">
        <f t="shared" si="1920"/>
        <v>1.5405897142857143</v>
      </c>
      <c r="S1857" s="6">
        <f>AVERAGE(Kickstarter[[#This Row],[pledged]]/Kickstarter[[#This Row],[backers_count]])</f>
        <v>70.576753926701571</v>
      </c>
      <c r="T1857" t="str">
        <f t="shared" si="1967"/>
        <v>music</v>
      </c>
      <c r="U1857" t="str">
        <f t="shared" si="1930"/>
        <v>rock</v>
      </c>
      <c r="V1857">
        <f>YEAR(Kickstarter[[#This Row],[Date Ended Conversion]])</f>
        <v>2014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s="5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2">
        <f t="shared" ref="L1858" si="1986">(((K1858/60)/60)/24)+DATE(1970,1,1)</f>
        <v>41817.854999999996</v>
      </c>
      <c r="M1858" s="12">
        <f t="shared" ref="M1858:M1921" si="1987">(((J1858/60)/60)/24)+DATE(1970,1,1)</f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11">
        <f t="shared" ref="R1858:R1921" si="1988">(E1858/D1858)</f>
        <v>1.0125</v>
      </c>
      <c r="S1858" s="6">
        <f>AVERAGE(Kickstarter[[#This Row],[pledged]]/Kickstarter[[#This Row],[backers_count]])</f>
        <v>53.289473684210527</v>
      </c>
      <c r="T1858" t="str">
        <f t="shared" si="1967"/>
        <v>music</v>
      </c>
      <c r="U1858" t="str">
        <f t="shared" si="1930"/>
        <v>rock</v>
      </c>
      <c r="V1858">
        <f>YEAR(Kickstarter[[#This Row],[Date Ended Conversion]])</f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s="5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2">
        <f t="shared" ref="L1859" si="1989">(((K1859/60)/60)/24)+DATE(1970,1,1)</f>
        <v>41864.76866898148</v>
      </c>
      <c r="M1859" s="12">
        <f t="shared" si="1987"/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11">
        <f t="shared" si="1988"/>
        <v>1</v>
      </c>
      <c r="S1859" s="6">
        <f>AVERAGE(Kickstarter[[#This Row],[pledged]]/Kickstarter[[#This Row],[backers_count]])</f>
        <v>136.36363636363637</v>
      </c>
      <c r="T1859" t="str">
        <f t="shared" si="1967"/>
        <v>music</v>
      </c>
      <c r="U1859" t="str">
        <f t="shared" si="1930"/>
        <v>rock</v>
      </c>
      <c r="V1859">
        <f>YEAR(Kickstarter[[#This Row],[Date Ended Conversion]])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s="5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2">
        <f t="shared" ref="L1860" si="1990">(((K1860/60)/60)/24)+DATE(1970,1,1)</f>
        <v>40833.200474537036</v>
      </c>
      <c r="M1860" s="12">
        <f t="shared" si="1987"/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11">
        <f t="shared" si="1988"/>
        <v>1.0874800874800874</v>
      </c>
      <c r="S1860" s="6">
        <f>AVERAGE(Kickstarter[[#This Row],[pledged]]/Kickstarter[[#This Row],[backers_count]])</f>
        <v>40.547315436241611</v>
      </c>
      <c r="T1860" t="str">
        <f t="shared" si="1967"/>
        <v>music</v>
      </c>
      <c r="U1860" t="str">
        <f t="shared" si="1930"/>
        <v>rock</v>
      </c>
      <c r="V1860">
        <f>YEAR(Kickstarter[[#This Row],[Date Ended Conversion]])</f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s="5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2">
        <f t="shared" ref="L1861" si="1991">(((K1861/60)/60)/24)+DATE(1970,1,1)</f>
        <v>40778.770011574074</v>
      </c>
      <c r="M1861" s="12">
        <f t="shared" si="1987"/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11">
        <f t="shared" si="1988"/>
        <v>1.3183333333333334</v>
      </c>
      <c r="S1861" s="6">
        <f>AVERAGE(Kickstarter[[#This Row],[pledged]]/Kickstarter[[#This Row],[backers_count]])</f>
        <v>70.625</v>
      </c>
      <c r="T1861" t="str">
        <f t="shared" si="1967"/>
        <v>music</v>
      </c>
      <c r="U1861" t="str">
        <f t="shared" si="1930"/>
        <v>rock</v>
      </c>
      <c r="V1861">
        <f>YEAR(Kickstarter[[#This Row],[Date Ended Conversion]])</f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s="5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2">
        <f t="shared" ref="L1862" si="1992">(((K1862/60)/60)/24)+DATE(1970,1,1)</f>
        <v>41655.709305555552</v>
      </c>
      <c r="M1862" s="12">
        <f t="shared" si="1987"/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11">
        <f t="shared" si="1988"/>
        <v>1.3346666666666667</v>
      </c>
      <c r="S1862" s="6">
        <f>AVERAGE(Kickstarter[[#This Row],[pledged]]/Kickstarter[[#This Row],[backers_count]])</f>
        <v>52.684210526315788</v>
      </c>
      <c r="T1862" t="str">
        <f t="shared" si="1967"/>
        <v>music</v>
      </c>
      <c r="U1862" t="str">
        <f t="shared" si="1930"/>
        <v>rock</v>
      </c>
      <c r="V1862">
        <f>YEAR(Kickstarter[[#This Row],[Date Ended Conversion]])</f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s="5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2">
        <f t="shared" ref="L1863" si="1993">(((K1863/60)/60)/24)+DATE(1970,1,1)</f>
        <v>42000.300243055557</v>
      </c>
      <c r="M1863" s="12">
        <f t="shared" si="1987"/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11">
        <f t="shared" si="1988"/>
        <v>0</v>
      </c>
      <c r="S1863" s="6" t="e">
        <f>AVERAGE(Kickstarter[[#This Row],[pledged]]/Kickstarter[[#This Row],[backers_count]])</f>
        <v>#DIV/0!</v>
      </c>
      <c r="T1863" t="str">
        <f t="shared" ref="T1863:T1902" si="1994">LEFT(Q1863, SEARCH(" ",Q1863,1))</f>
        <v xml:space="preserve">games/mobile </v>
      </c>
      <c r="U1863" t="str">
        <f t="shared" si="1930"/>
        <v>mobile games</v>
      </c>
      <c r="V1863">
        <f>YEAR(Kickstarter[[#This Row],[Date Ended Conversion]])</f>
        <v>2015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s="5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2">
        <f t="shared" ref="L1864" si="1995">(((K1864/60)/60)/24)+DATE(1970,1,1)</f>
        <v>42755.492754629624</v>
      </c>
      <c r="M1864" s="12">
        <f t="shared" si="1987"/>
        <v>42802.3125</v>
      </c>
      <c r="N1864" t="b">
        <v>0</v>
      </c>
      <c r="O1864">
        <v>16</v>
      </c>
      <c r="P1864" t="b">
        <v>0</v>
      </c>
      <c r="Q1864" t="s">
        <v>8283</v>
      </c>
      <c r="R1864" s="11">
        <f t="shared" si="1988"/>
        <v>8.0833333333333326E-2</v>
      </c>
      <c r="S1864" s="6">
        <f>AVERAGE(Kickstarter[[#This Row],[pledged]]/Kickstarter[[#This Row],[backers_count]])</f>
        <v>90.9375</v>
      </c>
      <c r="T1864" t="str">
        <f t="shared" si="1994"/>
        <v xml:space="preserve">games/mobile </v>
      </c>
      <c r="U1864" t="str">
        <f t="shared" si="1930"/>
        <v>mobile games</v>
      </c>
      <c r="V1864">
        <f>YEAR(Kickstarter[[#This Row],[Date Ended Conversion]])</f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s="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2">
        <f t="shared" ref="L1865" si="1996">(((K1865/60)/60)/24)+DATE(1970,1,1)</f>
        <v>41772.797280092593</v>
      </c>
      <c r="M1865" s="12">
        <f t="shared" si="1987"/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11">
        <f t="shared" si="1988"/>
        <v>4.0000000000000001E-3</v>
      </c>
      <c r="S1865" s="6">
        <f>AVERAGE(Kickstarter[[#This Row],[pledged]]/Kickstarter[[#This Row],[backers_count]])</f>
        <v>5</v>
      </c>
      <c r="T1865" t="str">
        <f t="shared" si="1994"/>
        <v xml:space="preserve">games/mobile </v>
      </c>
      <c r="U1865" t="str">
        <f t="shared" si="1930"/>
        <v>mobile games</v>
      </c>
      <c r="V1865">
        <f>YEAR(Kickstarter[[#This Row],[Date Ended Conversion]])</f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s="5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2">
        <f t="shared" ref="L1866" si="1997">(((K1866/60)/60)/24)+DATE(1970,1,1)</f>
        <v>41733.716435185182</v>
      </c>
      <c r="M1866" s="12">
        <f t="shared" si="1987"/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11">
        <f t="shared" si="1988"/>
        <v>0.42892307692307691</v>
      </c>
      <c r="S1866" s="6">
        <f>AVERAGE(Kickstarter[[#This Row],[pledged]]/Kickstarter[[#This Row],[backers_count]])</f>
        <v>58.083333333333336</v>
      </c>
      <c r="T1866" t="str">
        <f t="shared" si="1994"/>
        <v xml:space="preserve">games/mobile </v>
      </c>
      <c r="U1866" t="str">
        <f t="shared" si="1930"/>
        <v>mobile games</v>
      </c>
      <c r="V1866">
        <f>YEAR(Kickstarter[[#This Row],[Date Ended Conversion]])</f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s="5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2">
        <f t="shared" ref="L1867" si="1998">(((K1867/60)/60)/24)+DATE(1970,1,1)</f>
        <v>42645.367442129631</v>
      </c>
      <c r="M1867" s="12">
        <f t="shared" si="1987"/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11">
        <f t="shared" si="1988"/>
        <v>3.6363636363636364E-5</v>
      </c>
      <c r="S1867" s="6">
        <f>AVERAGE(Kickstarter[[#This Row],[pledged]]/Kickstarter[[#This Row],[backers_count]])</f>
        <v>2</v>
      </c>
      <c r="T1867" t="str">
        <f t="shared" si="1994"/>
        <v xml:space="preserve">games/mobile </v>
      </c>
      <c r="U1867" t="str">
        <f t="shared" ref="U1867:U1930" si="1999">RIGHT(Q1867,LEN(Q1867)-FIND("/",Q1867))</f>
        <v>mobile games</v>
      </c>
      <c r="V1867">
        <f>YEAR(Kickstarter[[#This Row],[Date Ended Conversion]])</f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s="5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2">
        <f t="shared" ref="L1868" si="2000">(((K1868/60)/60)/24)+DATE(1970,1,1)</f>
        <v>42742.246493055558</v>
      </c>
      <c r="M1868" s="12">
        <f t="shared" si="1987"/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11">
        <f t="shared" si="1988"/>
        <v>5.0000000000000001E-3</v>
      </c>
      <c r="S1868" s="6">
        <f>AVERAGE(Kickstarter[[#This Row],[pledged]]/Kickstarter[[#This Row],[backers_count]])</f>
        <v>62.5</v>
      </c>
      <c r="T1868" t="str">
        <f t="shared" si="1994"/>
        <v xml:space="preserve">games/mobile </v>
      </c>
      <c r="U1868" t="str">
        <f t="shared" si="1999"/>
        <v>mobile games</v>
      </c>
      <c r="V1868">
        <f>YEAR(Kickstarter[[#This Row],[Date Ended Conversion]])</f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s="5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2">
        <f t="shared" ref="L1869" si="2001">(((K1869/60)/60)/24)+DATE(1970,1,1)</f>
        <v>42649.924907407403</v>
      </c>
      <c r="M1869" s="12">
        <f t="shared" si="1987"/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11">
        <f t="shared" si="1988"/>
        <v>5.0000000000000001E-4</v>
      </c>
      <c r="S1869" s="6">
        <f>AVERAGE(Kickstarter[[#This Row],[pledged]]/Kickstarter[[#This Row],[backers_count]])</f>
        <v>10</v>
      </c>
      <c r="T1869" t="str">
        <f t="shared" si="1994"/>
        <v xml:space="preserve">games/mobile </v>
      </c>
      <c r="U1869" t="str">
        <f t="shared" si="1999"/>
        <v>mobile games</v>
      </c>
      <c r="V1869">
        <f>YEAR(Kickstarter[[#This Row],[Date Ended Conversion]])</f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s="5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2">
        <f t="shared" ref="L1870" si="2002">(((K1870/60)/60)/24)+DATE(1970,1,1)</f>
        <v>42328.779224537036</v>
      </c>
      <c r="M1870" s="12">
        <f t="shared" si="1987"/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11">
        <f t="shared" si="1988"/>
        <v>4.8680000000000001E-2</v>
      </c>
      <c r="S1870" s="6">
        <f>AVERAGE(Kickstarter[[#This Row],[pledged]]/Kickstarter[[#This Row],[backers_count]])</f>
        <v>71.588235294117652</v>
      </c>
      <c r="T1870" t="str">
        <f t="shared" si="1994"/>
        <v xml:space="preserve">games/mobile </v>
      </c>
      <c r="U1870" t="str">
        <f t="shared" si="1999"/>
        <v>mobile games</v>
      </c>
      <c r="V1870">
        <f>YEAR(Kickstarter[[#This Row],[Date Ended Conversion]])</f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s="5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2">
        <f t="shared" ref="L1871" si="2003">(((K1871/60)/60)/24)+DATE(1970,1,1)</f>
        <v>42709.002881944441</v>
      </c>
      <c r="M1871" s="12">
        <f t="shared" si="1987"/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11">
        <f t="shared" si="1988"/>
        <v>0</v>
      </c>
      <c r="S1871" s="6" t="e">
        <f>AVERAGE(Kickstarter[[#This Row],[pledged]]/Kickstarter[[#This Row],[backers_count]])</f>
        <v>#DIV/0!</v>
      </c>
      <c r="T1871" t="str">
        <f t="shared" si="1994"/>
        <v xml:space="preserve">games/mobile </v>
      </c>
      <c r="U1871" t="str">
        <f t="shared" si="1999"/>
        <v>mobile games</v>
      </c>
      <c r="V1871">
        <f>YEAR(Kickstarter[[#This Row],[Date Ended Conversion]])</f>
        <v>2017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s="5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2">
        <f t="shared" ref="L1872" si="2004">(((K1872/60)/60)/24)+DATE(1970,1,1)</f>
        <v>42371.355729166666</v>
      </c>
      <c r="M1872" s="12">
        <f t="shared" si="1987"/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11">
        <f t="shared" si="1988"/>
        <v>0.10314285714285715</v>
      </c>
      <c r="S1872" s="6">
        <f>AVERAGE(Kickstarter[[#This Row],[pledged]]/Kickstarter[[#This Row],[backers_count]])</f>
        <v>32.81818181818182</v>
      </c>
      <c r="T1872" t="str">
        <f t="shared" si="1994"/>
        <v xml:space="preserve">games/mobile </v>
      </c>
      <c r="U1872" t="str">
        <f t="shared" si="1999"/>
        <v>mobile games</v>
      </c>
      <c r="V1872">
        <f>YEAR(Kickstarter[[#This Row],[Date Ended Conversion]])</f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s="5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2">
        <f t="shared" ref="L1873" si="2005">(((K1873/60)/60)/24)+DATE(1970,1,1)</f>
        <v>41923.783576388887</v>
      </c>
      <c r="M1873" s="12">
        <f t="shared" si="1987"/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11">
        <f t="shared" si="1988"/>
        <v>0.7178461538461538</v>
      </c>
      <c r="S1873" s="6">
        <f>AVERAGE(Kickstarter[[#This Row],[pledged]]/Kickstarter[[#This Row],[backers_count]])</f>
        <v>49.11578947368421</v>
      </c>
      <c r="T1873" t="str">
        <f t="shared" si="1994"/>
        <v xml:space="preserve">games/mobile </v>
      </c>
      <c r="U1873" t="str">
        <f t="shared" si="1999"/>
        <v>mobile games</v>
      </c>
      <c r="V1873">
        <f>YEAR(Kickstarter[[#This Row],[Date Ended Conversion]])</f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s="5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2">
        <f t="shared" ref="L1874" si="2006">(((K1874/60)/60)/24)+DATE(1970,1,1)</f>
        <v>42155.129652777774</v>
      </c>
      <c r="M1874" s="12">
        <f t="shared" si="1987"/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11">
        <f t="shared" si="1988"/>
        <v>1.06E-2</v>
      </c>
      <c r="S1874" s="6">
        <f>AVERAGE(Kickstarter[[#This Row],[pledged]]/Kickstarter[[#This Row],[backers_count]])</f>
        <v>16.307692307692307</v>
      </c>
      <c r="T1874" t="str">
        <f t="shared" si="1994"/>
        <v xml:space="preserve">games/mobile </v>
      </c>
      <c r="U1874" t="str">
        <f t="shared" si="1999"/>
        <v>mobile games</v>
      </c>
      <c r="V1874">
        <f>YEAR(Kickstarter[[#This Row],[Date Ended Conversion]])</f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s="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2">
        <f t="shared" ref="L1875" si="2007">(((K1875/60)/60)/24)+DATE(1970,1,1)</f>
        <v>42164.615856481483</v>
      </c>
      <c r="M1875" s="12">
        <f t="shared" si="1987"/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11">
        <f t="shared" si="1988"/>
        <v>4.4999999999999997E-3</v>
      </c>
      <c r="S1875" s="6">
        <f>AVERAGE(Kickstarter[[#This Row],[pledged]]/Kickstarter[[#This Row],[backers_count]])</f>
        <v>18</v>
      </c>
      <c r="T1875" t="str">
        <f t="shared" si="1994"/>
        <v xml:space="preserve">games/mobile </v>
      </c>
      <c r="U1875" t="str">
        <f t="shared" si="1999"/>
        <v>mobile games</v>
      </c>
      <c r="V1875">
        <f>YEAR(Kickstarter[[#This Row],[Date Ended Conversion]])</f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s="5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2">
        <f t="shared" ref="L1876" si="2008">(((K1876/60)/60)/24)+DATE(1970,1,1)</f>
        <v>42529.969131944439</v>
      </c>
      <c r="M1876" s="12">
        <f t="shared" si="1987"/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11">
        <f t="shared" si="1988"/>
        <v>1.6249999999999999E-4</v>
      </c>
      <c r="S1876" s="6">
        <f>AVERAGE(Kickstarter[[#This Row],[pledged]]/Kickstarter[[#This Row],[backers_count]])</f>
        <v>13</v>
      </c>
      <c r="T1876" t="str">
        <f t="shared" si="1994"/>
        <v xml:space="preserve">games/mobile </v>
      </c>
      <c r="U1876" t="str">
        <f t="shared" si="1999"/>
        <v>mobile games</v>
      </c>
      <c r="V1876">
        <f>YEAR(Kickstarter[[#This Row],[Date Ended Conversion]])</f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s="5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2">
        <f t="shared" ref="L1877" si="2009">(((K1877/60)/60)/24)+DATE(1970,1,1)</f>
        <v>42528.899398148147</v>
      </c>
      <c r="M1877" s="12">
        <f t="shared" si="1987"/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11">
        <f t="shared" si="1988"/>
        <v>5.1000000000000004E-3</v>
      </c>
      <c r="S1877" s="6">
        <f>AVERAGE(Kickstarter[[#This Row],[pledged]]/Kickstarter[[#This Row],[backers_count]])</f>
        <v>17</v>
      </c>
      <c r="T1877" t="str">
        <f t="shared" si="1994"/>
        <v xml:space="preserve">games/mobile </v>
      </c>
      <c r="U1877" t="str">
        <f t="shared" si="1999"/>
        <v>mobile games</v>
      </c>
      <c r="V1877">
        <f>YEAR(Kickstarter[[#This Row],[Date Ended Conversion]])</f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s="5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2">
        <f t="shared" ref="L1878" si="2010">(((K1878/60)/60)/24)+DATE(1970,1,1)</f>
        <v>41776.284780092588</v>
      </c>
      <c r="M1878" s="12">
        <f t="shared" si="1987"/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11">
        <f t="shared" si="1988"/>
        <v>0</v>
      </c>
      <c r="S1878" s="6" t="e">
        <f>AVERAGE(Kickstarter[[#This Row],[pledged]]/Kickstarter[[#This Row],[backers_count]])</f>
        <v>#DIV/0!</v>
      </c>
      <c r="T1878" t="str">
        <f t="shared" si="1994"/>
        <v xml:space="preserve">games/mobile </v>
      </c>
      <c r="U1878" t="str">
        <f t="shared" si="1999"/>
        <v>mobile games</v>
      </c>
      <c r="V1878">
        <f>YEAR(Kickstarter[[#This Row],[Date Ended Conversion]])</f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s="5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2">
        <f t="shared" ref="L1879" si="2011">(((K1879/60)/60)/24)+DATE(1970,1,1)</f>
        <v>42035.029224537036</v>
      </c>
      <c r="M1879" s="12">
        <f t="shared" si="1987"/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11">
        <f t="shared" si="1988"/>
        <v>0</v>
      </c>
      <c r="S1879" s="6" t="e">
        <f>AVERAGE(Kickstarter[[#This Row],[pledged]]/Kickstarter[[#This Row],[backers_count]])</f>
        <v>#DIV/0!</v>
      </c>
      <c r="T1879" t="str">
        <f t="shared" si="1994"/>
        <v xml:space="preserve">games/mobile </v>
      </c>
      <c r="U1879" t="str">
        <f t="shared" si="1999"/>
        <v>mobile games</v>
      </c>
      <c r="V1879">
        <f>YEAR(Kickstarter[[#This Row],[Date Ended Conversion]])</f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s="5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2">
        <f t="shared" ref="L1880" si="2012">(((K1880/60)/60)/24)+DATE(1970,1,1)</f>
        <v>41773.008738425924</v>
      </c>
      <c r="M1880" s="12">
        <f t="shared" si="1987"/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11">
        <f t="shared" si="1988"/>
        <v>0</v>
      </c>
      <c r="S1880" s="6" t="e">
        <f>AVERAGE(Kickstarter[[#This Row],[pledged]]/Kickstarter[[#This Row],[backers_count]])</f>
        <v>#DIV/0!</v>
      </c>
      <c r="T1880" t="str">
        <f t="shared" si="1994"/>
        <v xml:space="preserve">games/mobile </v>
      </c>
      <c r="U1880" t="str">
        <f t="shared" si="1999"/>
        <v>mobile games</v>
      </c>
      <c r="V1880">
        <f>YEAR(Kickstarter[[#This Row],[Date Ended Conversion]])</f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s="5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2">
        <f t="shared" ref="L1881" si="2013">(((K1881/60)/60)/24)+DATE(1970,1,1)</f>
        <v>42413.649641203709</v>
      </c>
      <c r="M1881" s="12">
        <f t="shared" si="1987"/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11">
        <f t="shared" si="1988"/>
        <v>1.1999999999999999E-3</v>
      </c>
      <c r="S1881" s="6">
        <f>AVERAGE(Kickstarter[[#This Row],[pledged]]/Kickstarter[[#This Row],[backers_count]])</f>
        <v>3</v>
      </c>
      <c r="T1881" t="str">
        <f t="shared" si="1994"/>
        <v xml:space="preserve">games/mobile </v>
      </c>
      <c r="U1881" t="str">
        <f t="shared" si="1999"/>
        <v>mobile games</v>
      </c>
      <c r="V1881">
        <f>YEAR(Kickstarter[[#This Row],[Date Ended Conversion]])</f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s="5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2">
        <f t="shared" ref="L1882" si="2014">(((K1882/60)/60)/24)+DATE(1970,1,1)</f>
        <v>42430.566898148143</v>
      </c>
      <c r="M1882" s="12">
        <f t="shared" si="1987"/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11">
        <f t="shared" si="1988"/>
        <v>0.20080000000000001</v>
      </c>
      <c r="S1882" s="6">
        <f>AVERAGE(Kickstarter[[#This Row],[pledged]]/Kickstarter[[#This Row],[backers_count]])</f>
        <v>41.833333333333336</v>
      </c>
      <c r="T1882" t="str">
        <f t="shared" si="1994"/>
        <v xml:space="preserve">games/mobile </v>
      </c>
      <c r="U1882" t="str">
        <f t="shared" si="1999"/>
        <v>mobile games</v>
      </c>
      <c r="V1882">
        <f>YEAR(Kickstarter[[#This Row],[Date Ended Conversion]])</f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s="5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2">
        <f t="shared" ref="L1883" si="2015">(((K1883/60)/60)/24)+DATE(1970,1,1)</f>
        <v>42043.152650462958</v>
      </c>
      <c r="M1883" s="12">
        <f t="shared" si="1987"/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11">
        <f t="shared" si="1988"/>
        <v>1.726845</v>
      </c>
      <c r="S1883" s="6">
        <f>AVERAGE(Kickstarter[[#This Row],[pledged]]/Kickstarter[[#This Row],[backers_count]])</f>
        <v>49.338428571428572</v>
      </c>
      <c r="T1883" t="str">
        <f t="shared" si="1994"/>
        <v xml:space="preserve">music/indie </v>
      </c>
      <c r="U1883" t="str">
        <f t="shared" si="1999"/>
        <v>indie rock</v>
      </c>
      <c r="V1883">
        <f>YEAR(Kickstarter[[#This Row],[Date Ended Conversion]])</f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s="5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2">
        <f t="shared" ref="L1884" si="2016">(((K1884/60)/60)/24)+DATE(1970,1,1)</f>
        <v>41067.949212962965</v>
      </c>
      <c r="M1884" s="12">
        <f t="shared" si="1987"/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11">
        <f t="shared" si="1988"/>
        <v>1.008955223880597</v>
      </c>
      <c r="S1884" s="6">
        <f>AVERAGE(Kickstarter[[#This Row],[pledged]]/Kickstarter[[#This Row],[backers_count]])</f>
        <v>41.728395061728392</v>
      </c>
      <c r="T1884" t="str">
        <f t="shared" si="1994"/>
        <v xml:space="preserve">music/indie </v>
      </c>
      <c r="U1884" t="str">
        <f t="shared" si="1999"/>
        <v>indie rock</v>
      </c>
      <c r="V1884">
        <f>YEAR(Kickstarter[[#This Row],[Date Ended Conversion]])</f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s="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2">
        <f t="shared" ref="L1885" si="2017">(((K1885/60)/60)/24)+DATE(1970,1,1)</f>
        <v>40977.948009259257</v>
      </c>
      <c r="M1885" s="12">
        <f t="shared" si="1987"/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11">
        <f t="shared" si="1988"/>
        <v>1.0480480480480481</v>
      </c>
      <c r="S1885" s="6">
        <f>AVERAGE(Kickstarter[[#This Row],[pledged]]/Kickstarter[[#This Row],[backers_count]])</f>
        <v>32.71875</v>
      </c>
      <c r="T1885" t="str">
        <f t="shared" si="1994"/>
        <v xml:space="preserve">music/indie </v>
      </c>
      <c r="U1885" t="str">
        <f t="shared" si="1999"/>
        <v>indie rock</v>
      </c>
      <c r="V1885">
        <f>YEAR(Kickstarter[[#This Row],[Date Ended Conversion]])</f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s="5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2">
        <f t="shared" ref="L1886" si="2018">(((K1886/60)/60)/24)+DATE(1970,1,1)</f>
        <v>41205.198321759257</v>
      </c>
      <c r="M1886" s="12">
        <f t="shared" si="1987"/>
        <v>41240.5</v>
      </c>
      <c r="N1886" t="b">
        <v>0</v>
      </c>
      <c r="O1886">
        <v>26</v>
      </c>
      <c r="P1886" t="b">
        <v>1</v>
      </c>
      <c r="Q1886" t="s">
        <v>8279</v>
      </c>
      <c r="R1886" s="11">
        <f t="shared" si="1988"/>
        <v>1.351</v>
      </c>
      <c r="S1886" s="6">
        <f>AVERAGE(Kickstarter[[#This Row],[pledged]]/Kickstarter[[#This Row],[backers_count]])</f>
        <v>51.96153846153846</v>
      </c>
      <c r="T1886" t="str">
        <f t="shared" si="1994"/>
        <v xml:space="preserve">music/indie </v>
      </c>
      <c r="U1886" t="str">
        <f t="shared" si="1999"/>
        <v>indie rock</v>
      </c>
      <c r="V1886">
        <f>YEAR(Kickstarter[[#This Row],[Date Ended Conversion]])</f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s="5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2">
        <f t="shared" ref="L1887" si="2019">(((K1887/60)/60)/24)+DATE(1970,1,1)</f>
        <v>41099.093865740739</v>
      </c>
      <c r="M1887" s="12">
        <f t="shared" si="1987"/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11">
        <f t="shared" si="1988"/>
        <v>1.1632786885245903</v>
      </c>
      <c r="S1887" s="6">
        <f>AVERAGE(Kickstarter[[#This Row],[pledged]]/Kickstarter[[#This Row],[backers_count]])</f>
        <v>50.685714285714283</v>
      </c>
      <c r="T1887" t="str">
        <f t="shared" si="1994"/>
        <v xml:space="preserve">music/indie </v>
      </c>
      <c r="U1887" t="str">
        <f t="shared" si="1999"/>
        <v>indie rock</v>
      </c>
      <c r="V1887">
        <f>YEAR(Kickstarter[[#This Row],[Date Ended Conversion]])</f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s="5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2">
        <f t="shared" ref="L1888" si="2020">(((K1888/60)/60)/24)+DATE(1970,1,1)</f>
        <v>41925.906689814816</v>
      </c>
      <c r="M1888" s="12">
        <f t="shared" si="1987"/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11">
        <f t="shared" si="1988"/>
        <v>1.0208333333333333</v>
      </c>
      <c r="S1888" s="6">
        <f>AVERAGE(Kickstarter[[#This Row],[pledged]]/Kickstarter[[#This Row],[backers_count]])</f>
        <v>42.241379310344826</v>
      </c>
      <c r="T1888" t="str">
        <f t="shared" si="1994"/>
        <v xml:space="preserve">music/indie </v>
      </c>
      <c r="U1888" t="str">
        <f t="shared" si="1999"/>
        <v>indie rock</v>
      </c>
      <c r="V1888">
        <f>YEAR(Kickstarter[[#This Row],[Date Ended Conversion]])</f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s="5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2">
        <f t="shared" ref="L1889" si="2021">(((K1889/60)/60)/24)+DATE(1970,1,1)</f>
        <v>42323.800138888888</v>
      </c>
      <c r="M1889" s="12">
        <f t="shared" si="1987"/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11">
        <f t="shared" si="1988"/>
        <v>1.1116666666666666</v>
      </c>
      <c r="S1889" s="6">
        <f>AVERAGE(Kickstarter[[#This Row],[pledged]]/Kickstarter[[#This Row],[backers_count]])</f>
        <v>416.875</v>
      </c>
      <c r="T1889" t="str">
        <f t="shared" si="1994"/>
        <v xml:space="preserve">music/indie </v>
      </c>
      <c r="U1889" t="str">
        <f t="shared" si="1999"/>
        <v>indie rock</v>
      </c>
      <c r="V1889">
        <f>YEAR(Kickstarter[[#This Row],[Date Ended Conversion]])</f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s="5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2">
        <f t="shared" ref="L1890" si="2022">(((K1890/60)/60)/24)+DATE(1970,1,1)</f>
        <v>40299.239953703705</v>
      </c>
      <c r="M1890" s="12">
        <f t="shared" si="1987"/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11">
        <f t="shared" si="1988"/>
        <v>1.6608000000000001</v>
      </c>
      <c r="S1890" s="6">
        <f>AVERAGE(Kickstarter[[#This Row],[pledged]]/Kickstarter[[#This Row],[backers_count]])</f>
        <v>46.651685393258425</v>
      </c>
      <c r="T1890" t="str">
        <f t="shared" si="1994"/>
        <v xml:space="preserve">music/indie </v>
      </c>
      <c r="U1890" t="str">
        <f t="shared" si="1999"/>
        <v>indie rock</v>
      </c>
      <c r="V1890">
        <f>YEAR(Kickstarter[[#This Row],[Date Ended Conversion]])</f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s="5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2">
        <f t="shared" ref="L1891" si="2023">(((K1891/60)/60)/24)+DATE(1970,1,1)</f>
        <v>41299.793356481481</v>
      </c>
      <c r="M1891" s="12">
        <f t="shared" si="1987"/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11">
        <f t="shared" si="1988"/>
        <v>1.0660000000000001</v>
      </c>
      <c r="S1891" s="6">
        <f>AVERAGE(Kickstarter[[#This Row],[pledged]]/Kickstarter[[#This Row],[backers_count]])</f>
        <v>48.454545454545453</v>
      </c>
      <c r="T1891" t="str">
        <f t="shared" si="1994"/>
        <v xml:space="preserve">music/indie </v>
      </c>
      <c r="U1891" t="str">
        <f t="shared" si="1999"/>
        <v>indie rock</v>
      </c>
      <c r="V1891">
        <f>YEAR(Kickstarter[[#This Row],[Date Ended Conversion]])</f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s="5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2">
        <f t="shared" ref="L1892" si="2024">(((K1892/60)/60)/24)+DATE(1970,1,1)</f>
        <v>41228.786203703705</v>
      </c>
      <c r="M1892" s="12">
        <f t="shared" si="1987"/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11">
        <f t="shared" si="1988"/>
        <v>1.4458441666666668</v>
      </c>
      <c r="S1892" s="6">
        <f>AVERAGE(Kickstarter[[#This Row],[pledged]]/Kickstarter[[#This Row],[backers_count]])</f>
        <v>70.5289837398374</v>
      </c>
      <c r="T1892" t="str">
        <f t="shared" si="1994"/>
        <v xml:space="preserve">music/indie </v>
      </c>
      <c r="U1892" t="str">
        <f t="shared" si="1999"/>
        <v>indie rock</v>
      </c>
      <c r="V1892">
        <f>YEAR(Kickstarter[[#This Row],[Date Ended Conversion]])</f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s="5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2">
        <f t="shared" ref="L1893" si="2025">(((K1893/60)/60)/24)+DATE(1970,1,1)</f>
        <v>40335.798078703701</v>
      </c>
      <c r="M1893" s="12">
        <f t="shared" si="1987"/>
        <v>40381.25</v>
      </c>
      <c r="N1893" t="b">
        <v>0</v>
      </c>
      <c r="O1893">
        <v>120</v>
      </c>
      <c r="P1893" t="b">
        <v>1</v>
      </c>
      <c r="Q1893" t="s">
        <v>8279</v>
      </c>
      <c r="R1893" s="11">
        <f t="shared" si="1988"/>
        <v>1.0555000000000001</v>
      </c>
      <c r="S1893" s="6">
        <f>AVERAGE(Kickstarter[[#This Row],[pledged]]/Kickstarter[[#This Row],[backers_count]])</f>
        <v>87.958333333333329</v>
      </c>
      <c r="T1893" t="str">
        <f t="shared" si="1994"/>
        <v xml:space="preserve">music/indie </v>
      </c>
      <c r="U1893" t="str">
        <f t="shared" si="1999"/>
        <v>indie rock</v>
      </c>
      <c r="V1893">
        <f>YEAR(Kickstarter[[#This Row],[Date Ended Conversion]])</f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s="5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2">
        <f t="shared" ref="L1894" si="2026">(((K1894/60)/60)/24)+DATE(1970,1,1)</f>
        <v>40671.637511574074</v>
      </c>
      <c r="M1894" s="12">
        <f t="shared" si="1987"/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11">
        <f t="shared" si="1988"/>
        <v>1.3660000000000001</v>
      </c>
      <c r="S1894" s="6">
        <f>AVERAGE(Kickstarter[[#This Row],[pledged]]/Kickstarter[[#This Row],[backers_count]])</f>
        <v>26.26923076923077</v>
      </c>
      <c r="T1894" t="str">
        <f t="shared" si="1994"/>
        <v xml:space="preserve">music/indie </v>
      </c>
      <c r="U1894" t="str">
        <f t="shared" si="1999"/>
        <v>indie rock</v>
      </c>
      <c r="V1894">
        <f>YEAR(Kickstarter[[#This Row],[Date Ended Conversion]])</f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s="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2">
        <f t="shared" ref="L1895" si="2027">(((K1895/60)/60)/24)+DATE(1970,1,1)</f>
        <v>40632.94195601852</v>
      </c>
      <c r="M1895" s="12">
        <f t="shared" si="1987"/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11">
        <f t="shared" si="1988"/>
        <v>1.04</v>
      </c>
      <c r="S1895" s="6">
        <f>AVERAGE(Kickstarter[[#This Row],[pledged]]/Kickstarter[[#This Row],[backers_count]])</f>
        <v>57.777777777777779</v>
      </c>
      <c r="T1895" t="str">
        <f t="shared" si="1994"/>
        <v xml:space="preserve">music/indie </v>
      </c>
      <c r="U1895" t="str">
        <f t="shared" si="1999"/>
        <v>indie rock</v>
      </c>
      <c r="V1895">
        <f>YEAR(Kickstarter[[#This Row],[Date Ended Conversion]])</f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s="5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2">
        <f t="shared" ref="L1896" si="2028">(((K1896/60)/60)/24)+DATE(1970,1,1)</f>
        <v>40920.904895833337</v>
      </c>
      <c r="M1896" s="12">
        <f t="shared" si="1987"/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11">
        <f t="shared" si="1988"/>
        <v>1.145</v>
      </c>
      <c r="S1896" s="6">
        <f>AVERAGE(Kickstarter[[#This Row],[pledged]]/Kickstarter[[#This Row],[backers_count]])</f>
        <v>57.25</v>
      </c>
      <c r="T1896" t="str">
        <f t="shared" si="1994"/>
        <v xml:space="preserve">music/indie </v>
      </c>
      <c r="U1896" t="str">
        <f t="shared" si="1999"/>
        <v>indie rock</v>
      </c>
      <c r="V1896">
        <f>YEAR(Kickstarter[[#This Row],[Date Ended Conversion]])</f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s="5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2">
        <f t="shared" ref="L1897" si="2029">(((K1897/60)/60)/24)+DATE(1970,1,1)</f>
        <v>42267.746782407412</v>
      </c>
      <c r="M1897" s="12">
        <f t="shared" si="1987"/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11">
        <f t="shared" si="1988"/>
        <v>1.0171957671957672</v>
      </c>
      <c r="S1897" s="6">
        <f>AVERAGE(Kickstarter[[#This Row],[pledged]]/Kickstarter[[#This Row],[backers_count]])</f>
        <v>196.34042553191489</v>
      </c>
      <c r="T1897" t="str">
        <f t="shared" si="1994"/>
        <v xml:space="preserve">music/indie </v>
      </c>
      <c r="U1897" t="str">
        <f t="shared" si="1999"/>
        <v>indie rock</v>
      </c>
      <c r="V1897">
        <f>YEAR(Kickstarter[[#This Row],[Date Ended Conversion]])</f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s="5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2">
        <f t="shared" ref="L1898" si="2030">(((K1898/60)/60)/24)+DATE(1970,1,1)</f>
        <v>40981.710243055553</v>
      </c>
      <c r="M1898" s="12">
        <f t="shared" si="1987"/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11">
        <f t="shared" si="1988"/>
        <v>1.2394678492239468</v>
      </c>
      <c r="S1898" s="6">
        <f>AVERAGE(Kickstarter[[#This Row],[pledged]]/Kickstarter[[#This Row],[backers_count]])</f>
        <v>43</v>
      </c>
      <c r="T1898" t="str">
        <f t="shared" si="1994"/>
        <v xml:space="preserve">music/indie </v>
      </c>
      <c r="U1898" t="str">
        <f t="shared" si="1999"/>
        <v>indie rock</v>
      </c>
      <c r="V1898">
        <f>YEAR(Kickstarter[[#This Row],[Date Ended Conversion]])</f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s="5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2">
        <f t="shared" ref="L1899" si="2031">(((K1899/60)/60)/24)+DATE(1970,1,1)</f>
        <v>41680.583402777782</v>
      </c>
      <c r="M1899" s="12">
        <f t="shared" si="1987"/>
        <v>41702.875</v>
      </c>
      <c r="N1899" t="b">
        <v>0</v>
      </c>
      <c r="O1899">
        <v>183</v>
      </c>
      <c r="P1899" t="b">
        <v>1</v>
      </c>
      <c r="Q1899" t="s">
        <v>8279</v>
      </c>
      <c r="R1899" s="11">
        <f t="shared" si="1988"/>
        <v>1.0245669291338582</v>
      </c>
      <c r="S1899" s="6">
        <f>AVERAGE(Kickstarter[[#This Row],[pledged]]/Kickstarter[[#This Row],[backers_count]])</f>
        <v>35.551912568306008</v>
      </c>
      <c r="T1899" t="str">
        <f t="shared" si="1994"/>
        <v xml:space="preserve">music/indie </v>
      </c>
      <c r="U1899" t="str">
        <f t="shared" si="1999"/>
        <v>indie rock</v>
      </c>
      <c r="V1899">
        <f>YEAR(Kickstarter[[#This Row],[Date Ended Conversion]])</f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s="5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2">
        <f t="shared" ref="L1900" si="2032">(((K1900/60)/60)/24)+DATE(1970,1,1)</f>
        <v>42366.192974537036</v>
      </c>
      <c r="M1900" s="12">
        <f t="shared" si="1987"/>
        <v>42401.75</v>
      </c>
      <c r="N1900" t="b">
        <v>0</v>
      </c>
      <c r="O1900">
        <v>21</v>
      </c>
      <c r="P1900" t="b">
        <v>1</v>
      </c>
      <c r="Q1900" t="s">
        <v>8279</v>
      </c>
      <c r="R1900" s="11">
        <f t="shared" si="1988"/>
        <v>1.4450000000000001</v>
      </c>
      <c r="S1900" s="6">
        <f>AVERAGE(Kickstarter[[#This Row],[pledged]]/Kickstarter[[#This Row],[backers_count]])</f>
        <v>68.80952380952381</v>
      </c>
      <c r="T1900" t="str">
        <f t="shared" si="1994"/>
        <v xml:space="preserve">music/indie </v>
      </c>
      <c r="U1900" t="str">
        <f t="shared" si="1999"/>
        <v>indie rock</v>
      </c>
      <c r="V1900">
        <f>YEAR(Kickstarter[[#This Row],[Date Ended Conversion]])</f>
        <v>2016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s="5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2">
        <f t="shared" ref="L1901" si="2033">(((K1901/60)/60)/24)+DATE(1970,1,1)</f>
        <v>42058.941736111112</v>
      </c>
      <c r="M1901" s="12">
        <f t="shared" si="1987"/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11">
        <f t="shared" si="1988"/>
        <v>1.3333333333333333</v>
      </c>
      <c r="S1901" s="6">
        <f>AVERAGE(Kickstarter[[#This Row],[pledged]]/Kickstarter[[#This Row],[backers_count]])</f>
        <v>28.571428571428573</v>
      </c>
      <c r="T1901" t="str">
        <f t="shared" si="1994"/>
        <v xml:space="preserve">music/indie </v>
      </c>
      <c r="U1901" t="str">
        <f t="shared" si="1999"/>
        <v>indie rock</v>
      </c>
      <c r="V1901">
        <f>YEAR(Kickstarter[[#This Row],[Date Ended Conversion]])</f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s="5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2">
        <f t="shared" ref="L1902" si="2034">(((K1902/60)/60)/24)+DATE(1970,1,1)</f>
        <v>41160.871886574074</v>
      </c>
      <c r="M1902" s="12">
        <f t="shared" si="1987"/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11">
        <f t="shared" si="1988"/>
        <v>1.0936440000000001</v>
      </c>
      <c r="S1902" s="6">
        <f>AVERAGE(Kickstarter[[#This Row],[pledged]]/Kickstarter[[#This Row],[backers_count]])</f>
        <v>50.631666666666668</v>
      </c>
      <c r="T1902" t="str">
        <f t="shared" si="1994"/>
        <v xml:space="preserve">music/indie </v>
      </c>
      <c r="U1902" t="str">
        <f t="shared" si="1999"/>
        <v>indie rock</v>
      </c>
      <c r="V1902">
        <f>YEAR(Kickstarter[[#This Row],[Date Ended Conversion]])</f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s="5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2">
        <f t="shared" ref="L1903" si="2035">(((K1903/60)/60)/24)+DATE(1970,1,1)</f>
        <v>42116.54315972222</v>
      </c>
      <c r="M1903" s="12">
        <f t="shared" si="1987"/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11">
        <f t="shared" si="1988"/>
        <v>2.696969696969697E-2</v>
      </c>
      <c r="S1903" s="6">
        <f>AVERAGE(Kickstarter[[#This Row],[pledged]]/Kickstarter[[#This Row],[backers_count]])</f>
        <v>106.8</v>
      </c>
      <c r="T1903" t="str">
        <f t="shared" ref="T1903:T1922" si="2036">LEFT(Q1903,FIND("/",Q1903)-1)</f>
        <v>technology</v>
      </c>
      <c r="U1903" t="str">
        <f t="shared" si="1999"/>
        <v>gadgets</v>
      </c>
      <c r="V1903">
        <f>YEAR(Kickstarter[[#This Row],[Date Ended Conversion]])</f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s="5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2">
        <f t="shared" ref="L1904" si="2037">(((K1904/60)/60)/24)+DATE(1970,1,1)</f>
        <v>42037.789895833332</v>
      </c>
      <c r="M1904" s="12">
        <f t="shared" si="1987"/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11">
        <f t="shared" si="1988"/>
        <v>1.2E-2</v>
      </c>
      <c r="S1904" s="6">
        <f>AVERAGE(Kickstarter[[#This Row],[pledged]]/Kickstarter[[#This Row],[backers_count]])</f>
        <v>4</v>
      </c>
      <c r="T1904" t="str">
        <f t="shared" si="2036"/>
        <v>technology</v>
      </c>
      <c r="U1904" t="str">
        <f t="shared" si="1999"/>
        <v>gadgets</v>
      </c>
      <c r="V1904">
        <f>YEAR(Kickstarter[[#This Row],[Date Ended Conversion]])</f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s="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2">
        <f t="shared" ref="L1905" si="2038">(((K1905/60)/60)/24)+DATE(1970,1,1)</f>
        <v>42702.770729166667</v>
      </c>
      <c r="M1905" s="12">
        <f t="shared" si="1987"/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11">
        <f t="shared" si="1988"/>
        <v>0.46600000000000003</v>
      </c>
      <c r="S1905" s="6">
        <f>AVERAGE(Kickstarter[[#This Row],[pledged]]/Kickstarter[[#This Row],[backers_count]])</f>
        <v>34.097560975609753</v>
      </c>
      <c r="T1905" t="str">
        <f t="shared" si="2036"/>
        <v>technology</v>
      </c>
      <c r="U1905" t="str">
        <f t="shared" si="1999"/>
        <v>gadgets</v>
      </c>
      <c r="V1905">
        <f>YEAR(Kickstarter[[#This Row],[Date Ended Conversion]])</f>
        <v>2017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s="5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2">
        <f t="shared" ref="L1906" si="2039">(((K1906/60)/60)/24)+DATE(1970,1,1)</f>
        <v>42326.685428240744</v>
      </c>
      <c r="M1906" s="12">
        <f t="shared" si="1987"/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11">
        <f t="shared" si="1988"/>
        <v>1E-3</v>
      </c>
      <c r="S1906" s="6">
        <f>AVERAGE(Kickstarter[[#This Row],[pledged]]/Kickstarter[[#This Row],[backers_count]])</f>
        <v>25</v>
      </c>
      <c r="T1906" t="str">
        <f t="shared" si="2036"/>
        <v>technology</v>
      </c>
      <c r="U1906" t="str">
        <f t="shared" si="1999"/>
        <v>gadgets</v>
      </c>
      <c r="V1906">
        <f>YEAR(Kickstarter[[#This Row],[Date Ended Conversion]])</f>
        <v>2016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s="5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2">
        <f t="shared" ref="L1907" si="2040">(((K1907/60)/60)/24)+DATE(1970,1,1)</f>
        <v>41859.925856481481</v>
      </c>
      <c r="M1907" s="12">
        <f t="shared" si="1987"/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11">
        <f t="shared" si="1988"/>
        <v>1.6800000000000001E-3</v>
      </c>
      <c r="S1907" s="6">
        <f>AVERAGE(Kickstarter[[#This Row],[pledged]]/Kickstarter[[#This Row],[backers_count]])</f>
        <v>10.5</v>
      </c>
      <c r="T1907" t="str">
        <f t="shared" si="2036"/>
        <v>technology</v>
      </c>
      <c r="U1907" t="str">
        <f t="shared" si="1999"/>
        <v>gadgets</v>
      </c>
      <c r="V1907">
        <f>YEAR(Kickstarter[[#This Row],[Date Ended Conversion]])</f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s="5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2">
        <f t="shared" ref="L1908" si="2041">(((K1908/60)/60)/24)+DATE(1970,1,1)</f>
        <v>42514.671099537038</v>
      </c>
      <c r="M1908" s="12">
        <f t="shared" si="1987"/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11">
        <f t="shared" si="1988"/>
        <v>0.42759999999999998</v>
      </c>
      <c r="S1908" s="6">
        <f>AVERAGE(Kickstarter[[#This Row],[pledged]]/Kickstarter[[#This Row],[backers_count]])</f>
        <v>215.95959595959596</v>
      </c>
      <c r="T1908" t="str">
        <f t="shared" si="2036"/>
        <v>technology</v>
      </c>
      <c r="U1908" t="str">
        <f t="shared" si="1999"/>
        <v>gadgets</v>
      </c>
      <c r="V1908">
        <f>YEAR(Kickstarter[[#This Row],[Date Ended Conversion]])</f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s="5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2">
        <f t="shared" ref="L1909" si="2042">(((K1909/60)/60)/24)+DATE(1970,1,1)</f>
        <v>41767.587094907409</v>
      </c>
      <c r="M1909" s="12">
        <f t="shared" si="1987"/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11">
        <f t="shared" si="1988"/>
        <v>2.8333333333333335E-3</v>
      </c>
      <c r="S1909" s="6">
        <f>AVERAGE(Kickstarter[[#This Row],[pledged]]/Kickstarter[[#This Row],[backers_count]])</f>
        <v>21.25</v>
      </c>
      <c r="T1909" t="str">
        <f t="shared" si="2036"/>
        <v>technology</v>
      </c>
      <c r="U1909" t="str">
        <f t="shared" si="1999"/>
        <v>gadgets</v>
      </c>
      <c r="V1909">
        <f>YEAR(Kickstarter[[#This Row],[Date Ended Conversion]])</f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s="5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2">
        <f t="shared" ref="L1910" si="2043">(((K1910/60)/60)/24)+DATE(1970,1,1)</f>
        <v>42703.917824074073</v>
      </c>
      <c r="M1910" s="12">
        <f t="shared" si="1987"/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11">
        <f t="shared" si="1988"/>
        <v>1.7319999999999999E-2</v>
      </c>
      <c r="S1910" s="6">
        <f>AVERAGE(Kickstarter[[#This Row],[pledged]]/Kickstarter[[#This Row],[backers_count]])</f>
        <v>108.25</v>
      </c>
      <c r="T1910" t="str">
        <f t="shared" si="2036"/>
        <v>technology</v>
      </c>
      <c r="U1910" t="str">
        <f t="shared" si="1999"/>
        <v>gadgets</v>
      </c>
      <c r="V1910">
        <f>YEAR(Kickstarter[[#This Row],[Date Ended Conversion]])</f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s="5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2">
        <f t="shared" ref="L1911" si="2044">(((K1911/60)/60)/24)+DATE(1970,1,1)</f>
        <v>41905.429155092592</v>
      </c>
      <c r="M1911" s="12">
        <f t="shared" si="1987"/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11">
        <f t="shared" si="1988"/>
        <v>0.14111428571428572</v>
      </c>
      <c r="S1911" s="6">
        <f>AVERAGE(Kickstarter[[#This Row],[pledged]]/Kickstarter[[#This Row],[backers_count]])</f>
        <v>129.97368421052633</v>
      </c>
      <c r="T1911" t="str">
        <f t="shared" si="2036"/>
        <v>technology</v>
      </c>
      <c r="U1911" t="str">
        <f t="shared" si="1999"/>
        <v>gadgets</v>
      </c>
      <c r="V1911">
        <f>YEAR(Kickstarter[[#This Row],[Date Ended Conversion]])</f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s="5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2">
        <f t="shared" ref="L1912" si="2045">(((K1912/60)/60)/24)+DATE(1970,1,1)</f>
        <v>42264.963159722218</v>
      </c>
      <c r="M1912" s="12">
        <f t="shared" si="1987"/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11">
        <f t="shared" si="1988"/>
        <v>0.39395294117647056</v>
      </c>
      <c r="S1912" s="6">
        <f>AVERAGE(Kickstarter[[#This Row],[pledged]]/Kickstarter[[#This Row],[backers_count]])</f>
        <v>117.49473684210527</v>
      </c>
      <c r="T1912" t="str">
        <f t="shared" si="2036"/>
        <v>technology</v>
      </c>
      <c r="U1912" t="str">
        <f t="shared" si="1999"/>
        <v>gadgets</v>
      </c>
      <c r="V1912">
        <f>YEAR(Kickstarter[[#This Row],[Date Ended Conversion]])</f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s="5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2">
        <f t="shared" ref="L1913" si="2046">(((K1913/60)/60)/24)+DATE(1970,1,1)</f>
        <v>41830.033958333333</v>
      </c>
      <c r="M1913" s="12">
        <f t="shared" si="1987"/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11">
        <f t="shared" si="1988"/>
        <v>2.3529411764705883E-4</v>
      </c>
      <c r="S1913" s="6">
        <f>AVERAGE(Kickstarter[[#This Row],[pledged]]/Kickstarter[[#This Row],[backers_count]])</f>
        <v>10</v>
      </c>
      <c r="T1913" t="str">
        <f t="shared" si="2036"/>
        <v>technology</v>
      </c>
      <c r="U1913" t="str">
        <f t="shared" si="1999"/>
        <v>gadgets</v>
      </c>
      <c r="V1913">
        <f>YEAR(Kickstarter[[#This Row],[Date Ended Conversion]])</f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s="5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2">
        <f t="shared" ref="L1914" si="2047">(((K1914/60)/60)/24)+DATE(1970,1,1)</f>
        <v>42129.226388888885</v>
      </c>
      <c r="M1914" s="12">
        <f t="shared" si="1987"/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11">
        <f t="shared" si="1988"/>
        <v>0.59299999999999997</v>
      </c>
      <c r="S1914" s="6">
        <f>AVERAGE(Kickstarter[[#This Row],[pledged]]/Kickstarter[[#This Row],[backers_count]])</f>
        <v>70.595238095238102</v>
      </c>
      <c r="T1914" t="str">
        <f t="shared" si="2036"/>
        <v>technology</v>
      </c>
      <c r="U1914" t="str">
        <f t="shared" si="1999"/>
        <v>gadgets</v>
      </c>
      <c r="V1914">
        <f>YEAR(Kickstarter[[#This Row],[Date Ended Conversion]])</f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s="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2">
        <f t="shared" ref="L1915" si="2048">(((K1915/60)/60)/24)+DATE(1970,1,1)</f>
        <v>41890.511319444442</v>
      </c>
      <c r="M1915" s="12">
        <f t="shared" si="1987"/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11">
        <f t="shared" si="1988"/>
        <v>1.3270833333333334E-2</v>
      </c>
      <c r="S1915" s="6">
        <f>AVERAGE(Kickstarter[[#This Row],[pledged]]/Kickstarter[[#This Row],[backers_count]])</f>
        <v>24.5</v>
      </c>
      <c r="T1915" t="str">
        <f t="shared" si="2036"/>
        <v>technology</v>
      </c>
      <c r="U1915" t="str">
        <f t="shared" si="1999"/>
        <v>gadgets</v>
      </c>
      <c r="V1915">
        <f>YEAR(Kickstarter[[#This Row],[Date Ended Conversion]])</f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s="5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2">
        <f t="shared" ref="L1916" si="2049">(((K1916/60)/60)/24)+DATE(1970,1,1)</f>
        <v>41929.174456018518</v>
      </c>
      <c r="M1916" s="12">
        <f t="shared" si="1987"/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11">
        <f t="shared" si="1988"/>
        <v>9.0090090090090086E-2</v>
      </c>
      <c r="S1916" s="6">
        <f>AVERAGE(Kickstarter[[#This Row],[pledged]]/Kickstarter[[#This Row],[backers_count]])</f>
        <v>30</v>
      </c>
      <c r="T1916" t="str">
        <f t="shared" si="2036"/>
        <v>technology</v>
      </c>
      <c r="U1916" t="str">
        <f t="shared" si="1999"/>
        <v>gadgets</v>
      </c>
      <c r="V1916">
        <f>YEAR(Kickstarter[[#This Row],[Date Ended Conversion]])</f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s="5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2">
        <f t="shared" ref="L1917" si="2050">(((K1917/60)/60)/24)+DATE(1970,1,1)</f>
        <v>41864.04886574074</v>
      </c>
      <c r="M1917" s="12">
        <f t="shared" si="1987"/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11">
        <f t="shared" si="1988"/>
        <v>1.6E-2</v>
      </c>
      <c r="S1917" s="6">
        <f>AVERAGE(Kickstarter[[#This Row],[pledged]]/Kickstarter[[#This Row],[backers_count]])</f>
        <v>2</v>
      </c>
      <c r="T1917" t="str">
        <f t="shared" si="2036"/>
        <v>technology</v>
      </c>
      <c r="U1917" t="str">
        <f t="shared" si="1999"/>
        <v>gadgets</v>
      </c>
      <c r="V1917">
        <f>YEAR(Kickstarter[[#This Row],[Date Ended Conversion]])</f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s="5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2">
        <f t="shared" ref="L1918" si="2051">(((K1918/60)/60)/24)+DATE(1970,1,1)</f>
        <v>42656.717303240745</v>
      </c>
      <c r="M1918" s="12">
        <f t="shared" si="1987"/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11">
        <f t="shared" si="1988"/>
        <v>5.1000000000000004E-3</v>
      </c>
      <c r="S1918" s="6">
        <f>AVERAGE(Kickstarter[[#This Row],[pledged]]/Kickstarter[[#This Row],[backers_count]])</f>
        <v>17</v>
      </c>
      <c r="T1918" t="str">
        <f t="shared" si="2036"/>
        <v>technology</v>
      </c>
      <c r="U1918" t="str">
        <f t="shared" si="1999"/>
        <v>gadgets</v>
      </c>
      <c r="V1918">
        <f>YEAR(Kickstarter[[#This Row],[Date Ended Conversion]])</f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s="5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2">
        <f t="shared" ref="L1919" si="2052">(((K1919/60)/60)/24)+DATE(1970,1,1)</f>
        <v>42746.270057870366</v>
      </c>
      <c r="M1919" s="12">
        <f t="shared" si="1987"/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11">
        <f t="shared" si="1988"/>
        <v>0.52570512820512816</v>
      </c>
      <c r="S1919" s="6">
        <f>AVERAGE(Kickstarter[[#This Row],[pledged]]/Kickstarter[[#This Row],[backers_count]])</f>
        <v>2928.9285714285716</v>
      </c>
      <c r="T1919" t="str">
        <f t="shared" si="2036"/>
        <v>technology</v>
      </c>
      <c r="U1919" t="str">
        <f t="shared" si="1999"/>
        <v>gadgets</v>
      </c>
      <c r="V1919">
        <f>YEAR(Kickstarter[[#This Row],[Date Ended Conversion]])</f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s="5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2">
        <f t="shared" ref="L1920" si="2053">(((K1920/60)/60)/24)+DATE(1970,1,1)</f>
        <v>41828.789942129632</v>
      </c>
      <c r="M1920" s="12">
        <f t="shared" si="1987"/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11">
        <f t="shared" si="1988"/>
        <v>1.04E-2</v>
      </c>
      <c r="S1920" s="6">
        <f>AVERAGE(Kickstarter[[#This Row],[pledged]]/Kickstarter[[#This Row],[backers_count]])</f>
        <v>28.888888888888889</v>
      </c>
      <c r="T1920" t="str">
        <f t="shared" si="2036"/>
        <v>technology</v>
      </c>
      <c r="U1920" t="str">
        <f t="shared" si="1999"/>
        <v>gadgets</v>
      </c>
      <c r="V1920">
        <f>YEAR(Kickstarter[[#This Row],[Date Ended Conversion]])</f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s="5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2">
        <f t="shared" ref="L1921" si="2054">(((K1921/60)/60)/24)+DATE(1970,1,1)</f>
        <v>42113.875567129624</v>
      </c>
      <c r="M1921" s="12">
        <f t="shared" si="1987"/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11">
        <f t="shared" si="1988"/>
        <v>0.47399999999999998</v>
      </c>
      <c r="S1921" s="6">
        <f>AVERAGE(Kickstarter[[#This Row],[pledged]]/Kickstarter[[#This Row],[backers_count]])</f>
        <v>29.625</v>
      </c>
      <c r="T1921" t="str">
        <f t="shared" si="2036"/>
        <v>technology</v>
      </c>
      <c r="U1921" t="str">
        <f t="shared" si="1999"/>
        <v>gadgets</v>
      </c>
      <c r="V1921">
        <f>YEAR(Kickstarter[[#This Row],[Date Ended Conversion]])</f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s="5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2">
        <f t="shared" ref="L1922" si="2055">(((K1922/60)/60)/24)+DATE(1970,1,1)</f>
        <v>42270.875706018516</v>
      </c>
      <c r="M1922" s="12">
        <f t="shared" ref="M1922:M1985" si="2056">(((J1922/60)/60)/24)+DATE(1970,1,1)</f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11">
        <f t="shared" ref="R1922:R1985" si="2057">(E1922/D1922)</f>
        <v>0.43030000000000002</v>
      </c>
      <c r="S1922" s="6">
        <f>AVERAGE(Kickstarter[[#This Row],[pledged]]/Kickstarter[[#This Row],[backers_count]])</f>
        <v>40.980952380952381</v>
      </c>
      <c r="T1922" t="str">
        <f t="shared" si="2036"/>
        <v>technology</v>
      </c>
      <c r="U1922" t="str">
        <f t="shared" si="1999"/>
        <v>gadgets</v>
      </c>
      <c r="V1922">
        <f>YEAR(Kickstarter[[#This Row],[Date Ended Conversion]])</f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s="5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2">
        <f t="shared" ref="L1923" si="2058">(((K1923/60)/60)/24)+DATE(1970,1,1)</f>
        <v>41074.221562500003</v>
      </c>
      <c r="M1923" s="12">
        <f t="shared" si="2056"/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11">
        <f t="shared" si="2057"/>
        <v>1.3680000000000001</v>
      </c>
      <c r="S1923" s="6">
        <f>AVERAGE(Kickstarter[[#This Row],[pledged]]/Kickstarter[[#This Row],[backers_count]])</f>
        <v>54</v>
      </c>
      <c r="T1923" t="str">
        <f t="shared" ref="T1923:T1942" si="2059">LEFT(Q1923, SEARCH(" ",Q1923,1))</f>
        <v xml:space="preserve">music/indie </v>
      </c>
      <c r="U1923" t="str">
        <f t="shared" si="1999"/>
        <v>indie rock</v>
      </c>
      <c r="V1923">
        <f>YEAR(Kickstarter[[#This Row],[Date Ended Conversion]])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s="5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2">
        <f t="shared" ref="L1924" si="2060">(((K1924/60)/60)/24)+DATE(1970,1,1)</f>
        <v>41590.255868055552</v>
      </c>
      <c r="M1924" s="12">
        <f t="shared" si="2056"/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11">
        <f t="shared" si="2057"/>
        <v>1.1555</v>
      </c>
      <c r="S1924" s="6">
        <f>AVERAGE(Kickstarter[[#This Row],[pledged]]/Kickstarter[[#This Row],[backers_count]])</f>
        <v>36.109375</v>
      </c>
      <c r="T1924" t="str">
        <f t="shared" si="2059"/>
        <v xml:space="preserve">music/indie </v>
      </c>
      <c r="U1924" t="str">
        <f t="shared" si="1999"/>
        <v>indie rock</v>
      </c>
      <c r="V1924">
        <f>YEAR(Kickstarter[[#This Row],[Date Ended Conversion]])</f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s="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2">
        <f t="shared" ref="L1925" si="2061">(((K1925/60)/60)/24)+DATE(1970,1,1)</f>
        <v>40772.848749999997</v>
      </c>
      <c r="M1925" s="12">
        <f t="shared" si="2056"/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11">
        <f t="shared" si="2057"/>
        <v>2.4079999999999999</v>
      </c>
      <c r="S1925" s="6">
        <f>AVERAGE(Kickstarter[[#This Row],[pledged]]/Kickstarter[[#This Row],[backers_count]])</f>
        <v>23.153846153846153</v>
      </c>
      <c r="T1925" t="str">
        <f t="shared" si="2059"/>
        <v xml:space="preserve">music/indie </v>
      </c>
      <c r="U1925" t="str">
        <f t="shared" si="1999"/>
        <v>indie rock</v>
      </c>
      <c r="V1925">
        <f>YEAR(Kickstarter[[#This Row],[Date Ended Conversion]])</f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s="5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2">
        <f t="shared" ref="L1926" si="2062">(((K1926/60)/60)/24)+DATE(1970,1,1)</f>
        <v>41626.761053240742</v>
      </c>
      <c r="M1926" s="12">
        <f t="shared" si="2056"/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11">
        <f t="shared" si="2057"/>
        <v>1.1439999999999999</v>
      </c>
      <c r="S1926" s="6">
        <f>AVERAGE(Kickstarter[[#This Row],[pledged]]/Kickstarter[[#This Row],[backers_count]])</f>
        <v>104</v>
      </c>
      <c r="T1926" t="str">
        <f t="shared" si="2059"/>
        <v xml:space="preserve">music/indie </v>
      </c>
      <c r="U1926" t="str">
        <f t="shared" si="1999"/>
        <v>indie rock</v>
      </c>
      <c r="V1926">
        <f>YEAR(Kickstarter[[#This Row],[Date Ended Conversion]])</f>
        <v>2014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s="5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2">
        <f t="shared" ref="L1927" si="2063">(((K1927/60)/60)/24)+DATE(1970,1,1)</f>
        <v>41535.90148148148</v>
      </c>
      <c r="M1927" s="12">
        <f t="shared" si="2056"/>
        <v>41558</v>
      </c>
      <c r="N1927" t="b">
        <v>0</v>
      </c>
      <c r="O1927">
        <v>52</v>
      </c>
      <c r="P1927" t="b">
        <v>1</v>
      </c>
      <c r="Q1927" t="s">
        <v>8279</v>
      </c>
      <c r="R1927" s="11">
        <f t="shared" si="2057"/>
        <v>1.1033333333333333</v>
      </c>
      <c r="S1927" s="6">
        <f>AVERAGE(Kickstarter[[#This Row],[pledged]]/Kickstarter[[#This Row],[backers_count]])</f>
        <v>31.826923076923077</v>
      </c>
      <c r="T1927" t="str">
        <f t="shared" si="2059"/>
        <v xml:space="preserve">music/indie </v>
      </c>
      <c r="U1927" t="str">
        <f t="shared" si="1999"/>
        <v>indie rock</v>
      </c>
      <c r="V1927">
        <f>YEAR(Kickstarter[[#This Row],[Date Ended Conversion]])</f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s="5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2">
        <f t="shared" ref="L1928" si="2064">(((K1928/60)/60)/24)+DATE(1970,1,1)</f>
        <v>40456.954351851848</v>
      </c>
      <c r="M1928" s="12">
        <f t="shared" si="2056"/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11">
        <f t="shared" si="2057"/>
        <v>1.9537933333333333</v>
      </c>
      <c r="S1928" s="6">
        <f>AVERAGE(Kickstarter[[#This Row],[pledged]]/Kickstarter[[#This Row],[backers_count]])</f>
        <v>27.3896261682243</v>
      </c>
      <c r="T1928" t="str">
        <f t="shared" si="2059"/>
        <v xml:space="preserve">music/indie </v>
      </c>
      <c r="U1928" t="str">
        <f t="shared" si="1999"/>
        <v>indie rock</v>
      </c>
      <c r="V1928">
        <f>YEAR(Kickstarter[[#This Row],[Date Ended Conversion]])</f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s="5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2">
        <f t="shared" ref="L1929" si="2065">(((K1929/60)/60)/24)+DATE(1970,1,1)</f>
        <v>40960.861562500002</v>
      </c>
      <c r="M1929" s="12">
        <f t="shared" si="2056"/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11">
        <f t="shared" si="2057"/>
        <v>1.0333333333333334</v>
      </c>
      <c r="S1929" s="6">
        <f>AVERAGE(Kickstarter[[#This Row],[pledged]]/Kickstarter[[#This Row],[backers_count]])</f>
        <v>56.363636363636367</v>
      </c>
      <c r="T1929" t="str">
        <f t="shared" si="2059"/>
        <v xml:space="preserve">music/indie </v>
      </c>
      <c r="U1929" t="str">
        <f t="shared" si="1999"/>
        <v>indie rock</v>
      </c>
      <c r="V1929">
        <f>YEAR(Kickstarter[[#This Row],[Date Ended Conversion]])</f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s="5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2">
        <f t="shared" ref="L1930" si="2066">(((K1930/60)/60)/24)+DATE(1970,1,1)</f>
        <v>41371.648078703707</v>
      </c>
      <c r="M1930" s="12">
        <f t="shared" si="2056"/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11">
        <f t="shared" si="2057"/>
        <v>1.031372549019608</v>
      </c>
      <c r="S1930" s="6">
        <f>AVERAGE(Kickstarter[[#This Row],[pledged]]/Kickstarter[[#This Row],[backers_count]])</f>
        <v>77.352941176470594</v>
      </c>
      <c r="T1930" t="str">
        <f t="shared" si="2059"/>
        <v xml:space="preserve">music/indie </v>
      </c>
      <c r="U1930" t="str">
        <f t="shared" si="1999"/>
        <v>indie rock</v>
      </c>
      <c r="V1930">
        <f>YEAR(Kickstarter[[#This Row],[Date Ended Conversion]])</f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s="5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2">
        <f t="shared" ref="L1931" si="2067">(((K1931/60)/60)/24)+DATE(1970,1,1)</f>
        <v>40687.021597222221</v>
      </c>
      <c r="M1931" s="12">
        <f t="shared" si="2056"/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11">
        <f t="shared" si="2057"/>
        <v>1.003125</v>
      </c>
      <c r="S1931" s="6">
        <f>AVERAGE(Kickstarter[[#This Row],[pledged]]/Kickstarter[[#This Row],[backers_count]])</f>
        <v>42.8</v>
      </c>
      <c r="T1931" t="str">
        <f t="shared" si="2059"/>
        <v xml:space="preserve">music/indie </v>
      </c>
      <c r="U1931" t="str">
        <f t="shared" ref="U1931:U1994" si="2068">RIGHT(Q1931,LEN(Q1931)-FIND("/",Q1931))</f>
        <v>indie rock</v>
      </c>
      <c r="V1931">
        <f>YEAR(Kickstarter[[#This Row],[Date Ended Conversion]])</f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s="5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2">
        <f t="shared" ref="L1932" si="2069">(((K1932/60)/60)/24)+DATE(1970,1,1)</f>
        <v>41402.558819444443</v>
      </c>
      <c r="M1932" s="12">
        <f t="shared" si="2056"/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11">
        <f t="shared" si="2057"/>
        <v>1.27</v>
      </c>
      <c r="S1932" s="6">
        <f>AVERAGE(Kickstarter[[#This Row],[pledged]]/Kickstarter[[#This Row],[backers_count]])</f>
        <v>48.846153846153847</v>
      </c>
      <c r="T1932" t="str">
        <f t="shared" si="2059"/>
        <v xml:space="preserve">music/indie </v>
      </c>
      <c r="U1932" t="str">
        <f t="shared" si="2068"/>
        <v>indie rock</v>
      </c>
      <c r="V1932">
        <f>YEAR(Kickstarter[[#This Row],[Date Ended Conversion]])</f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s="5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2">
        <f t="shared" ref="L1933" si="2070">(((K1933/60)/60)/24)+DATE(1970,1,1)</f>
        <v>41037.892465277779</v>
      </c>
      <c r="M1933" s="12">
        <f t="shared" si="2056"/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11">
        <f t="shared" si="2057"/>
        <v>1.20601</v>
      </c>
      <c r="S1933" s="6">
        <f>AVERAGE(Kickstarter[[#This Row],[pledged]]/Kickstarter[[#This Row],[backers_count]])</f>
        <v>48.240400000000001</v>
      </c>
      <c r="T1933" t="str">
        <f t="shared" si="2059"/>
        <v xml:space="preserve">music/indie </v>
      </c>
      <c r="U1933" t="str">
        <f t="shared" si="2068"/>
        <v>indie rock</v>
      </c>
      <c r="V1933">
        <f>YEAR(Kickstarter[[#This Row],[Date Ended Conversion]])</f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s="5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2">
        <f t="shared" ref="L1934" si="2071">(((K1934/60)/60)/24)+DATE(1970,1,1)</f>
        <v>40911.809872685182</v>
      </c>
      <c r="M1934" s="12">
        <f t="shared" si="2056"/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11">
        <f t="shared" si="2057"/>
        <v>1.0699047619047619</v>
      </c>
      <c r="S1934" s="6">
        <f>AVERAGE(Kickstarter[[#This Row],[pledged]]/Kickstarter[[#This Row],[backers_count]])</f>
        <v>70.212500000000006</v>
      </c>
      <c r="T1934" t="str">
        <f t="shared" si="2059"/>
        <v xml:space="preserve">music/indie </v>
      </c>
      <c r="U1934" t="str">
        <f t="shared" si="2068"/>
        <v>indie rock</v>
      </c>
      <c r="V1934">
        <f>YEAR(Kickstarter[[#This Row],[Date Ended Conversion]])</f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s="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2">
        <f t="shared" ref="L1935" si="2072">(((K1935/60)/60)/24)+DATE(1970,1,1)</f>
        <v>41879.130868055552</v>
      </c>
      <c r="M1935" s="12">
        <f t="shared" si="2056"/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11">
        <f t="shared" si="2057"/>
        <v>1.7243333333333333</v>
      </c>
      <c r="S1935" s="6">
        <f>AVERAGE(Kickstarter[[#This Row],[pledged]]/Kickstarter[[#This Row],[backers_count]])</f>
        <v>94.054545454545448</v>
      </c>
      <c r="T1935" t="str">
        <f t="shared" si="2059"/>
        <v xml:space="preserve">music/indie </v>
      </c>
      <c r="U1935" t="str">
        <f t="shared" si="2068"/>
        <v>indie rock</v>
      </c>
      <c r="V1935">
        <f>YEAR(Kickstarter[[#This Row],[Date Ended Conversion]])</f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s="5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2">
        <f t="shared" ref="L1936" si="2073">(((K1936/60)/60)/24)+DATE(1970,1,1)</f>
        <v>40865.867141203707</v>
      </c>
      <c r="M1936" s="12">
        <f t="shared" si="2056"/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11">
        <f t="shared" si="2057"/>
        <v>1.2362</v>
      </c>
      <c r="S1936" s="6">
        <f>AVERAGE(Kickstarter[[#This Row],[pledged]]/Kickstarter[[#This Row],[backers_count]])</f>
        <v>80.272727272727266</v>
      </c>
      <c r="T1936" t="str">
        <f t="shared" si="2059"/>
        <v xml:space="preserve">music/indie </v>
      </c>
      <c r="U1936" t="str">
        <f t="shared" si="2068"/>
        <v>indie rock</v>
      </c>
      <c r="V1936">
        <f>YEAR(Kickstarter[[#This Row],[Date Ended Conversion]])</f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s="5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2">
        <f t="shared" ref="L1937" si="2074">(((K1937/60)/60)/24)+DATE(1970,1,1)</f>
        <v>41773.932534722226</v>
      </c>
      <c r="M1937" s="12">
        <f t="shared" si="2056"/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11">
        <f t="shared" si="2057"/>
        <v>1.0840000000000001</v>
      </c>
      <c r="S1937" s="6">
        <f>AVERAGE(Kickstarter[[#This Row],[pledged]]/Kickstarter[[#This Row],[backers_count]])</f>
        <v>54.2</v>
      </c>
      <c r="T1937" t="str">
        <f t="shared" si="2059"/>
        <v xml:space="preserve">music/indie </v>
      </c>
      <c r="U1937" t="str">
        <f t="shared" si="2068"/>
        <v>indie rock</v>
      </c>
      <c r="V1937">
        <f>YEAR(Kickstarter[[#This Row],[Date Ended Conversion]])</f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s="5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2">
        <f t="shared" ref="L1938" si="2075">(((K1938/60)/60)/24)+DATE(1970,1,1)</f>
        <v>40852.889699074076</v>
      </c>
      <c r="M1938" s="12">
        <f t="shared" si="2056"/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11">
        <f t="shared" si="2057"/>
        <v>1.1652013333333333</v>
      </c>
      <c r="S1938" s="6">
        <f>AVERAGE(Kickstarter[[#This Row],[pledged]]/Kickstarter[[#This Row],[backers_count]])</f>
        <v>60.26903448275862</v>
      </c>
      <c r="T1938" t="str">
        <f t="shared" si="2059"/>
        <v xml:space="preserve">music/indie </v>
      </c>
      <c r="U1938" t="str">
        <f t="shared" si="2068"/>
        <v>indie rock</v>
      </c>
      <c r="V1938">
        <f>YEAR(Kickstarter[[#This Row],[Date Ended Conversion]])</f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s="5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2">
        <f t="shared" ref="L1939" si="2076">(((K1939/60)/60)/24)+DATE(1970,1,1)</f>
        <v>41059.118993055556</v>
      </c>
      <c r="M1939" s="12">
        <f t="shared" si="2056"/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11">
        <f t="shared" si="2057"/>
        <v>1.8724499999999999</v>
      </c>
      <c r="S1939" s="6">
        <f>AVERAGE(Kickstarter[[#This Row],[pledged]]/Kickstarter[[#This Row],[backers_count]])</f>
        <v>38.740344827586206</v>
      </c>
      <c r="T1939" t="str">
        <f t="shared" si="2059"/>
        <v xml:space="preserve">music/indie </v>
      </c>
      <c r="U1939" t="str">
        <f t="shared" si="2068"/>
        <v>indie rock</v>
      </c>
      <c r="V1939">
        <f>YEAR(Kickstarter[[#This Row],[Date Ended Conversion]])</f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s="5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2">
        <f t="shared" ref="L1940" si="2077">(((K1940/60)/60)/24)+DATE(1970,1,1)</f>
        <v>41426.259618055556</v>
      </c>
      <c r="M1940" s="12">
        <f t="shared" si="2056"/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11">
        <f t="shared" si="2057"/>
        <v>1.1593333333333333</v>
      </c>
      <c r="S1940" s="6">
        <f>AVERAGE(Kickstarter[[#This Row],[pledged]]/Kickstarter[[#This Row],[backers_count]])</f>
        <v>152.54385964912279</v>
      </c>
      <c r="T1940" t="str">
        <f t="shared" si="2059"/>
        <v xml:space="preserve">music/indie </v>
      </c>
      <c r="U1940" t="str">
        <f t="shared" si="2068"/>
        <v>indie rock</v>
      </c>
      <c r="V1940">
        <f>YEAR(Kickstarter[[#This Row],[Date Ended Conversion]])</f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s="5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2">
        <f t="shared" ref="L1941" si="2078">(((K1941/60)/60)/24)+DATE(1970,1,1)</f>
        <v>41313.985046296293</v>
      </c>
      <c r="M1941" s="12">
        <f t="shared" si="2056"/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11">
        <f t="shared" si="2057"/>
        <v>1.107</v>
      </c>
      <c r="S1941" s="6">
        <f>AVERAGE(Kickstarter[[#This Row],[pledged]]/Kickstarter[[#This Row],[backers_count]])</f>
        <v>115.3125</v>
      </c>
      <c r="T1941" t="str">
        <f t="shared" si="2059"/>
        <v xml:space="preserve">music/indie </v>
      </c>
      <c r="U1941" t="str">
        <f t="shared" si="2068"/>
        <v>indie rock</v>
      </c>
      <c r="V1941">
        <f>YEAR(Kickstarter[[#This Row],[Date Ended Conversion]])</f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s="5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2">
        <f t="shared" ref="L1942" si="2079">(((K1942/60)/60)/24)+DATE(1970,1,1)</f>
        <v>40670.507326388892</v>
      </c>
      <c r="M1942" s="12">
        <f t="shared" si="2056"/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11">
        <f t="shared" si="2057"/>
        <v>1.7092307692307693</v>
      </c>
      <c r="S1942" s="6">
        <f>AVERAGE(Kickstarter[[#This Row],[pledged]]/Kickstarter[[#This Row],[backers_count]])</f>
        <v>35.838709677419352</v>
      </c>
      <c r="T1942" t="str">
        <f t="shared" si="2059"/>
        <v xml:space="preserve">music/indie </v>
      </c>
      <c r="U1942" t="str">
        <f t="shared" si="2068"/>
        <v>indie rock</v>
      </c>
      <c r="V1942">
        <f>YEAR(Kickstarter[[#This Row],[Date Ended Conversion]])</f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s="5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2">
        <f t="shared" ref="L1943" si="2080">(((K1943/60)/60)/24)+DATE(1970,1,1)</f>
        <v>41744.290868055556</v>
      </c>
      <c r="M1943" s="12">
        <f t="shared" si="2056"/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11">
        <f t="shared" si="2057"/>
        <v>1.2611835600000001</v>
      </c>
      <c r="S1943" s="6">
        <f>AVERAGE(Kickstarter[[#This Row],[pledged]]/Kickstarter[[#This Row],[backers_count]])</f>
        <v>64.570118779438872</v>
      </c>
      <c r="T1943" t="str">
        <f t="shared" ref="T1943:T2006" si="2081">LEFT(Q1943,FIND("/",Q1943)-1)</f>
        <v>technology</v>
      </c>
      <c r="U1943" t="str">
        <f t="shared" si="2068"/>
        <v>hardware</v>
      </c>
      <c r="V1943">
        <f>YEAR(Kickstarter[[#This Row],[Date Ended Conversion]])</f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s="5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2">
        <f t="shared" ref="L1944" si="2082">(((K1944/60)/60)/24)+DATE(1970,1,1)</f>
        <v>40638.828009259261</v>
      </c>
      <c r="M1944" s="12">
        <f t="shared" si="2056"/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11">
        <f t="shared" si="2057"/>
        <v>1.3844033333333334</v>
      </c>
      <c r="S1944" s="6">
        <f>AVERAGE(Kickstarter[[#This Row],[pledged]]/Kickstarter[[#This Row],[backers_count]])</f>
        <v>87.436000000000007</v>
      </c>
      <c r="T1944" t="str">
        <f t="shared" si="2081"/>
        <v>technology</v>
      </c>
      <c r="U1944" t="str">
        <f t="shared" si="2068"/>
        <v>hardware</v>
      </c>
      <c r="V1944">
        <f>YEAR(Kickstarter[[#This Row],[Date Ended Conversion]])</f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s="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2">
        <f t="shared" ref="L1945" si="2083">(((K1945/60)/60)/24)+DATE(1970,1,1)</f>
        <v>42548.269861111112</v>
      </c>
      <c r="M1945" s="12">
        <f t="shared" si="2056"/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11">
        <f t="shared" si="2057"/>
        <v>17.052499999999998</v>
      </c>
      <c r="S1945" s="6">
        <f>AVERAGE(Kickstarter[[#This Row],[pledged]]/Kickstarter[[#This Row],[backers_count]])</f>
        <v>68.815577078288939</v>
      </c>
      <c r="T1945" t="str">
        <f t="shared" si="2081"/>
        <v>technology</v>
      </c>
      <c r="U1945" t="str">
        <f t="shared" si="2068"/>
        <v>hardware</v>
      </c>
      <c r="V1945">
        <f>YEAR(Kickstarter[[#This Row],[Date Ended Conversion]])</f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s="5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2">
        <f t="shared" ref="L1946" si="2084">(((K1946/60)/60)/24)+DATE(1970,1,1)</f>
        <v>41730.584374999999</v>
      </c>
      <c r="M1946" s="12">
        <f t="shared" si="2056"/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11">
        <f t="shared" si="2057"/>
        <v>7.8805550000000002</v>
      </c>
      <c r="S1946" s="6">
        <f>AVERAGE(Kickstarter[[#This Row],[pledged]]/Kickstarter[[#This Row],[backers_count]])</f>
        <v>176.200223588597</v>
      </c>
      <c r="T1946" t="str">
        <f t="shared" si="2081"/>
        <v>technology</v>
      </c>
      <c r="U1946" t="str">
        <f t="shared" si="2068"/>
        <v>hardware</v>
      </c>
      <c r="V1946">
        <f>YEAR(Kickstarter[[#This Row],[Date Ended Conversion]])</f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s="5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2">
        <f t="shared" ref="L1947" si="2085">(((K1947/60)/60)/24)+DATE(1970,1,1)</f>
        <v>42157.251828703709</v>
      </c>
      <c r="M1947" s="12">
        <f t="shared" si="2056"/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11">
        <f t="shared" si="2057"/>
        <v>3.4801799999999998</v>
      </c>
      <c r="S1947" s="6">
        <f>AVERAGE(Kickstarter[[#This Row],[pledged]]/Kickstarter[[#This Row],[backers_count]])</f>
        <v>511.79117647058825</v>
      </c>
      <c r="T1947" t="str">
        <f t="shared" si="2081"/>
        <v>technology</v>
      </c>
      <c r="U1947" t="str">
        <f t="shared" si="2068"/>
        <v>hardware</v>
      </c>
      <c r="V1947">
        <f>YEAR(Kickstarter[[#This Row],[Date Ended Conversion]])</f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s="5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2">
        <f t="shared" ref="L1948" si="2086">(((K1948/60)/60)/24)+DATE(1970,1,1)</f>
        <v>41689.150011574071</v>
      </c>
      <c r="M1948" s="12">
        <f t="shared" si="2056"/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11">
        <f t="shared" si="2057"/>
        <v>1.4974666666666667</v>
      </c>
      <c r="S1948" s="6">
        <f>AVERAGE(Kickstarter[[#This Row],[pledged]]/Kickstarter[[#This Row],[backers_count]])</f>
        <v>160.44285714285715</v>
      </c>
      <c r="T1948" t="str">
        <f t="shared" si="2081"/>
        <v>technology</v>
      </c>
      <c r="U1948" t="str">
        <f t="shared" si="2068"/>
        <v>hardware</v>
      </c>
      <c r="V1948">
        <f>YEAR(Kickstarter[[#This Row],[Date Ended Conversion]])</f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s="5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2">
        <f t="shared" ref="L1949" si="2087">(((K1949/60)/60)/24)+DATE(1970,1,1)</f>
        <v>40102.918055555558</v>
      </c>
      <c r="M1949" s="12">
        <f t="shared" si="2056"/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11">
        <f t="shared" si="2057"/>
        <v>1.0063375000000001</v>
      </c>
      <c r="S1949" s="6">
        <f>AVERAGE(Kickstarter[[#This Row],[pledged]]/Kickstarter[[#This Row],[backers_count]])</f>
        <v>35.003043478260871</v>
      </c>
      <c r="T1949" t="str">
        <f t="shared" si="2081"/>
        <v>technology</v>
      </c>
      <c r="U1949" t="str">
        <f t="shared" si="2068"/>
        <v>hardware</v>
      </c>
      <c r="V1949">
        <f>YEAR(Kickstarter[[#This Row],[Date Ended Conversion]])</f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s="5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2">
        <f t="shared" ref="L1950" si="2088">(((K1950/60)/60)/24)+DATE(1970,1,1)</f>
        <v>42473.604270833333</v>
      </c>
      <c r="M1950" s="12">
        <f t="shared" si="2056"/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11">
        <f t="shared" si="2057"/>
        <v>8.0021100000000001</v>
      </c>
      <c r="S1950" s="6">
        <f>AVERAGE(Kickstarter[[#This Row],[pledged]]/Kickstarter[[#This Row],[backers_count]])</f>
        <v>188.50671378091872</v>
      </c>
      <c r="T1950" t="str">
        <f t="shared" si="2081"/>
        <v>technology</v>
      </c>
      <c r="U1950" t="str">
        <f t="shared" si="2068"/>
        <v>hardware</v>
      </c>
      <c r="V1950">
        <f>YEAR(Kickstarter[[#This Row],[Date Ended Conversion]])</f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s="5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2">
        <f t="shared" ref="L1951" si="2089">(((K1951/60)/60)/24)+DATE(1970,1,1)</f>
        <v>41800.423043981478</v>
      </c>
      <c r="M1951" s="12">
        <f t="shared" si="2056"/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11">
        <f t="shared" si="2057"/>
        <v>1.0600260000000001</v>
      </c>
      <c r="S1951" s="6">
        <f>AVERAGE(Kickstarter[[#This Row],[pledged]]/Kickstarter[[#This Row],[backers_count]])</f>
        <v>56.204984093319197</v>
      </c>
      <c r="T1951" t="str">
        <f t="shared" si="2081"/>
        <v>technology</v>
      </c>
      <c r="U1951" t="str">
        <f t="shared" si="2068"/>
        <v>hardware</v>
      </c>
      <c r="V1951">
        <f>YEAR(Kickstarter[[#This Row],[Date Ended Conversion]])</f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s="5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2">
        <f t="shared" ref="L1952" si="2090">(((K1952/60)/60)/24)+DATE(1970,1,1)</f>
        <v>40624.181400462963</v>
      </c>
      <c r="M1952" s="12">
        <f t="shared" si="2056"/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11">
        <f t="shared" si="2057"/>
        <v>2.0051866666666669</v>
      </c>
      <c r="S1952" s="6">
        <f>AVERAGE(Kickstarter[[#This Row],[pledged]]/Kickstarter[[#This Row],[backers_count]])</f>
        <v>51.3054157782516</v>
      </c>
      <c r="T1952" t="str">
        <f t="shared" si="2081"/>
        <v>technology</v>
      </c>
      <c r="U1952" t="str">
        <f t="shared" si="2068"/>
        <v>hardware</v>
      </c>
      <c r="V1952">
        <f>YEAR(Kickstarter[[#This Row],[Date Ended Conversion]])</f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s="5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2">
        <f t="shared" ref="L1953" si="2091">(((K1953/60)/60)/24)+DATE(1970,1,1)</f>
        <v>42651.420567129629</v>
      </c>
      <c r="M1953" s="12">
        <f t="shared" si="2056"/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11">
        <f t="shared" si="2057"/>
        <v>2.1244399999999999</v>
      </c>
      <c r="S1953" s="6">
        <f>AVERAGE(Kickstarter[[#This Row],[pledged]]/Kickstarter[[#This Row],[backers_count]])</f>
        <v>127.36450839328538</v>
      </c>
      <c r="T1953" t="str">
        <f t="shared" si="2081"/>
        <v>technology</v>
      </c>
      <c r="U1953" t="str">
        <f t="shared" si="2068"/>
        <v>hardware</v>
      </c>
      <c r="V1953">
        <f>YEAR(Kickstarter[[#This Row],[Date Ended Conversion]])</f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s="5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2">
        <f t="shared" ref="L1954" si="2092">(((K1954/60)/60)/24)+DATE(1970,1,1)</f>
        <v>41526.60665509259</v>
      </c>
      <c r="M1954" s="12">
        <f t="shared" si="2056"/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11">
        <f t="shared" si="2057"/>
        <v>1.9847237142857144</v>
      </c>
      <c r="S1954" s="6">
        <f>AVERAGE(Kickstarter[[#This Row],[pledged]]/Kickstarter[[#This Row],[backers_count]])</f>
        <v>101.85532258064516</v>
      </c>
      <c r="T1954" t="str">
        <f t="shared" si="2081"/>
        <v>technology</v>
      </c>
      <c r="U1954" t="str">
        <f t="shared" si="2068"/>
        <v>hardware</v>
      </c>
      <c r="V1954">
        <f>YEAR(Kickstarter[[#This Row],[Date Ended Conversion]])</f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s="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2">
        <f t="shared" ref="L1955" si="2093">(((K1955/60)/60)/24)+DATE(1970,1,1)</f>
        <v>40941.199826388889</v>
      </c>
      <c r="M1955" s="12">
        <f t="shared" si="2056"/>
        <v>40970.125</v>
      </c>
      <c r="N1955" t="b">
        <v>1</v>
      </c>
      <c r="O1955">
        <v>147</v>
      </c>
      <c r="P1955" t="b">
        <v>1</v>
      </c>
      <c r="Q1955" t="s">
        <v>8295</v>
      </c>
      <c r="R1955" s="11">
        <f t="shared" si="2057"/>
        <v>2.2594666666666665</v>
      </c>
      <c r="S1955" s="6">
        <f>AVERAGE(Kickstarter[[#This Row],[pledged]]/Kickstarter[[#This Row],[backers_count]])</f>
        <v>230.55782312925169</v>
      </c>
      <c r="T1955" t="str">
        <f t="shared" si="2081"/>
        <v>technology</v>
      </c>
      <c r="U1955" t="str">
        <f t="shared" si="2068"/>
        <v>hardware</v>
      </c>
      <c r="V1955">
        <f>YEAR(Kickstarter[[#This Row],[Date Ended Conversion]])</f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s="5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2">
        <f t="shared" ref="L1956" si="2094">(((K1956/60)/60)/24)+DATE(1970,1,1)</f>
        <v>42394.580740740741</v>
      </c>
      <c r="M1956" s="12">
        <f t="shared" si="2056"/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11">
        <f t="shared" si="2057"/>
        <v>6.9894800000000004</v>
      </c>
      <c r="S1956" s="6">
        <f>AVERAGE(Kickstarter[[#This Row],[pledged]]/Kickstarter[[#This Row],[backers_count]])</f>
        <v>842.10602409638557</v>
      </c>
      <c r="T1956" t="str">
        <f t="shared" si="2081"/>
        <v>technology</v>
      </c>
      <c r="U1956" t="str">
        <f t="shared" si="2068"/>
        <v>hardware</v>
      </c>
      <c r="V1956">
        <f>YEAR(Kickstarter[[#This Row],[Date Ended Conversion]])</f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s="5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2">
        <f t="shared" ref="L1957" si="2095">(((K1957/60)/60)/24)+DATE(1970,1,1)</f>
        <v>41020.271770833337</v>
      </c>
      <c r="M1957" s="12">
        <f t="shared" si="2056"/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11">
        <f t="shared" si="2057"/>
        <v>3.9859528571428569</v>
      </c>
      <c r="S1957" s="6">
        <f>AVERAGE(Kickstarter[[#This Row],[pledged]]/Kickstarter[[#This Row],[backers_count]])</f>
        <v>577.27593103448271</v>
      </c>
      <c r="T1957" t="str">
        <f t="shared" si="2081"/>
        <v>technology</v>
      </c>
      <c r="U1957" t="str">
        <f t="shared" si="2068"/>
        <v>hardware</v>
      </c>
      <c r="V1957">
        <f>YEAR(Kickstarter[[#This Row],[Date Ended Conversion]])</f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s="5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2">
        <f t="shared" ref="L1958" si="2096">(((K1958/60)/60)/24)+DATE(1970,1,1)</f>
        <v>42067.923668981486</v>
      </c>
      <c r="M1958" s="12">
        <f t="shared" si="2056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11">
        <f t="shared" si="2057"/>
        <v>2.9403333333333332</v>
      </c>
      <c r="S1958" s="6">
        <f>AVERAGE(Kickstarter[[#This Row],[pledged]]/Kickstarter[[#This Row],[backers_count]])</f>
        <v>483.34246575342468</v>
      </c>
      <c r="T1958" t="str">
        <f t="shared" si="2081"/>
        <v>technology</v>
      </c>
      <c r="U1958" t="str">
        <f t="shared" si="2068"/>
        <v>hardware</v>
      </c>
      <c r="V1958">
        <f>YEAR(Kickstarter[[#This Row],[Date Ended Conversion]])</f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s="5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2">
        <f t="shared" ref="L1959" si="2097">(((K1959/60)/60)/24)+DATE(1970,1,1)</f>
        <v>41179.098530092589</v>
      </c>
      <c r="M1959" s="12">
        <f t="shared" si="2056"/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11">
        <f t="shared" si="2057"/>
        <v>1.6750470000000002</v>
      </c>
      <c r="S1959" s="6">
        <f>AVERAGE(Kickstarter[[#This Row],[pledged]]/Kickstarter[[#This Row],[backers_count]])</f>
        <v>76.138500000000008</v>
      </c>
      <c r="T1959" t="str">
        <f t="shared" si="2081"/>
        <v>technology</v>
      </c>
      <c r="U1959" t="str">
        <f t="shared" si="2068"/>
        <v>hardware</v>
      </c>
      <c r="V1959">
        <f>YEAR(Kickstarter[[#This Row],[Date Ended Conversion]])</f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s="5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2">
        <f t="shared" ref="L1960" si="2098">(((K1960/60)/60)/24)+DATE(1970,1,1)</f>
        <v>41326.987974537034</v>
      </c>
      <c r="M1960" s="12">
        <f t="shared" si="2056"/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11">
        <f t="shared" si="2057"/>
        <v>14.355717142857143</v>
      </c>
      <c r="S1960" s="6">
        <f>AVERAGE(Kickstarter[[#This Row],[pledged]]/Kickstarter[[#This Row],[backers_count]])</f>
        <v>74.107684365781708</v>
      </c>
      <c r="T1960" t="str">
        <f t="shared" si="2081"/>
        <v>technology</v>
      </c>
      <c r="U1960" t="str">
        <f t="shared" si="2068"/>
        <v>hardware</v>
      </c>
      <c r="V1960">
        <f>YEAR(Kickstarter[[#This Row],[Date Ended Conversion]])</f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s="5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2">
        <f t="shared" ref="L1961" si="2099">(((K1961/60)/60)/24)+DATE(1970,1,1)</f>
        <v>41871.845601851855</v>
      </c>
      <c r="M1961" s="12">
        <f t="shared" si="2056"/>
        <v>41913</v>
      </c>
      <c r="N1961" t="b">
        <v>1</v>
      </c>
      <c r="O1961">
        <v>424</v>
      </c>
      <c r="P1961" t="b">
        <v>1</v>
      </c>
      <c r="Q1961" t="s">
        <v>8295</v>
      </c>
      <c r="R1961" s="11">
        <f t="shared" si="2057"/>
        <v>1.5673440000000001</v>
      </c>
      <c r="S1961" s="6">
        <f>AVERAGE(Kickstarter[[#This Row],[pledged]]/Kickstarter[[#This Row],[backers_count]])</f>
        <v>36.965660377358489</v>
      </c>
      <c r="T1961" t="str">
        <f t="shared" si="2081"/>
        <v>technology</v>
      </c>
      <c r="U1961" t="str">
        <f t="shared" si="2068"/>
        <v>hardware</v>
      </c>
      <c r="V1961">
        <f>YEAR(Kickstarter[[#This Row],[Date Ended Conversion]])</f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s="5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2">
        <f t="shared" ref="L1962" si="2100">(((K1962/60)/60)/24)+DATE(1970,1,1)</f>
        <v>41964.362743055557</v>
      </c>
      <c r="M1962" s="12">
        <f t="shared" si="2056"/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11">
        <f t="shared" si="2057"/>
        <v>1.1790285714285715</v>
      </c>
      <c r="S1962" s="6">
        <f>AVERAGE(Kickstarter[[#This Row],[pledged]]/Kickstarter[[#This Row],[backers_count]])</f>
        <v>2500.969696969697</v>
      </c>
      <c r="T1962" t="str">
        <f t="shared" si="2081"/>
        <v>technology</v>
      </c>
      <c r="U1962" t="str">
        <f t="shared" si="2068"/>
        <v>hardware</v>
      </c>
      <c r="V1962">
        <f>YEAR(Kickstarter[[#This Row],[Date Ended Conversion]])</f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s="5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2">
        <f t="shared" ref="L1963" si="2101">(((K1963/60)/60)/24)+DATE(1970,1,1)</f>
        <v>41148.194641203707</v>
      </c>
      <c r="M1963" s="12">
        <f t="shared" si="2056"/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11">
        <f t="shared" si="2057"/>
        <v>11.053811999999999</v>
      </c>
      <c r="S1963" s="6">
        <f>AVERAGE(Kickstarter[[#This Row],[pledged]]/Kickstarter[[#This Row],[backers_count]])</f>
        <v>67.690214329454989</v>
      </c>
      <c r="T1963" t="str">
        <f t="shared" si="2081"/>
        <v>technology</v>
      </c>
      <c r="U1963" t="str">
        <f t="shared" si="2068"/>
        <v>hardware</v>
      </c>
      <c r="V1963">
        <f>YEAR(Kickstarter[[#This Row],[Date Ended Conversion]])</f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s="5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2">
        <f t="shared" ref="L1964" si="2102">(((K1964/60)/60)/24)+DATE(1970,1,1)</f>
        <v>41742.780509259261</v>
      </c>
      <c r="M1964" s="12">
        <f t="shared" si="2056"/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11">
        <f t="shared" si="2057"/>
        <v>1.9292499999999999</v>
      </c>
      <c r="S1964" s="6">
        <f>AVERAGE(Kickstarter[[#This Row],[pledged]]/Kickstarter[[#This Row],[backers_count]])</f>
        <v>63.04738562091503</v>
      </c>
      <c r="T1964" t="str">
        <f t="shared" si="2081"/>
        <v>technology</v>
      </c>
      <c r="U1964" t="str">
        <f t="shared" si="2068"/>
        <v>hardware</v>
      </c>
      <c r="V1964">
        <f>YEAR(Kickstarter[[#This Row],[Date Ended Conversion]])</f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s="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2">
        <f t="shared" ref="L1965" si="2103">(((K1965/60)/60)/24)+DATE(1970,1,1)</f>
        <v>41863.429791666669</v>
      </c>
      <c r="M1965" s="12">
        <f t="shared" si="2056"/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11">
        <f t="shared" si="2057"/>
        <v>1.268842105263158</v>
      </c>
      <c r="S1965" s="6">
        <f>AVERAGE(Kickstarter[[#This Row],[pledged]]/Kickstarter[[#This Row],[backers_count]])</f>
        <v>117.6</v>
      </c>
      <c r="T1965" t="str">
        <f t="shared" si="2081"/>
        <v>technology</v>
      </c>
      <c r="U1965" t="str">
        <f t="shared" si="2068"/>
        <v>hardware</v>
      </c>
      <c r="V1965">
        <f>YEAR(Kickstarter[[#This Row],[Date Ended Conversion]])</f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s="5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2">
        <f t="shared" ref="L1966" si="2104">(((K1966/60)/60)/24)+DATE(1970,1,1)</f>
        <v>42452.272824074069</v>
      </c>
      <c r="M1966" s="12">
        <f t="shared" si="2056"/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11">
        <f t="shared" si="2057"/>
        <v>2.5957748878923765</v>
      </c>
      <c r="S1966" s="6">
        <f>AVERAGE(Kickstarter[[#This Row],[pledged]]/Kickstarter[[#This Row],[backers_count]])</f>
        <v>180.75185011709601</v>
      </c>
      <c r="T1966" t="str">
        <f t="shared" si="2081"/>
        <v>technology</v>
      </c>
      <c r="U1966" t="str">
        <f t="shared" si="2068"/>
        <v>hardware</v>
      </c>
      <c r="V1966">
        <f>YEAR(Kickstarter[[#This Row],[Date Ended Conversion]])</f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s="5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2">
        <f t="shared" ref="L1967" si="2105">(((K1967/60)/60)/24)+DATE(1970,1,1)</f>
        <v>40898.089236111111</v>
      </c>
      <c r="M1967" s="12">
        <f t="shared" si="2056"/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11">
        <f t="shared" si="2057"/>
        <v>2.6227999999999998</v>
      </c>
      <c r="S1967" s="6">
        <f>AVERAGE(Kickstarter[[#This Row],[pledged]]/Kickstarter[[#This Row],[backers_count]])</f>
        <v>127.32038834951456</v>
      </c>
      <c r="T1967" t="str">
        <f t="shared" si="2081"/>
        <v>technology</v>
      </c>
      <c r="U1967" t="str">
        <f t="shared" si="2068"/>
        <v>hardware</v>
      </c>
      <c r="V1967">
        <f>YEAR(Kickstarter[[#This Row],[Date Ended Conversion]])</f>
        <v>2012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s="5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2">
        <f t="shared" ref="L1968" si="2106">(((K1968/60)/60)/24)+DATE(1970,1,1)</f>
        <v>41835.540486111109</v>
      </c>
      <c r="M1968" s="12">
        <f t="shared" si="2056"/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11">
        <f t="shared" si="2057"/>
        <v>2.0674309000000002</v>
      </c>
      <c r="S1968" s="6">
        <f>AVERAGE(Kickstarter[[#This Row],[pledged]]/Kickstarter[[#This Row],[backers_count]])</f>
        <v>136.6444745538665</v>
      </c>
      <c r="T1968" t="str">
        <f t="shared" si="2081"/>
        <v>technology</v>
      </c>
      <c r="U1968" t="str">
        <f t="shared" si="2068"/>
        <v>hardware</v>
      </c>
      <c r="V1968">
        <f>YEAR(Kickstarter[[#This Row],[Date Ended Conversion]])</f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s="5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2">
        <f t="shared" ref="L1969" si="2107">(((K1969/60)/60)/24)+DATE(1970,1,1)</f>
        <v>41730.663530092592</v>
      </c>
      <c r="M1969" s="12">
        <f t="shared" si="2056"/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11">
        <f t="shared" si="2057"/>
        <v>3.7012999999999998</v>
      </c>
      <c r="S1969" s="6">
        <f>AVERAGE(Kickstarter[[#This Row],[pledged]]/Kickstarter[[#This Row],[backers_count]])</f>
        <v>182.78024691358024</v>
      </c>
      <c r="T1969" t="str">
        <f t="shared" si="2081"/>
        <v>technology</v>
      </c>
      <c r="U1969" t="str">
        <f t="shared" si="2068"/>
        <v>hardware</v>
      </c>
      <c r="V1969">
        <f>YEAR(Kickstarter[[#This Row],[Date Ended Conversion]])</f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s="5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2">
        <f t="shared" ref="L1970" si="2108">(((K1970/60)/60)/24)+DATE(1970,1,1)</f>
        <v>42676.586979166663</v>
      </c>
      <c r="M1970" s="12">
        <f t="shared" si="2056"/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11">
        <f t="shared" si="2057"/>
        <v>2.8496600000000001</v>
      </c>
      <c r="S1970" s="6">
        <f>AVERAGE(Kickstarter[[#This Row],[pledged]]/Kickstarter[[#This Row],[backers_count]])</f>
        <v>279.37843137254902</v>
      </c>
      <c r="T1970" t="str">
        <f t="shared" si="2081"/>
        <v>technology</v>
      </c>
      <c r="U1970" t="str">
        <f t="shared" si="2068"/>
        <v>hardware</v>
      </c>
      <c r="V1970">
        <f>YEAR(Kickstarter[[#This Row],[Date Ended Conversion]])</f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s="5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2">
        <f t="shared" ref="L1971" si="2109">(((K1971/60)/60)/24)+DATE(1970,1,1)</f>
        <v>42557.792453703703</v>
      </c>
      <c r="M1971" s="12">
        <f t="shared" si="2056"/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11">
        <f t="shared" si="2057"/>
        <v>5.7907999999999999</v>
      </c>
      <c r="S1971" s="6">
        <f>AVERAGE(Kickstarter[[#This Row],[pledged]]/Kickstarter[[#This Row],[backers_count]])</f>
        <v>61.375728669846318</v>
      </c>
      <c r="T1971" t="str">
        <f t="shared" si="2081"/>
        <v>technology</v>
      </c>
      <c r="U1971" t="str">
        <f t="shared" si="2068"/>
        <v>hardware</v>
      </c>
      <c r="V1971">
        <f>YEAR(Kickstarter[[#This Row],[Date Ended Conversion]])</f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s="5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2">
        <f t="shared" ref="L1972" si="2110">(((K1972/60)/60)/24)+DATE(1970,1,1)</f>
        <v>41324.193298611113</v>
      </c>
      <c r="M1972" s="12">
        <f t="shared" si="2056"/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11">
        <f t="shared" si="2057"/>
        <v>11.318</v>
      </c>
      <c r="S1972" s="6">
        <f>AVERAGE(Kickstarter[[#This Row],[pledged]]/Kickstarter[[#This Row],[backers_count]])</f>
        <v>80.727532097004286</v>
      </c>
      <c r="T1972" t="str">
        <f t="shared" si="2081"/>
        <v>technology</v>
      </c>
      <c r="U1972" t="str">
        <f t="shared" si="2068"/>
        <v>hardware</v>
      </c>
      <c r="V1972">
        <f>YEAR(Kickstarter[[#This Row],[Date Ended Conversion]])</f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s="5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2">
        <f t="shared" ref="L1973" si="2111">(((K1973/60)/60)/24)+DATE(1970,1,1)</f>
        <v>41561.500706018516</v>
      </c>
      <c r="M1973" s="12">
        <f t="shared" si="2056"/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11">
        <f t="shared" si="2057"/>
        <v>2.6302771750000002</v>
      </c>
      <c r="S1973" s="6">
        <f>AVERAGE(Kickstarter[[#This Row],[pledged]]/Kickstarter[[#This Row],[backers_count]])</f>
        <v>272.35590732591254</v>
      </c>
      <c r="T1973" t="str">
        <f t="shared" si="2081"/>
        <v>technology</v>
      </c>
      <c r="U1973" t="str">
        <f t="shared" si="2068"/>
        <v>hardware</v>
      </c>
      <c r="V1973">
        <f>YEAR(Kickstarter[[#This Row],[Date Ended Conversion]])</f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s="5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2">
        <f t="shared" ref="L1974" si="2112">(((K1974/60)/60)/24)+DATE(1970,1,1)</f>
        <v>41201.012083333335</v>
      </c>
      <c r="M1974" s="12">
        <f t="shared" si="2056"/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11">
        <f t="shared" si="2057"/>
        <v>6.7447999999999997</v>
      </c>
      <c r="S1974" s="6">
        <f>AVERAGE(Kickstarter[[#This Row],[pledged]]/Kickstarter[[#This Row],[backers_count]])</f>
        <v>70.848739495798313</v>
      </c>
      <c r="T1974" t="str">
        <f t="shared" si="2081"/>
        <v>technology</v>
      </c>
      <c r="U1974" t="str">
        <f t="shared" si="2068"/>
        <v>hardware</v>
      </c>
      <c r="V1974">
        <f>YEAR(Kickstarter[[#This Row],[Date Ended Conversion]])</f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s="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2">
        <f t="shared" ref="L1975" si="2113">(((K1975/60)/60)/24)+DATE(1970,1,1)</f>
        <v>42549.722962962958</v>
      </c>
      <c r="M1975" s="12">
        <f t="shared" si="2056"/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11">
        <f t="shared" si="2057"/>
        <v>2.5683081313131315</v>
      </c>
      <c r="S1975" s="6">
        <f>AVERAGE(Kickstarter[[#This Row],[pledged]]/Kickstarter[[#This Row],[backers_count]])</f>
        <v>247.94003412969283</v>
      </c>
      <c r="T1975" t="str">
        <f t="shared" si="2081"/>
        <v>technology</v>
      </c>
      <c r="U1975" t="str">
        <f t="shared" si="2068"/>
        <v>hardware</v>
      </c>
      <c r="V1975">
        <f>YEAR(Kickstarter[[#This Row],[Date Ended Conversion]])</f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s="5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2">
        <f t="shared" ref="L1976" si="2114">(((K1976/60)/60)/24)+DATE(1970,1,1)</f>
        <v>41445.334131944444</v>
      </c>
      <c r="M1976" s="12">
        <f t="shared" si="2056"/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11">
        <f t="shared" si="2057"/>
        <v>3.7549600000000001</v>
      </c>
      <c r="S1976" s="6">
        <f>AVERAGE(Kickstarter[[#This Row],[pledged]]/Kickstarter[[#This Row],[backers_count]])</f>
        <v>186.81393034825871</v>
      </c>
      <c r="T1976" t="str">
        <f t="shared" si="2081"/>
        <v>technology</v>
      </c>
      <c r="U1976" t="str">
        <f t="shared" si="2068"/>
        <v>hardware</v>
      </c>
      <c r="V1976">
        <f>YEAR(Kickstarter[[#This Row],[Date Ended Conversion]])</f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s="5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2">
        <f t="shared" ref="L1977" si="2115">(((K1977/60)/60)/24)+DATE(1970,1,1)</f>
        <v>41313.755219907405</v>
      </c>
      <c r="M1977" s="12">
        <f t="shared" si="2056"/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11">
        <f t="shared" si="2057"/>
        <v>2.0870837499999997</v>
      </c>
      <c r="S1977" s="6">
        <f>AVERAGE(Kickstarter[[#This Row],[pledged]]/Kickstarter[[#This Row],[backers_count]])</f>
        <v>131.98948616600788</v>
      </c>
      <c r="T1977" t="str">
        <f t="shared" si="2081"/>
        <v>technology</v>
      </c>
      <c r="U1977" t="str">
        <f t="shared" si="2068"/>
        <v>hardware</v>
      </c>
      <c r="V1977">
        <f>YEAR(Kickstarter[[#This Row],[Date Ended Conversion]])</f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s="5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2">
        <f t="shared" ref="L1978" si="2116">(((K1978/60)/60)/24)+DATE(1970,1,1)</f>
        <v>41438.899594907409</v>
      </c>
      <c r="M1978" s="12">
        <f t="shared" si="2056"/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11">
        <f t="shared" si="2057"/>
        <v>3.4660000000000002</v>
      </c>
      <c r="S1978" s="6">
        <f>AVERAGE(Kickstarter[[#This Row],[pledged]]/Kickstarter[[#This Row],[backers_count]])</f>
        <v>29.310782241014799</v>
      </c>
      <c r="T1978" t="str">
        <f t="shared" si="2081"/>
        <v>technology</v>
      </c>
      <c r="U1978" t="str">
        <f t="shared" si="2068"/>
        <v>hardware</v>
      </c>
      <c r="V1978">
        <f>YEAR(Kickstarter[[#This Row],[Date Ended Conversion]])</f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s="5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2">
        <f t="shared" ref="L1979" si="2117">(((K1979/60)/60)/24)+DATE(1970,1,1)</f>
        <v>42311.216898148152</v>
      </c>
      <c r="M1979" s="12">
        <f t="shared" si="2056"/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11">
        <f t="shared" si="2057"/>
        <v>4.0232999999999999</v>
      </c>
      <c r="S1979" s="6">
        <f>AVERAGE(Kickstarter[[#This Row],[pledged]]/Kickstarter[[#This Row],[backers_count]])</f>
        <v>245.02436053593178</v>
      </c>
      <c r="T1979" t="str">
        <f t="shared" si="2081"/>
        <v>technology</v>
      </c>
      <c r="U1979" t="str">
        <f t="shared" si="2068"/>
        <v>hardware</v>
      </c>
      <c r="V1979">
        <f>YEAR(Kickstarter[[#This Row],[Date Ended Conversion]])</f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s="5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2">
        <f t="shared" ref="L1980" si="2118">(((K1980/60)/60)/24)+DATE(1970,1,1)</f>
        <v>41039.225601851853</v>
      </c>
      <c r="M1980" s="12">
        <f t="shared" si="2056"/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11">
        <f t="shared" si="2057"/>
        <v>10.2684514</v>
      </c>
      <c r="S1980" s="6">
        <f>AVERAGE(Kickstarter[[#This Row],[pledged]]/Kickstarter[[#This Row],[backers_count]])</f>
        <v>1323.2540463917526</v>
      </c>
      <c r="T1980" t="str">
        <f t="shared" si="2081"/>
        <v>technology</v>
      </c>
      <c r="U1980" t="str">
        <f t="shared" si="2068"/>
        <v>hardware</v>
      </c>
      <c r="V1980">
        <f>YEAR(Kickstarter[[#This Row],[Date Ended Conversion]])</f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s="5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2">
        <f t="shared" ref="L1981" si="2119">(((K1981/60)/60)/24)+DATE(1970,1,1)</f>
        <v>42290.460023148145</v>
      </c>
      <c r="M1981" s="12">
        <f t="shared" si="2056"/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11">
        <f t="shared" si="2057"/>
        <v>1.14901155</v>
      </c>
      <c r="S1981" s="6">
        <f>AVERAGE(Kickstarter[[#This Row],[pledged]]/Kickstarter[[#This Row],[backers_count]])</f>
        <v>282.65966789667897</v>
      </c>
      <c r="T1981" t="str">
        <f t="shared" si="2081"/>
        <v>technology</v>
      </c>
      <c r="U1981" t="str">
        <f t="shared" si="2068"/>
        <v>hardware</v>
      </c>
      <c r="V1981">
        <f>YEAR(Kickstarter[[#This Row],[Date Ended Conversion]])</f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s="5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2">
        <f t="shared" ref="L1982" si="2120">(((K1982/60)/60)/24)+DATE(1970,1,1)</f>
        <v>42423.542384259257</v>
      </c>
      <c r="M1982" s="12">
        <f t="shared" si="2056"/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11">
        <f t="shared" si="2057"/>
        <v>3.5482402000000004</v>
      </c>
      <c r="S1982" s="6">
        <f>AVERAGE(Kickstarter[[#This Row],[pledged]]/Kickstarter[[#This Row],[backers_count]])</f>
        <v>91.214401028277635</v>
      </c>
      <c r="T1982" t="str">
        <f t="shared" si="2081"/>
        <v>technology</v>
      </c>
      <c r="U1982" t="str">
        <f t="shared" si="2068"/>
        <v>hardware</v>
      </c>
      <c r="V1982">
        <f>YEAR(Kickstarter[[#This Row],[Date Ended Conversion]])</f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s="5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2">
        <f t="shared" ref="L1983" si="2121">(((K1983/60)/60)/24)+DATE(1970,1,1)</f>
        <v>41799.725289351853</v>
      </c>
      <c r="M1983" s="12">
        <f t="shared" si="2056"/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11">
        <f t="shared" si="2057"/>
        <v>5.0799999999999998E-2</v>
      </c>
      <c r="S1983" s="6">
        <f>AVERAGE(Kickstarter[[#This Row],[pledged]]/Kickstarter[[#This Row],[backers_count]])</f>
        <v>31.75</v>
      </c>
      <c r="T1983" t="str">
        <f t="shared" si="2081"/>
        <v>photography</v>
      </c>
      <c r="U1983" t="str">
        <f t="shared" si="2068"/>
        <v>people</v>
      </c>
      <c r="V1983">
        <f>YEAR(Kickstarter[[#This Row],[Date Ended Conversion]])</f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s="5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2">
        <f t="shared" ref="L1984" si="2122">(((K1984/60)/60)/24)+DATE(1970,1,1)</f>
        <v>42678.586655092593</v>
      </c>
      <c r="M1984" s="12">
        <f t="shared" si="2056"/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11">
        <f t="shared" si="2057"/>
        <v>0</v>
      </c>
      <c r="S1984" s="6" t="e">
        <f>AVERAGE(Kickstarter[[#This Row],[pledged]]/Kickstarter[[#This Row],[backers_count]])</f>
        <v>#DIV/0!</v>
      </c>
      <c r="T1984" t="str">
        <f t="shared" si="2081"/>
        <v>photography</v>
      </c>
      <c r="U1984" t="str">
        <f t="shared" si="2068"/>
        <v>people</v>
      </c>
      <c r="V1984">
        <f>YEAR(Kickstarter[[#This Row],[Date Ended Conversion]])</f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s="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2">
        <f t="shared" ref="L1985" si="2123">(((K1985/60)/60)/24)+DATE(1970,1,1)</f>
        <v>42593.011782407411</v>
      </c>
      <c r="M1985" s="12">
        <f t="shared" si="2056"/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11">
        <f t="shared" si="2057"/>
        <v>4.2999999999999997E-2</v>
      </c>
      <c r="S1985" s="6">
        <f>AVERAGE(Kickstarter[[#This Row],[pledged]]/Kickstarter[[#This Row],[backers_count]])</f>
        <v>88.6875</v>
      </c>
      <c r="T1985" t="str">
        <f t="shared" si="2081"/>
        <v>photography</v>
      </c>
      <c r="U1985" t="str">
        <f t="shared" si="2068"/>
        <v>people</v>
      </c>
      <c r="V1985">
        <f>YEAR(Kickstarter[[#This Row],[Date Ended Conversion]])</f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s="5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2">
        <f t="shared" ref="L1986" si="2124">(((K1986/60)/60)/24)+DATE(1970,1,1)</f>
        <v>41913.790289351848</v>
      </c>
      <c r="M1986" s="12">
        <f t="shared" ref="M1986:M2049" si="2125">(((J1986/60)/60)/24)+DATE(1970,1,1)</f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11">
        <f t="shared" ref="R1986:R2049" si="2126">(E1986/D1986)</f>
        <v>0.21146666666666666</v>
      </c>
      <c r="S1986" s="6">
        <f>AVERAGE(Kickstarter[[#This Row],[pledged]]/Kickstarter[[#This Row],[backers_count]])</f>
        <v>453.14285714285717</v>
      </c>
      <c r="T1986" t="str">
        <f t="shared" si="2081"/>
        <v>photography</v>
      </c>
      <c r="U1986" t="str">
        <f t="shared" si="2068"/>
        <v>people</v>
      </c>
      <c r="V1986">
        <f>YEAR(Kickstarter[[#This Row],[Date Ended Conversion]])</f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s="5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2">
        <f t="shared" ref="L1987" si="2127">(((K1987/60)/60)/24)+DATE(1970,1,1)</f>
        <v>42555.698738425926</v>
      </c>
      <c r="M1987" s="12">
        <f t="shared" si="2125"/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11">
        <f t="shared" si="2126"/>
        <v>3.1875000000000001E-2</v>
      </c>
      <c r="S1987" s="6">
        <f>AVERAGE(Kickstarter[[#This Row],[pledged]]/Kickstarter[[#This Row],[backers_count]])</f>
        <v>12.75</v>
      </c>
      <c r="T1987" t="str">
        <f t="shared" si="2081"/>
        <v>photography</v>
      </c>
      <c r="U1987" t="str">
        <f t="shared" si="2068"/>
        <v>people</v>
      </c>
      <c r="V1987">
        <f>YEAR(Kickstarter[[#This Row],[Date Ended Conversion]])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s="5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2">
        <f t="shared" ref="L1988" si="2128">(((K1988/60)/60)/24)+DATE(1970,1,1)</f>
        <v>42413.433831018512</v>
      </c>
      <c r="M1988" s="12">
        <f t="shared" si="2125"/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11">
        <f t="shared" si="2126"/>
        <v>5.0000000000000001E-4</v>
      </c>
      <c r="S1988" s="6">
        <f>AVERAGE(Kickstarter[[#This Row],[pledged]]/Kickstarter[[#This Row],[backers_count]])</f>
        <v>1</v>
      </c>
      <c r="T1988" t="str">
        <f t="shared" si="2081"/>
        <v>photography</v>
      </c>
      <c r="U1988" t="str">
        <f t="shared" si="2068"/>
        <v>people</v>
      </c>
      <c r="V1988">
        <f>YEAR(Kickstarter[[#This Row],[Date Ended Conversion]])</f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s="5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2">
        <f t="shared" ref="L1989" si="2129">(((K1989/60)/60)/24)+DATE(1970,1,1)</f>
        <v>42034.639768518522</v>
      </c>
      <c r="M1989" s="12">
        <f t="shared" si="2125"/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11">
        <f t="shared" si="2126"/>
        <v>0.42472727272727273</v>
      </c>
      <c r="S1989" s="6">
        <f>AVERAGE(Kickstarter[[#This Row],[pledged]]/Kickstarter[[#This Row],[backers_count]])</f>
        <v>83.428571428571431</v>
      </c>
      <c r="T1989" t="str">
        <f t="shared" si="2081"/>
        <v>photography</v>
      </c>
      <c r="U1989" t="str">
        <f t="shared" si="2068"/>
        <v>people</v>
      </c>
      <c r="V1989">
        <f>YEAR(Kickstarter[[#This Row],[Date Ended Conversion]])</f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s="5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2">
        <f t="shared" ref="L1990" si="2130">(((K1990/60)/60)/24)+DATE(1970,1,1)</f>
        <v>42206.763217592597</v>
      </c>
      <c r="M1990" s="12">
        <f t="shared" si="2125"/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11">
        <f t="shared" si="2126"/>
        <v>4.1666666666666666E-3</v>
      </c>
      <c r="S1990" s="6">
        <f>AVERAGE(Kickstarter[[#This Row],[pledged]]/Kickstarter[[#This Row],[backers_count]])</f>
        <v>25</v>
      </c>
      <c r="T1990" t="str">
        <f t="shared" si="2081"/>
        <v>photography</v>
      </c>
      <c r="U1990" t="str">
        <f t="shared" si="2068"/>
        <v>people</v>
      </c>
      <c r="V1990">
        <f>YEAR(Kickstarter[[#This Row],[Date Ended Conversion]])</f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s="5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2">
        <f t="shared" ref="L1991" si="2131">(((K1991/60)/60)/24)+DATE(1970,1,1)</f>
        <v>42685.680648148147</v>
      </c>
      <c r="M1991" s="12">
        <f t="shared" si="2125"/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11">
        <f t="shared" si="2126"/>
        <v>0.01</v>
      </c>
      <c r="S1991" s="6">
        <f>AVERAGE(Kickstarter[[#This Row],[pledged]]/Kickstarter[[#This Row],[backers_count]])</f>
        <v>50</v>
      </c>
      <c r="T1991" t="str">
        <f t="shared" si="2081"/>
        <v>photography</v>
      </c>
      <c r="U1991" t="str">
        <f t="shared" si="2068"/>
        <v>people</v>
      </c>
      <c r="V1991">
        <f>YEAR(Kickstarter[[#This Row],[Date Ended Conversion]])</f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s="5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2">
        <f t="shared" ref="L1992" si="2132">(((K1992/60)/60)/24)+DATE(1970,1,1)</f>
        <v>42398.195972222224</v>
      </c>
      <c r="M1992" s="12">
        <f t="shared" si="2125"/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11">
        <f t="shared" si="2126"/>
        <v>0.16966666666666666</v>
      </c>
      <c r="S1992" s="6">
        <f>AVERAGE(Kickstarter[[#This Row],[pledged]]/Kickstarter[[#This Row],[backers_count]])</f>
        <v>101.8</v>
      </c>
      <c r="T1992" t="str">
        <f t="shared" si="2081"/>
        <v>photography</v>
      </c>
      <c r="U1992" t="str">
        <f t="shared" si="2068"/>
        <v>people</v>
      </c>
      <c r="V1992">
        <f>YEAR(Kickstarter[[#This Row],[Date Ended Conversion]])</f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s="5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2">
        <f t="shared" ref="L1993" si="2133">(((K1993/60)/60)/24)+DATE(1970,1,1)</f>
        <v>42167.89335648148</v>
      </c>
      <c r="M1993" s="12">
        <f t="shared" si="2125"/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11">
        <f t="shared" si="2126"/>
        <v>7.0000000000000007E-2</v>
      </c>
      <c r="S1993" s="6">
        <f>AVERAGE(Kickstarter[[#This Row],[pledged]]/Kickstarter[[#This Row],[backers_count]])</f>
        <v>46.666666666666664</v>
      </c>
      <c r="T1993" t="str">
        <f t="shared" si="2081"/>
        <v>photography</v>
      </c>
      <c r="U1993" t="str">
        <f t="shared" si="2068"/>
        <v>people</v>
      </c>
      <c r="V1993">
        <f>YEAR(Kickstarter[[#This Row],[Date Ended Conversion]])</f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s="5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2">
        <f t="shared" ref="L1994" si="2134">(((K1994/60)/60)/24)+DATE(1970,1,1)</f>
        <v>42023.143414351856</v>
      </c>
      <c r="M1994" s="12">
        <f t="shared" si="2125"/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11">
        <f t="shared" si="2126"/>
        <v>1.3333333333333333E-3</v>
      </c>
      <c r="S1994" s="6">
        <f>AVERAGE(Kickstarter[[#This Row],[pledged]]/Kickstarter[[#This Row],[backers_count]])</f>
        <v>1</v>
      </c>
      <c r="T1994" t="str">
        <f t="shared" si="2081"/>
        <v>photography</v>
      </c>
      <c r="U1994" t="str">
        <f t="shared" si="2068"/>
        <v>people</v>
      </c>
      <c r="V1994">
        <f>YEAR(Kickstarter[[#This Row],[Date Ended Conversion]])</f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s="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2">
        <f t="shared" ref="L1995" si="2135">(((K1995/60)/60)/24)+DATE(1970,1,1)</f>
        <v>42329.58839120371</v>
      </c>
      <c r="M1995" s="12">
        <f t="shared" si="2125"/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11">
        <f t="shared" si="2126"/>
        <v>0</v>
      </c>
      <c r="S1995" s="6" t="e">
        <f>AVERAGE(Kickstarter[[#This Row],[pledged]]/Kickstarter[[#This Row],[backers_count]])</f>
        <v>#DIV/0!</v>
      </c>
      <c r="T1995" t="str">
        <f t="shared" si="2081"/>
        <v>photography</v>
      </c>
      <c r="U1995" t="str">
        <f t="shared" ref="U1995:U2058" si="2136">RIGHT(Q1995,LEN(Q1995)-FIND("/",Q1995))</f>
        <v>people</v>
      </c>
      <c r="V1995">
        <f>YEAR(Kickstarter[[#This Row],[Date Ended Conversion]])</f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s="5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2">
        <f t="shared" ref="L1996" si="2137">(((K1996/60)/60)/24)+DATE(1970,1,1)</f>
        <v>42651.006273148145</v>
      </c>
      <c r="M1996" s="12">
        <f t="shared" si="2125"/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11">
        <f t="shared" si="2126"/>
        <v>0</v>
      </c>
      <c r="S1996" s="6" t="e">
        <f>AVERAGE(Kickstarter[[#This Row],[pledged]]/Kickstarter[[#This Row],[backers_count]])</f>
        <v>#DIV/0!</v>
      </c>
      <c r="T1996" t="str">
        <f t="shared" si="2081"/>
        <v>photography</v>
      </c>
      <c r="U1996" t="str">
        <f t="shared" si="2136"/>
        <v>people</v>
      </c>
      <c r="V1996">
        <f>YEAR(Kickstarter[[#This Row],[Date Ended Conversion]])</f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s="5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2">
        <f t="shared" ref="L1997" si="2138">(((K1997/60)/60)/24)+DATE(1970,1,1)</f>
        <v>42181.902037037042</v>
      </c>
      <c r="M1997" s="12">
        <f t="shared" si="2125"/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11">
        <f t="shared" si="2126"/>
        <v>7.8E-2</v>
      </c>
      <c r="S1997" s="6">
        <f>AVERAGE(Kickstarter[[#This Row],[pledged]]/Kickstarter[[#This Row],[backers_count]])</f>
        <v>26</v>
      </c>
      <c r="T1997" t="str">
        <f t="shared" si="2081"/>
        <v>photography</v>
      </c>
      <c r="U1997" t="str">
        <f t="shared" si="2136"/>
        <v>people</v>
      </c>
      <c r="V1997">
        <f>YEAR(Kickstarter[[#This Row],[Date Ended Conversion]])</f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s="5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2">
        <f t="shared" ref="L1998" si="2139">(((K1998/60)/60)/24)+DATE(1970,1,1)</f>
        <v>41800.819571759261</v>
      </c>
      <c r="M1998" s="12">
        <f t="shared" si="2125"/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11">
        <f t="shared" si="2126"/>
        <v>0</v>
      </c>
      <c r="S1998" s="6" t="e">
        <f>AVERAGE(Kickstarter[[#This Row],[pledged]]/Kickstarter[[#This Row],[backers_count]])</f>
        <v>#DIV/0!</v>
      </c>
      <c r="T1998" t="str">
        <f t="shared" si="2081"/>
        <v>photography</v>
      </c>
      <c r="U1998" t="str">
        <f t="shared" si="2136"/>
        <v>people</v>
      </c>
      <c r="V1998">
        <f>YEAR(Kickstarter[[#This Row],[Date Ended Conversion]])</f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s="5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2">
        <f t="shared" ref="L1999" si="2140">(((K1999/60)/60)/24)+DATE(1970,1,1)</f>
        <v>41847.930694444447</v>
      </c>
      <c r="M1999" s="12">
        <f t="shared" si="2125"/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11">
        <f t="shared" si="2126"/>
        <v>0</v>
      </c>
      <c r="S1999" s="6" t="e">
        <f>AVERAGE(Kickstarter[[#This Row],[pledged]]/Kickstarter[[#This Row],[backers_count]])</f>
        <v>#DIV/0!</v>
      </c>
      <c r="T1999" t="str">
        <f t="shared" si="2081"/>
        <v>photography</v>
      </c>
      <c r="U1999" t="str">
        <f t="shared" si="2136"/>
        <v>people</v>
      </c>
      <c r="V1999">
        <f>YEAR(Kickstarter[[#This Row],[Date Ended Conversion]])</f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s="5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2">
        <f t="shared" ref="L2000" si="2141">(((K2000/60)/60)/24)+DATE(1970,1,1)</f>
        <v>41807.118495370371</v>
      </c>
      <c r="M2000" s="12">
        <f t="shared" si="2125"/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11">
        <f t="shared" si="2126"/>
        <v>0.26200000000000001</v>
      </c>
      <c r="S2000" s="6">
        <f>AVERAGE(Kickstarter[[#This Row],[pledged]]/Kickstarter[[#This Row],[backers_count]])</f>
        <v>218.33333333333334</v>
      </c>
      <c r="T2000" t="str">
        <f t="shared" si="2081"/>
        <v>photography</v>
      </c>
      <c r="U2000" t="str">
        <f t="shared" si="2136"/>
        <v>people</v>
      </c>
      <c r="V2000">
        <f>YEAR(Kickstarter[[#This Row],[Date Ended Conversion]])</f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s="5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2">
        <f t="shared" ref="L2001" si="2142">(((K2001/60)/60)/24)+DATE(1970,1,1)</f>
        <v>41926.482731481483</v>
      </c>
      <c r="M2001" s="12">
        <f t="shared" si="2125"/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11">
        <f t="shared" si="2126"/>
        <v>7.6129032258064515E-3</v>
      </c>
      <c r="S2001" s="6">
        <f>AVERAGE(Kickstarter[[#This Row],[pledged]]/Kickstarter[[#This Row],[backers_count]])</f>
        <v>33.714285714285715</v>
      </c>
      <c r="T2001" t="str">
        <f t="shared" si="2081"/>
        <v>photography</v>
      </c>
      <c r="U2001" t="str">
        <f t="shared" si="2136"/>
        <v>people</v>
      </c>
      <c r="V2001">
        <f>YEAR(Kickstarter[[#This Row],[Date Ended Conversion]])</f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s="5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2">
        <f t="shared" ref="L2002" si="2143">(((K2002/60)/60)/24)+DATE(1970,1,1)</f>
        <v>42345.951539351852</v>
      </c>
      <c r="M2002" s="12">
        <f t="shared" si="2125"/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11">
        <f t="shared" si="2126"/>
        <v>0.125</v>
      </c>
      <c r="S2002" s="6">
        <f>AVERAGE(Kickstarter[[#This Row],[pledged]]/Kickstarter[[#This Row],[backers_count]])</f>
        <v>25</v>
      </c>
      <c r="T2002" t="str">
        <f t="shared" si="2081"/>
        <v>photography</v>
      </c>
      <c r="U2002" t="str">
        <f t="shared" si="2136"/>
        <v>people</v>
      </c>
      <c r="V2002">
        <f>YEAR(Kickstarter[[#This Row],[Date Ended Conversion]])</f>
        <v>2016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s="5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2">
        <f t="shared" ref="L2003" si="2144">(((K2003/60)/60)/24)+DATE(1970,1,1)</f>
        <v>42136.209675925929</v>
      </c>
      <c r="M2003" s="12">
        <f t="shared" si="2125"/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11">
        <f t="shared" si="2126"/>
        <v>3.8212909090909091</v>
      </c>
      <c r="S2003" s="6">
        <f>AVERAGE(Kickstarter[[#This Row],[pledged]]/Kickstarter[[#This Row],[backers_count]])</f>
        <v>128.38790470372632</v>
      </c>
      <c r="T2003" t="str">
        <f t="shared" si="2081"/>
        <v>technology</v>
      </c>
      <c r="U2003" t="str">
        <f t="shared" si="2136"/>
        <v>hardware</v>
      </c>
      <c r="V2003">
        <f>YEAR(Kickstarter[[#This Row],[Date Ended Conversion]])</f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s="5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2">
        <f t="shared" ref="L2004" si="2145">(((K2004/60)/60)/24)+DATE(1970,1,1)</f>
        <v>42728.71230324074</v>
      </c>
      <c r="M2004" s="12">
        <f t="shared" si="2125"/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11">
        <f t="shared" si="2126"/>
        <v>2.1679422000000002</v>
      </c>
      <c r="S2004" s="6">
        <f>AVERAGE(Kickstarter[[#This Row],[pledged]]/Kickstarter[[#This Row],[backers_count]])</f>
        <v>78.834261818181815</v>
      </c>
      <c r="T2004" t="str">
        <f t="shared" si="2081"/>
        <v>technology</v>
      </c>
      <c r="U2004" t="str">
        <f t="shared" si="2136"/>
        <v>hardware</v>
      </c>
      <c r="V2004">
        <f>YEAR(Kickstarter[[#This Row],[Date Ended Conversion]])</f>
        <v>2017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s="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2">
        <f t="shared" ref="L2005" si="2146">(((K2005/60)/60)/24)+DATE(1970,1,1)</f>
        <v>40347.125601851854</v>
      </c>
      <c r="M2005" s="12">
        <f t="shared" si="2125"/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11">
        <f t="shared" si="2126"/>
        <v>3.12</v>
      </c>
      <c r="S2005" s="6">
        <f>AVERAGE(Kickstarter[[#This Row],[pledged]]/Kickstarter[[#This Row],[backers_count]])</f>
        <v>91.764705882352942</v>
      </c>
      <c r="T2005" t="str">
        <f t="shared" si="2081"/>
        <v>technology</v>
      </c>
      <c r="U2005" t="str">
        <f t="shared" si="2136"/>
        <v>hardware</v>
      </c>
      <c r="V2005">
        <f>YEAR(Kickstarter[[#This Row],[Date Ended Conversion]])</f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s="5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2">
        <f t="shared" ref="L2006" si="2147">(((K2006/60)/60)/24)+DATE(1970,1,1)</f>
        <v>41800.604895833334</v>
      </c>
      <c r="M2006" s="12">
        <f t="shared" si="2125"/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11">
        <f t="shared" si="2126"/>
        <v>2.3442048</v>
      </c>
      <c r="S2006" s="6">
        <f>AVERAGE(Kickstarter[[#This Row],[pledged]]/Kickstarter[[#This Row],[backers_count]])</f>
        <v>331.10237288135596</v>
      </c>
      <c r="T2006" t="str">
        <f t="shared" si="2081"/>
        <v>technology</v>
      </c>
      <c r="U2006" t="str">
        <f t="shared" si="2136"/>
        <v>hardware</v>
      </c>
      <c r="V2006">
        <f>YEAR(Kickstarter[[#This Row],[Date Ended Conversion]])</f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s="5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2">
        <f t="shared" ref="L2007" si="2148">(((K2007/60)/60)/24)+DATE(1970,1,1)</f>
        <v>41535.812708333331</v>
      </c>
      <c r="M2007" s="12">
        <f t="shared" si="2125"/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11">
        <f t="shared" si="2126"/>
        <v>1.236801</v>
      </c>
      <c r="S2007" s="6">
        <f>AVERAGE(Kickstarter[[#This Row],[pledged]]/Kickstarter[[#This Row],[backers_count]])</f>
        <v>194.26193717277485</v>
      </c>
      <c r="T2007" t="str">
        <f t="shared" ref="T2007:T2070" si="2149">LEFT(Q2007,FIND("/",Q2007)-1)</f>
        <v>technology</v>
      </c>
      <c r="U2007" t="str">
        <f t="shared" si="2136"/>
        <v>hardware</v>
      </c>
      <c r="V2007">
        <f>YEAR(Kickstarter[[#This Row],[Date Ended Conversion]])</f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s="5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2">
        <f t="shared" ref="L2008" si="2150">(((K2008/60)/60)/24)+DATE(1970,1,1)</f>
        <v>41941.500520833331</v>
      </c>
      <c r="M2008" s="12">
        <f t="shared" si="2125"/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11">
        <f t="shared" si="2126"/>
        <v>2.4784000000000002</v>
      </c>
      <c r="S2008" s="6">
        <f>AVERAGE(Kickstarter[[#This Row],[pledged]]/Kickstarter[[#This Row],[backers_count]])</f>
        <v>408.97689768976898</v>
      </c>
      <c r="T2008" t="str">
        <f t="shared" si="2149"/>
        <v>technology</v>
      </c>
      <c r="U2008" t="str">
        <f t="shared" si="2136"/>
        <v>hardware</v>
      </c>
      <c r="V2008">
        <f>YEAR(Kickstarter[[#This Row],[Date Ended Conversion]])</f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s="5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2">
        <f t="shared" ref="L2009" si="2151">(((K2009/60)/60)/24)+DATE(1970,1,1)</f>
        <v>40347.837800925925</v>
      </c>
      <c r="M2009" s="12">
        <f t="shared" si="2125"/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11">
        <f t="shared" si="2126"/>
        <v>1.157092</v>
      </c>
      <c r="S2009" s="6">
        <f>AVERAGE(Kickstarter[[#This Row],[pledged]]/Kickstarter[[#This Row],[backers_count]])</f>
        <v>84.459270072992695</v>
      </c>
      <c r="T2009" t="str">
        <f t="shared" si="2149"/>
        <v>technology</v>
      </c>
      <c r="U2009" t="str">
        <f t="shared" si="2136"/>
        <v>hardware</v>
      </c>
      <c r="V2009">
        <f>YEAR(Kickstarter[[#This Row],[Date Ended Conversion]])</f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s="5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2">
        <f t="shared" ref="L2010" si="2152">(((K2010/60)/60)/24)+DATE(1970,1,1)</f>
        <v>40761.604421296295</v>
      </c>
      <c r="M2010" s="12">
        <f t="shared" si="2125"/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11">
        <f t="shared" si="2126"/>
        <v>1.1707484768810599</v>
      </c>
      <c r="S2010" s="6">
        <f>AVERAGE(Kickstarter[[#This Row],[pledged]]/Kickstarter[[#This Row],[backers_count]])</f>
        <v>44.853658536585364</v>
      </c>
      <c r="T2010" t="str">
        <f t="shared" si="2149"/>
        <v>technology</v>
      </c>
      <c r="U2010" t="str">
        <f t="shared" si="2136"/>
        <v>hardware</v>
      </c>
      <c r="V2010">
        <f>YEAR(Kickstarter[[#This Row],[Date Ended Conversion]])</f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s="5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2">
        <f t="shared" ref="L2011" si="2153">(((K2011/60)/60)/24)+DATE(1970,1,1)</f>
        <v>42661.323414351849</v>
      </c>
      <c r="M2011" s="12">
        <f t="shared" si="2125"/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11">
        <f t="shared" si="2126"/>
        <v>3.05158</v>
      </c>
      <c r="S2011" s="6">
        <f>AVERAGE(Kickstarter[[#This Row],[pledged]]/Kickstarter[[#This Row],[backers_count]])</f>
        <v>383.3643216080402</v>
      </c>
      <c r="T2011" t="str">
        <f t="shared" si="2149"/>
        <v>technology</v>
      </c>
      <c r="U2011" t="str">
        <f t="shared" si="2136"/>
        <v>hardware</v>
      </c>
      <c r="V2011">
        <f>YEAR(Kickstarter[[#This Row],[Date Ended Conversion]])</f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s="5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2">
        <f t="shared" ref="L2012" si="2154">(((K2012/60)/60)/24)+DATE(1970,1,1)</f>
        <v>42570.996423611112</v>
      </c>
      <c r="M2012" s="12">
        <f t="shared" si="2125"/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11">
        <f t="shared" si="2126"/>
        <v>3.2005299999999997</v>
      </c>
      <c r="S2012" s="6">
        <f>AVERAGE(Kickstarter[[#This Row],[pledged]]/Kickstarter[[#This Row],[backers_count]])</f>
        <v>55.276856649395505</v>
      </c>
      <c r="T2012" t="str">
        <f t="shared" si="2149"/>
        <v>technology</v>
      </c>
      <c r="U2012" t="str">
        <f t="shared" si="2136"/>
        <v>hardware</v>
      </c>
      <c r="V2012">
        <f>YEAR(Kickstarter[[#This Row],[Date Ended Conversion]])</f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s="5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2">
        <f t="shared" ref="L2013" si="2155">(((K2013/60)/60)/24)+DATE(1970,1,1)</f>
        <v>42347.358483796299</v>
      </c>
      <c r="M2013" s="12">
        <f t="shared" si="2125"/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11">
        <f t="shared" si="2126"/>
        <v>8.1956399999999991</v>
      </c>
      <c r="S2013" s="6">
        <f>AVERAGE(Kickstarter[[#This Row],[pledged]]/Kickstarter[[#This Row],[backers_count]])</f>
        <v>422.02059732234807</v>
      </c>
      <c r="T2013" t="str">
        <f t="shared" si="2149"/>
        <v>technology</v>
      </c>
      <c r="U2013" t="str">
        <f t="shared" si="2136"/>
        <v>hardware</v>
      </c>
      <c r="V2013">
        <f>YEAR(Kickstarter[[#This Row],[Date Ended Conversion]])</f>
        <v>2016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s="5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2">
        <f t="shared" ref="L2014" si="2156">(((K2014/60)/60)/24)+DATE(1970,1,1)</f>
        <v>42010.822233796294</v>
      </c>
      <c r="M2014" s="12">
        <f t="shared" si="2125"/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11">
        <f t="shared" si="2126"/>
        <v>2.3490000000000002</v>
      </c>
      <c r="S2014" s="6">
        <f>AVERAGE(Kickstarter[[#This Row],[pledged]]/Kickstarter[[#This Row],[backers_count]])</f>
        <v>64.180327868852459</v>
      </c>
      <c r="T2014" t="str">
        <f t="shared" si="2149"/>
        <v>technology</v>
      </c>
      <c r="U2014" t="str">
        <f t="shared" si="2136"/>
        <v>hardware</v>
      </c>
      <c r="V2014">
        <f>YEAR(Kickstarter[[#This Row],[Date Ended Conversion]])</f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s="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2">
        <f t="shared" ref="L2015" si="2157">(((K2015/60)/60)/24)+DATE(1970,1,1)</f>
        <v>42499.960810185185</v>
      </c>
      <c r="M2015" s="12">
        <f t="shared" si="2125"/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11">
        <f t="shared" si="2126"/>
        <v>4.9491375</v>
      </c>
      <c r="S2015" s="6">
        <f>AVERAGE(Kickstarter[[#This Row],[pledged]]/Kickstarter[[#This Row],[backers_count]])</f>
        <v>173.57781674704077</v>
      </c>
      <c r="T2015" t="str">
        <f t="shared" si="2149"/>
        <v>technology</v>
      </c>
      <c r="U2015" t="str">
        <f t="shared" si="2136"/>
        <v>hardware</v>
      </c>
      <c r="V2015">
        <f>YEAR(Kickstarter[[#This Row],[Date Ended Conversion]])</f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s="5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2">
        <f t="shared" ref="L2016" si="2158">(((K2016/60)/60)/24)+DATE(1970,1,1)</f>
        <v>41324.214571759258</v>
      </c>
      <c r="M2016" s="12">
        <f t="shared" si="2125"/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11">
        <f t="shared" si="2126"/>
        <v>78.137822333333332</v>
      </c>
      <c r="S2016" s="6">
        <f>AVERAGE(Kickstarter[[#This Row],[pledged]]/Kickstarter[[#This Row],[backers_count]])</f>
        <v>88.601680840609291</v>
      </c>
      <c r="T2016" t="str">
        <f t="shared" si="2149"/>
        <v>technology</v>
      </c>
      <c r="U2016" t="str">
        <f t="shared" si="2136"/>
        <v>hardware</v>
      </c>
      <c r="V2016">
        <f>YEAR(Kickstarter[[#This Row],[Date Ended Conversion]])</f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s="5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2">
        <f t="shared" ref="L2017" si="2159">(((K2017/60)/60)/24)+DATE(1970,1,1)</f>
        <v>40765.876886574071</v>
      </c>
      <c r="M2017" s="12">
        <f t="shared" si="2125"/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11">
        <f t="shared" si="2126"/>
        <v>1.1300013888888889</v>
      </c>
      <c r="S2017" s="6">
        <f>AVERAGE(Kickstarter[[#This Row],[pledged]]/Kickstarter[[#This Row],[backers_count]])</f>
        <v>50.222283950617282</v>
      </c>
      <c r="T2017" t="str">
        <f t="shared" si="2149"/>
        <v>technology</v>
      </c>
      <c r="U2017" t="str">
        <f t="shared" si="2136"/>
        <v>hardware</v>
      </c>
      <c r="V2017">
        <f>YEAR(Kickstarter[[#This Row],[Date Ended Conversion]])</f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s="5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2">
        <f t="shared" ref="L2018" si="2160">(((K2018/60)/60)/24)+DATE(1970,1,1)</f>
        <v>41312.88077546296</v>
      </c>
      <c r="M2018" s="12">
        <f t="shared" si="2125"/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11">
        <f t="shared" si="2126"/>
        <v>9.2154220000000002</v>
      </c>
      <c r="S2018" s="6">
        <f>AVERAGE(Kickstarter[[#This Row],[pledged]]/Kickstarter[[#This Row],[backers_count]])</f>
        <v>192.38876826722338</v>
      </c>
      <c r="T2018" t="str">
        <f t="shared" si="2149"/>
        <v>technology</v>
      </c>
      <c r="U2018" t="str">
        <f t="shared" si="2136"/>
        <v>hardware</v>
      </c>
      <c r="V2018">
        <f>YEAR(Kickstarter[[#This Row],[Date Ended Conversion]])</f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s="5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2">
        <f t="shared" ref="L2019" si="2161">(((K2019/60)/60)/24)+DATE(1970,1,1)</f>
        <v>40961.057349537034</v>
      </c>
      <c r="M2019" s="12">
        <f t="shared" si="2125"/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11">
        <f t="shared" si="2126"/>
        <v>1.2510239999999999</v>
      </c>
      <c r="S2019" s="6">
        <f>AVERAGE(Kickstarter[[#This Row],[pledged]]/Kickstarter[[#This Row],[backers_count]])</f>
        <v>73.416901408450698</v>
      </c>
      <c r="T2019" t="str">
        <f t="shared" si="2149"/>
        <v>technology</v>
      </c>
      <c r="U2019" t="str">
        <f t="shared" si="2136"/>
        <v>hardware</v>
      </c>
      <c r="V2019">
        <f>YEAR(Kickstarter[[#This Row],[Date Ended Conversion]])</f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s="5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2">
        <f t="shared" ref="L2020" si="2162">(((K2020/60)/60)/24)+DATE(1970,1,1)</f>
        <v>42199.365844907406</v>
      </c>
      <c r="M2020" s="12">
        <f t="shared" si="2125"/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11">
        <f t="shared" si="2126"/>
        <v>1.0224343076923077</v>
      </c>
      <c r="S2020" s="6">
        <f>AVERAGE(Kickstarter[[#This Row],[pledged]]/Kickstarter[[#This Row],[backers_count]])</f>
        <v>147.68495555555555</v>
      </c>
      <c r="T2020" t="str">
        <f t="shared" si="2149"/>
        <v>technology</v>
      </c>
      <c r="U2020" t="str">
        <f t="shared" si="2136"/>
        <v>hardware</v>
      </c>
      <c r="V2020">
        <f>YEAR(Kickstarter[[#This Row],[Date Ended Conversion]])</f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s="5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2">
        <f t="shared" ref="L2021" si="2163">(((K2021/60)/60)/24)+DATE(1970,1,1)</f>
        <v>42605.70857638889</v>
      </c>
      <c r="M2021" s="12">
        <f t="shared" si="2125"/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11">
        <f t="shared" si="2126"/>
        <v>4.8490975000000001</v>
      </c>
      <c r="S2021" s="6">
        <f>AVERAGE(Kickstarter[[#This Row],[pledged]]/Kickstarter[[#This Row],[backers_count]])</f>
        <v>108.96848314606741</v>
      </c>
      <c r="T2021" t="str">
        <f t="shared" si="2149"/>
        <v>technology</v>
      </c>
      <c r="U2021" t="str">
        <f t="shared" si="2136"/>
        <v>hardware</v>
      </c>
      <c r="V2021">
        <f>YEAR(Kickstarter[[#This Row],[Date Ended Conversion]])</f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s="5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2">
        <f t="shared" ref="L2022" si="2164">(((K2022/60)/60)/24)+DATE(1970,1,1)</f>
        <v>41737.097499999996</v>
      </c>
      <c r="M2022" s="12">
        <f t="shared" si="2125"/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11">
        <f t="shared" si="2126"/>
        <v>1.9233333333333333</v>
      </c>
      <c r="S2022" s="6">
        <f>AVERAGE(Kickstarter[[#This Row],[pledged]]/Kickstarter[[#This Row],[backers_count]])</f>
        <v>23.647540983606557</v>
      </c>
      <c r="T2022" t="str">
        <f t="shared" si="2149"/>
        <v>technology</v>
      </c>
      <c r="U2022" t="str">
        <f t="shared" si="2136"/>
        <v>hardware</v>
      </c>
      <c r="V2022">
        <f>YEAR(Kickstarter[[#This Row],[Date Ended Conversion]])</f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s="5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2">
        <f t="shared" ref="L2023" si="2165">(((K2023/60)/60)/24)+DATE(1970,1,1)</f>
        <v>41861.070567129631</v>
      </c>
      <c r="M2023" s="12">
        <f t="shared" si="2125"/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11">
        <f t="shared" si="2126"/>
        <v>2.8109999999999999</v>
      </c>
      <c r="S2023" s="6">
        <f>AVERAGE(Kickstarter[[#This Row],[pledged]]/Kickstarter[[#This Row],[backers_count]])</f>
        <v>147.94736842105263</v>
      </c>
      <c r="T2023" t="str">
        <f t="shared" si="2149"/>
        <v>technology</v>
      </c>
      <c r="U2023" t="str">
        <f t="shared" si="2136"/>
        <v>hardware</v>
      </c>
      <c r="V2023">
        <f>YEAR(Kickstarter[[#This Row],[Date Ended Conversion]])</f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s="5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2">
        <f t="shared" ref="L2024" si="2166">(((K2024/60)/60)/24)+DATE(1970,1,1)</f>
        <v>42502.569120370375</v>
      </c>
      <c r="M2024" s="12">
        <f t="shared" si="2125"/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11">
        <f t="shared" si="2126"/>
        <v>1.2513700000000001</v>
      </c>
      <c r="S2024" s="6">
        <f>AVERAGE(Kickstarter[[#This Row],[pledged]]/Kickstarter[[#This Row],[backers_count]])</f>
        <v>385.03692307692307</v>
      </c>
      <c r="T2024" t="str">
        <f t="shared" si="2149"/>
        <v>technology</v>
      </c>
      <c r="U2024" t="str">
        <f t="shared" si="2136"/>
        <v>hardware</v>
      </c>
      <c r="V2024">
        <f>YEAR(Kickstarter[[#This Row],[Date Ended Conversion]])</f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s="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2">
        <f t="shared" ref="L2025" si="2167">(((K2025/60)/60)/24)+DATE(1970,1,1)</f>
        <v>42136.420752314814</v>
      </c>
      <c r="M2025" s="12">
        <f t="shared" si="2125"/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11">
        <f t="shared" si="2126"/>
        <v>1.61459</v>
      </c>
      <c r="S2025" s="6">
        <f>AVERAGE(Kickstarter[[#This Row],[pledged]]/Kickstarter[[#This Row],[backers_count]])</f>
        <v>457.39093484419266</v>
      </c>
      <c r="T2025" t="str">
        <f t="shared" si="2149"/>
        <v>technology</v>
      </c>
      <c r="U2025" t="str">
        <f t="shared" si="2136"/>
        <v>hardware</v>
      </c>
      <c r="V2025">
        <f>YEAR(Kickstarter[[#This Row],[Date Ended Conversion]])</f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s="5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2">
        <f t="shared" ref="L2026" si="2168">(((K2026/60)/60)/24)+DATE(1970,1,1)</f>
        <v>41099.966944444444</v>
      </c>
      <c r="M2026" s="12">
        <f t="shared" si="2125"/>
        <v>41134.125</v>
      </c>
      <c r="N2026" t="b">
        <v>1</v>
      </c>
      <c r="O2026">
        <v>105</v>
      </c>
      <c r="P2026" t="b">
        <v>1</v>
      </c>
      <c r="Q2026" t="s">
        <v>8295</v>
      </c>
      <c r="R2026" s="11">
        <f t="shared" si="2126"/>
        <v>5.8535000000000004</v>
      </c>
      <c r="S2026" s="6">
        <f>AVERAGE(Kickstarter[[#This Row],[pledged]]/Kickstarter[[#This Row],[backers_count]])</f>
        <v>222.99047619047619</v>
      </c>
      <c r="T2026" t="str">
        <f t="shared" si="2149"/>
        <v>technology</v>
      </c>
      <c r="U2026" t="str">
        <f t="shared" si="2136"/>
        <v>hardware</v>
      </c>
      <c r="V2026">
        <f>YEAR(Kickstarter[[#This Row],[Date Ended Conversion]])</f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s="5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2">
        <f t="shared" ref="L2027" si="2169">(((K2027/60)/60)/24)+DATE(1970,1,1)</f>
        <v>42136.184560185182</v>
      </c>
      <c r="M2027" s="12">
        <f t="shared" si="2125"/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11">
        <f t="shared" si="2126"/>
        <v>2.0114999999999998</v>
      </c>
      <c r="S2027" s="6">
        <f>AVERAGE(Kickstarter[[#This Row],[pledged]]/Kickstarter[[#This Row],[backers_count]])</f>
        <v>220.74074074074073</v>
      </c>
      <c r="T2027" t="str">
        <f t="shared" si="2149"/>
        <v>technology</v>
      </c>
      <c r="U2027" t="str">
        <f t="shared" si="2136"/>
        <v>hardware</v>
      </c>
      <c r="V2027">
        <f>YEAR(Kickstarter[[#This Row],[Date Ended Conversion]])</f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s="5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2">
        <f t="shared" ref="L2028" si="2170">(((K2028/60)/60)/24)+DATE(1970,1,1)</f>
        <v>41704.735937500001</v>
      </c>
      <c r="M2028" s="12">
        <f t="shared" si="2125"/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11">
        <f t="shared" si="2126"/>
        <v>1.3348307999999998</v>
      </c>
      <c r="S2028" s="6">
        <f>AVERAGE(Kickstarter[[#This Row],[pledged]]/Kickstarter[[#This Row],[backers_count]])</f>
        <v>73.503898678414089</v>
      </c>
      <c r="T2028" t="str">
        <f t="shared" si="2149"/>
        <v>technology</v>
      </c>
      <c r="U2028" t="str">
        <f t="shared" si="2136"/>
        <v>hardware</v>
      </c>
      <c r="V2028">
        <f>YEAR(Kickstarter[[#This Row],[Date Ended Conversion]])</f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s="5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2">
        <f t="shared" ref="L2029" si="2171">(((K2029/60)/60)/24)+DATE(1970,1,1)</f>
        <v>42048.813877314817</v>
      </c>
      <c r="M2029" s="12">
        <f t="shared" si="2125"/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11">
        <f t="shared" si="2126"/>
        <v>1.2024900000000001</v>
      </c>
      <c r="S2029" s="6">
        <f>AVERAGE(Kickstarter[[#This Row],[pledged]]/Kickstarter[[#This Row],[backers_count]])</f>
        <v>223.09647495361781</v>
      </c>
      <c r="T2029" t="str">
        <f t="shared" si="2149"/>
        <v>technology</v>
      </c>
      <c r="U2029" t="str">
        <f t="shared" si="2136"/>
        <v>hardware</v>
      </c>
      <c r="V2029">
        <f>YEAR(Kickstarter[[#This Row],[Date Ended Conversion]])</f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s="5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2">
        <f t="shared" ref="L2030" si="2172">(((K2030/60)/60)/24)+DATE(1970,1,1)</f>
        <v>40215.919050925928</v>
      </c>
      <c r="M2030" s="12">
        <f t="shared" si="2125"/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11">
        <f t="shared" si="2126"/>
        <v>1.2616666666666667</v>
      </c>
      <c r="S2030" s="6">
        <f>AVERAGE(Kickstarter[[#This Row],[pledged]]/Kickstarter[[#This Row],[backers_count]])</f>
        <v>47.911392405063289</v>
      </c>
      <c r="T2030" t="str">
        <f t="shared" si="2149"/>
        <v>technology</v>
      </c>
      <c r="U2030" t="str">
        <f t="shared" si="2136"/>
        <v>hardware</v>
      </c>
      <c r="V2030">
        <f>YEAR(Kickstarter[[#This Row],[Date Ended Conversion]])</f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s="5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2">
        <f t="shared" ref="L2031" si="2173">(((K2031/60)/60)/24)+DATE(1970,1,1)</f>
        <v>41848.021770833337</v>
      </c>
      <c r="M2031" s="12">
        <f t="shared" si="2125"/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11">
        <f t="shared" si="2126"/>
        <v>3.6120000000000001</v>
      </c>
      <c r="S2031" s="6">
        <f>AVERAGE(Kickstarter[[#This Row],[pledged]]/Kickstarter[[#This Row],[backers_count]])</f>
        <v>96.063829787234042</v>
      </c>
      <c r="T2031" t="str">
        <f t="shared" si="2149"/>
        <v>technology</v>
      </c>
      <c r="U2031" t="str">
        <f t="shared" si="2136"/>
        <v>hardware</v>
      </c>
      <c r="V2031">
        <f>YEAR(Kickstarter[[#This Row],[Date Ended Conversion]])</f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s="5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2">
        <f t="shared" ref="L2032" si="2174">(((K2032/60)/60)/24)+DATE(1970,1,1)</f>
        <v>41212.996481481481</v>
      </c>
      <c r="M2032" s="12">
        <f t="shared" si="2125"/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11">
        <f t="shared" si="2126"/>
        <v>2.26239013671875</v>
      </c>
      <c r="S2032" s="6">
        <f>AVERAGE(Kickstarter[[#This Row],[pledged]]/Kickstarter[[#This Row],[backers_count]])</f>
        <v>118.6144</v>
      </c>
      <c r="T2032" t="str">
        <f t="shared" si="2149"/>
        <v>technology</v>
      </c>
      <c r="U2032" t="str">
        <f t="shared" si="2136"/>
        <v>hardware</v>
      </c>
      <c r="V2032">
        <f>YEAR(Kickstarter[[#This Row],[Date Ended Conversion]])</f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s="5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2">
        <f t="shared" ref="L2033" si="2175">(((K2033/60)/60)/24)+DATE(1970,1,1)</f>
        <v>41975.329317129625</v>
      </c>
      <c r="M2033" s="12">
        <f t="shared" si="2125"/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11">
        <f t="shared" si="2126"/>
        <v>1.2035</v>
      </c>
      <c r="S2033" s="6">
        <f>AVERAGE(Kickstarter[[#This Row],[pledged]]/Kickstarter[[#This Row],[backers_count]])</f>
        <v>118.45472440944881</v>
      </c>
      <c r="T2033" t="str">
        <f t="shared" si="2149"/>
        <v>technology</v>
      </c>
      <c r="U2033" t="str">
        <f t="shared" si="2136"/>
        <v>hardware</v>
      </c>
      <c r="V2033">
        <f>YEAR(Kickstarter[[#This Row],[Date Ended Conversion]])</f>
        <v>2015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s="5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2">
        <f t="shared" ref="L2034" si="2176">(((K2034/60)/60)/24)+DATE(1970,1,1)</f>
        <v>42689.565671296295</v>
      </c>
      <c r="M2034" s="12">
        <f t="shared" si="2125"/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11">
        <f t="shared" si="2126"/>
        <v>3.0418799999999999</v>
      </c>
      <c r="S2034" s="6">
        <f>AVERAGE(Kickstarter[[#This Row],[pledged]]/Kickstarter[[#This Row],[backers_count]])</f>
        <v>143.21468926553672</v>
      </c>
      <c r="T2034" t="str">
        <f t="shared" si="2149"/>
        <v>technology</v>
      </c>
      <c r="U2034" t="str">
        <f t="shared" si="2136"/>
        <v>hardware</v>
      </c>
      <c r="V2034">
        <f>YEAR(Kickstarter[[#This Row],[Date Ended Conversion]])</f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s="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2">
        <f t="shared" ref="L2035" si="2177">(((K2035/60)/60)/24)+DATE(1970,1,1)</f>
        <v>41725.082384259258</v>
      </c>
      <c r="M2035" s="12">
        <f t="shared" si="2125"/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11">
        <f t="shared" si="2126"/>
        <v>1.7867599999999999</v>
      </c>
      <c r="S2035" s="6">
        <f>AVERAGE(Kickstarter[[#This Row],[pledged]]/Kickstarter[[#This Row],[backers_count]])</f>
        <v>282.71518987341773</v>
      </c>
      <c r="T2035" t="str">
        <f t="shared" si="2149"/>
        <v>technology</v>
      </c>
      <c r="U2035" t="str">
        <f t="shared" si="2136"/>
        <v>hardware</v>
      </c>
      <c r="V2035">
        <f>YEAR(Kickstarter[[#This Row],[Date Ended Conversion]])</f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s="5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2">
        <f t="shared" ref="L2036" si="2178">(((K2036/60)/60)/24)+DATE(1970,1,1)</f>
        <v>42076.130011574074</v>
      </c>
      <c r="M2036" s="12">
        <f t="shared" si="2125"/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11">
        <f t="shared" si="2126"/>
        <v>3.868199871794872</v>
      </c>
      <c r="S2036" s="6">
        <f>AVERAGE(Kickstarter[[#This Row],[pledged]]/Kickstarter[[#This Row],[backers_count]])</f>
        <v>593.93620078740162</v>
      </c>
      <c r="T2036" t="str">
        <f t="shared" si="2149"/>
        <v>technology</v>
      </c>
      <c r="U2036" t="str">
        <f t="shared" si="2136"/>
        <v>hardware</v>
      </c>
      <c r="V2036">
        <f>YEAR(Kickstarter[[#This Row],[Date Ended Conversion]])</f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s="5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2">
        <f t="shared" ref="L2037" si="2179">(((K2037/60)/60)/24)+DATE(1970,1,1)</f>
        <v>42311.625081018516</v>
      </c>
      <c r="M2037" s="12">
        <f t="shared" si="2125"/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11">
        <f t="shared" si="2126"/>
        <v>2.1103642500000004</v>
      </c>
      <c r="S2037" s="6">
        <f>AVERAGE(Kickstarter[[#This Row],[pledged]]/Kickstarter[[#This Row],[backers_count]])</f>
        <v>262.15704968944101</v>
      </c>
      <c r="T2037" t="str">
        <f t="shared" si="2149"/>
        <v>technology</v>
      </c>
      <c r="U2037" t="str">
        <f t="shared" si="2136"/>
        <v>hardware</v>
      </c>
      <c r="V2037">
        <f>YEAR(Kickstarter[[#This Row],[Date Ended Conversion]])</f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s="5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2">
        <f t="shared" ref="L2038" si="2180">(((K2038/60)/60)/24)+DATE(1970,1,1)</f>
        <v>41738.864803240744</v>
      </c>
      <c r="M2038" s="12">
        <f t="shared" si="2125"/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11">
        <f t="shared" si="2126"/>
        <v>1.3166833333333334</v>
      </c>
      <c r="S2038" s="6">
        <f>AVERAGE(Kickstarter[[#This Row],[pledged]]/Kickstarter[[#This Row],[backers_count]])</f>
        <v>46.580778301886795</v>
      </c>
      <c r="T2038" t="str">
        <f t="shared" si="2149"/>
        <v>technology</v>
      </c>
      <c r="U2038" t="str">
        <f t="shared" si="2136"/>
        <v>hardware</v>
      </c>
      <c r="V2038">
        <f>YEAR(Kickstarter[[#This Row],[Date Ended Conversion]])</f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s="5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2">
        <f t="shared" ref="L2039" si="2181">(((K2039/60)/60)/24)+DATE(1970,1,1)</f>
        <v>41578.210104166668</v>
      </c>
      <c r="M2039" s="12">
        <f t="shared" si="2125"/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11">
        <f t="shared" si="2126"/>
        <v>3.0047639999999998</v>
      </c>
      <c r="S2039" s="6">
        <f>AVERAGE(Kickstarter[[#This Row],[pledged]]/Kickstarter[[#This Row],[backers_count]])</f>
        <v>70.041118881118877</v>
      </c>
      <c r="T2039" t="str">
        <f t="shared" si="2149"/>
        <v>technology</v>
      </c>
      <c r="U2039" t="str">
        <f t="shared" si="2136"/>
        <v>hardware</v>
      </c>
      <c r="V2039">
        <f>YEAR(Kickstarter[[#This Row],[Date Ended Conversion]])</f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s="5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2">
        <f t="shared" ref="L2040" si="2182">(((K2040/60)/60)/24)+DATE(1970,1,1)</f>
        <v>41424.27107638889</v>
      </c>
      <c r="M2040" s="12">
        <f t="shared" si="2125"/>
        <v>41456.75</v>
      </c>
      <c r="N2040" t="b">
        <v>1</v>
      </c>
      <c r="O2040">
        <v>204</v>
      </c>
      <c r="P2040" t="b">
        <v>1</v>
      </c>
      <c r="Q2040" t="s">
        <v>8295</v>
      </c>
      <c r="R2040" s="11">
        <f t="shared" si="2126"/>
        <v>4.2051249999999998</v>
      </c>
      <c r="S2040" s="6">
        <f>AVERAGE(Kickstarter[[#This Row],[pledged]]/Kickstarter[[#This Row],[backers_count]])</f>
        <v>164.90686274509804</v>
      </c>
      <c r="T2040" t="str">
        <f t="shared" si="2149"/>
        <v>technology</v>
      </c>
      <c r="U2040" t="str">
        <f t="shared" si="2136"/>
        <v>hardware</v>
      </c>
      <c r="V2040">
        <f>YEAR(Kickstarter[[#This Row],[Date Ended Conversion]])</f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s="5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2">
        <f t="shared" ref="L2041" si="2183">(((K2041/60)/60)/24)+DATE(1970,1,1)</f>
        <v>42675.438946759255</v>
      </c>
      <c r="M2041" s="12">
        <f t="shared" si="2125"/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11">
        <f t="shared" si="2126"/>
        <v>1.362168</v>
      </c>
      <c r="S2041" s="6">
        <f>AVERAGE(Kickstarter[[#This Row],[pledged]]/Kickstarter[[#This Row],[backers_count]])</f>
        <v>449.26385224274406</v>
      </c>
      <c r="T2041" t="str">
        <f t="shared" si="2149"/>
        <v>technology</v>
      </c>
      <c r="U2041" t="str">
        <f t="shared" si="2136"/>
        <v>hardware</v>
      </c>
      <c r="V2041">
        <f>YEAR(Kickstarter[[#This Row],[Date Ended Conversion]])</f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s="5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2">
        <f t="shared" ref="L2042" si="2184">(((K2042/60)/60)/24)+DATE(1970,1,1)</f>
        <v>41578.927118055559</v>
      </c>
      <c r="M2042" s="12">
        <f t="shared" si="2125"/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11">
        <f t="shared" si="2126"/>
        <v>2.4817133333333334</v>
      </c>
      <c r="S2042" s="6">
        <f>AVERAGE(Kickstarter[[#This Row],[pledged]]/Kickstarter[[#This Row],[backers_count]])</f>
        <v>27.472841328413285</v>
      </c>
      <c r="T2042" t="str">
        <f t="shared" si="2149"/>
        <v>technology</v>
      </c>
      <c r="U2042" t="str">
        <f t="shared" si="2136"/>
        <v>hardware</v>
      </c>
      <c r="V2042">
        <f>YEAR(Kickstarter[[#This Row],[Date Ended Conversion]])</f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s="5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2">
        <f t="shared" ref="L2043" si="2185">(((K2043/60)/60)/24)+DATE(1970,1,1)</f>
        <v>42654.525775462964</v>
      </c>
      <c r="M2043" s="12">
        <f t="shared" si="2125"/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11">
        <f t="shared" si="2126"/>
        <v>1.8186315789473684</v>
      </c>
      <c r="S2043" s="6">
        <f>AVERAGE(Kickstarter[[#This Row],[pledged]]/Kickstarter[[#This Row],[backers_count]])</f>
        <v>143.97499999999999</v>
      </c>
      <c r="T2043" t="str">
        <f t="shared" si="2149"/>
        <v>technology</v>
      </c>
      <c r="U2043" t="str">
        <f t="shared" si="2136"/>
        <v>hardware</v>
      </c>
      <c r="V2043">
        <f>YEAR(Kickstarter[[#This Row],[Date Ended Conversion]])</f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s="5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2">
        <f t="shared" ref="L2044" si="2186">(((K2044/60)/60)/24)+DATE(1970,1,1)</f>
        <v>42331.708032407405</v>
      </c>
      <c r="M2044" s="12">
        <f t="shared" si="2125"/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11">
        <f t="shared" si="2126"/>
        <v>1.2353000000000001</v>
      </c>
      <c r="S2044" s="6">
        <f>AVERAGE(Kickstarter[[#This Row],[pledged]]/Kickstarter[[#This Row],[backers_count]])</f>
        <v>88.23571428571428</v>
      </c>
      <c r="T2044" t="str">
        <f t="shared" si="2149"/>
        <v>technology</v>
      </c>
      <c r="U2044" t="str">
        <f t="shared" si="2136"/>
        <v>hardware</v>
      </c>
      <c r="V2044">
        <f>YEAR(Kickstarter[[#This Row],[Date Ended Conversion]])</f>
        <v>2016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s="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2">
        <f t="shared" ref="L2045" si="2187">(((K2045/60)/60)/24)+DATE(1970,1,1)</f>
        <v>42661.176817129628</v>
      </c>
      <c r="M2045" s="12">
        <f t="shared" si="2125"/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11">
        <f t="shared" si="2126"/>
        <v>5.0620938628158845</v>
      </c>
      <c r="S2045" s="6">
        <f>AVERAGE(Kickstarter[[#This Row],[pledged]]/Kickstarter[[#This Row],[backers_count]])</f>
        <v>36.326424870466319</v>
      </c>
      <c r="T2045" t="str">
        <f t="shared" si="2149"/>
        <v>technology</v>
      </c>
      <c r="U2045" t="str">
        <f t="shared" si="2136"/>
        <v>hardware</v>
      </c>
      <c r="V2045">
        <f>YEAR(Kickstarter[[#This Row],[Date Ended Conversion]])</f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s="5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2">
        <f t="shared" ref="L2046" si="2188">(((K2046/60)/60)/24)+DATE(1970,1,1)</f>
        <v>42138.684189814812</v>
      </c>
      <c r="M2046" s="12">
        <f t="shared" si="2125"/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11">
        <f t="shared" si="2126"/>
        <v>1.0821333333333334</v>
      </c>
      <c r="S2046" s="6">
        <f>AVERAGE(Kickstarter[[#This Row],[pledged]]/Kickstarter[[#This Row],[backers_count]])</f>
        <v>90.177777777777777</v>
      </c>
      <c r="T2046" t="str">
        <f t="shared" si="2149"/>
        <v>technology</v>
      </c>
      <c r="U2046" t="str">
        <f t="shared" si="2136"/>
        <v>hardware</v>
      </c>
      <c r="V2046">
        <f>YEAR(Kickstarter[[#This Row],[Date Ended Conversion]])</f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s="5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2">
        <f t="shared" ref="L2047" si="2189">(((K2047/60)/60)/24)+DATE(1970,1,1)</f>
        <v>41069.088506944441</v>
      </c>
      <c r="M2047" s="12">
        <f t="shared" si="2125"/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11">
        <f t="shared" si="2126"/>
        <v>8.1918387755102042</v>
      </c>
      <c r="S2047" s="6">
        <f>AVERAGE(Kickstarter[[#This Row],[pledged]]/Kickstarter[[#This Row],[backers_count]])</f>
        <v>152.62361216730039</v>
      </c>
      <c r="T2047" t="str">
        <f t="shared" si="2149"/>
        <v>technology</v>
      </c>
      <c r="U2047" t="str">
        <f t="shared" si="2136"/>
        <v>hardware</v>
      </c>
      <c r="V2047">
        <f>YEAR(Kickstarter[[#This Row],[Date Ended Conversion]])</f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s="5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2">
        <f t="shared" ref="L2048" si="2190">(((K2048/60)/60)/24)+DATE(1970,1,1)</f>
        <v>41387.171805555554</v>
      </c>
      <c r="M2048" s="12">
        <f t="shared" si="2125"/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11">
        <f t="shared" si="2126"/>
        <v>1.2110000000000001</v>
      </c>
      <c r="S2048" s="6">
        <f>AVERAGE(Kickstarter[[#This Row],[pledged]]/Kickstarter[[#This Row],[backers_count]])</f>
        <v>55.806451612903224</v>
      </c>
      <c r="T2048" t="str">
        <f t="shared" si="2149"/>
        <v>technology</v>
      </c>
      <c r="U2048" t="str">
        <f t="shared" si="2136"/>
        <v>hardware</v>
      </c>
      <c r="V2048">
        <f>YEAR(Kickstarter[[#This Row],[Date Ended Conversion]])</f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s="5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2">
        <f t="shared" ref="L2049" si="2191">(((K2049/60)/60)/24)+DATE(1970,1,1)</f>
        <v>42081.903587962966</v>
      </c>
      <c r="M2049" s="12">
        <f t="shared" si="2125"/>
        <v>42111</v>
      </c>
      <c r="N2049" t="b">
        <v>0</v>
      </c>
      <c r="O2049">
        <v>443</v>
      </c>
      <c r="P2049" t="b">
        <v>1</v>
      </c>
      <c r="Q2049" t="s">
        <v>8295</v>
      </c>
      <c r="R2049" s="11">
        <f t="shared" si="2126"/>
        <v>1.0299897959183673</v>
      </c>
      <c r="S2049" s="6">
        <f>AVERAGE(Kickstarter[[#This Row],[pledged]]/Kickstarter[[#This Row],[backers_count]])</f>
        <v>227.85327313769753</v>
      </c>
      <c r="T2049" t="str">
        <f t="shared" si="2149"/>
        <v>technology</v>
      </c>
      <c r="U2049" t="str">
        <f t="shared" si="2136"/>
        <v>hardware</v>
      </c>
      <c r="V2049">
        <f>YEAR(Kickstarter[[#This Row],[Date Ended Conversion]])</f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s="5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2">
        <f t="shared" ref="L2050" si="2192">(((K2050/60)/60)/24)+DATE(1970,1,1)</f>
        <v>41387.651516203703</v>
      </c>
      <c r="M2050" s="12">
        <f t="shared" ref="M2050:M2113" si="2193">(((J2050/60)/60)/24)+DATE(1970,1,1)</f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11">
        <f t="shared" ref="R2050:R2113" si="2194">(E2050/D2050)</f>
        <v>1.4833229411764706</v>
      </c>
      <c r="S2050" s="6">
        <f>AVERAGE(Kickstarter[[#This Row],[pledged]]/Kickstarter[[#This Row],[backers_count]])</f>
        <v>91.82989803350327</v>
      </c>
      <c r="T2050" t="str">
        <f t="shared" si="2149"/>
        <v>technology</v>
      </c>
      <c r="U2050" t="str">
        <f t="shared" si="2136"/>
        <v>hardware</v>
      </c>
      <c r="V2050">
        <f>YEAR(Kickstarter[[#This Row],[Date Ended Conversion]])</f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s="5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2">
        <f t="shared" ref="L2051" si="2195">(((K2051/60)/60)/24)+DATE(1970,1,1)</f>
        <v>41575.527349537035</v>
      </c>
      <c r="M2051" s="12">
        <f t="shared" si="2193"/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11">
        <f t="shared" si="2194"/>
        <v>1.2019070000000001</v>
      </c>
      <c r="S2051" s="6">
        <f>AVERAGE(Kickstarter[[#This Row],[pledged]]/Kickstarter[[#This Row],[backers_count]])</f>
        <v>80.991037735849048</v>
      </c>
      <c r="T2051" t="str">
        <f t="shared" si="2149"/>
        <v>technology</v>
      </c>
      <c r="U2051" t="str">
        <f t="shared" si="2136"/>
        <v>hardware</v>
      </c>
      <c r="V2051">
        <f>YEAR(Kickstarter[[#This Row],[Date Ended Conversion]])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s="5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2">
        <f t="shared" ref="L2052" si="2196">(((K2052/60)/60)/24)+DATE(1970,1,1)</f>
        <v>42115.071504629625</v>
      </c>
      <c r="M2052" s="12">
        <f t="shared" si="2193"/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11">
        <f t="shared" si="2194"/>
        <v>4.7327000000000004</v>
      </c>
      <c r="S2052" s="6">
        <f>AVERAGE(Kickstarter[[#This Row],[pledged]]/Kickstarter[[#This Row],[backers_count]])</f>
        <v>278.39411764705881</v>
      </c>
      <c r="T2052" t="str">
        <f t="shared" si="2149"/>
        <v>technology</v>
      </c>
      <c r="U2052" t="str">
        <f t="shared" si="2136"/>
        <v>hardware</v>
      </c>
      <c r="V2052">
        <f>YEAR(Kickstarter[[#This Row],[Date Ended Conversion]])</f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s="5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2">
        <f t="shared" ref="L2053" si="2197">(((K2053/60)/60)/24)+DATE(1970,1,1)</f>
        <v>41604.022418981483</v>
      </c>
      <c r="M2053" s="12">
        <f t="shared" si="2193"/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11">
        <f t="shared" si="2194"/>
        <v>1.303625</v>
      </c>
      <c r="S2053" s="6">
        <f>AVERAGE(Kickstarter[[#This Row],[pledged]]/Kickstarter[[#This Row],[backers_count]])</f>
        <v>43.095041322314053</v>
      </c>
      <c r="T2053" t="str">
        <f t="shared" si="2149"/>
        <v>technology</v>
      </c>
      <c r="U2053" t="str">
        <f t="shared" si="2136"/>
        <v>hardware</v>
      </c>
      <c r="V2053">
        <f>YEAR(Kickstarter[[#This Row],[Date Ended Conversion]])</f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s="5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2">
        <f t="shared" ref="L2054" si="2198">(((K2054/60)/60)/24)+DATE(1970,1,1)</f>
        <v>42375.08394675926</v>
      </c>
      <c r="M2054" s="12">
        <f t="shared" si="2193"/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11">
        <f t="shared" si="2194"/>
        <v>3.5304799999999998</v>
      </c>
      <c r="S2054" s="6">
        <f>AVERAGE(Kickstarter[[#This Row],[pledged]]/Kickstarter[[#This Row],[backers_count]])</f>
        <v>326.29205175600737</v>
      </c>
      <c r="T2054" t="str">
        <f t="shared" si="2149"/>
        <v>technology</v>
      </c>
      <c r="U2054" t="str">
        <f t="shared" si="2136"/>
        <v>hardware</v>
      </c>
      <c r="V2054">
        <f>YEAR(Kickstarter[[#This Row],[Date Ended Conversion]])</f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s="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2">
        <f t="shared" ref="L2055" si="2199">(((K2055/60)/60)/24)+DATE(1970,1,1)</f>
        <v>42303.617488425924</v>
      </c>
      <c r="M2055" s="12">
        <f t="shared" si="2193"/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11">
        <f t="shared" si="2194"/>
        <v>1.0102</v>
      </c>
      <c r="S2055" s="6">
        <f>AVERAGE(Kickstarter[[#This Row],[pledged]]/Kickstarter[[#This Row],[backers_count]])</f>
        <v>41.743801652892564</v>
      </c>
      <c r="T2055" t="str">
        <f t="shared" si="2149"/>
        <v>technology</v>
      </c>
      <c r="U2055" t="str">
        <f t="shared" si="2136"/>
        <v>hardware</v>
      </c>
      <c r="V2055">
        <f>YEAR(Kickstarter[[#This Row],[Date Ended Conversion]])</f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s="5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2">
        <f t="shared" ref="L2056" si="2200">(((K2056/60)/60)/24)+DATE(1970,1,1)</f>
        <v>41731.520949074074</v>
      </c>
      <c r="M2056" s="12">
        <f t="shared" si="2193"/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11">
        <f t="shared" si="2194"/>
        <v>1.1359142857142857</v>
      </c>
      <c r="S2056" s="6">
        <f>AVERAGE(Kickstarter[[#This Row],[pledged]]/Kickstarter[[#This Row],[backers_count]])</f>
        <v>64.020933977455712</v>
      </c>
      <c r="T2056" t="str">
        <f t="shared" si="2149"/>
        <v>technology</v>
      </c>
      <c r="U2056" t="str">
        <f t="shared" si="2136"/>
        <v>hardware</v>
      </c>
      <c r="V2056">
        <f>YEAR(Kickstarter[[#This Row],[Date Ended Conversion]])</f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s="5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2">
        <f t="shared" ref="L2057" si="2201">(((K2057/60)/60)/24)+DATE(1970,1,1)</f>
        <v>41946.674108796295</v>
      </c>
      <c r="M2057" s="12">
        <f t="shared" si="2193"/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11">
        <f t="shared" si="2194"/>
        <v>1.6741666666666666</v>
      </c>
      <c r="S2057" s="6">
        <f>AVERAGE(Kickstarter[[#This Row],[pledged]]/Kickstarter[[#This Row],[backers_count]])</f>
        <v>99.455445544554451</v>
      </c>
      <c r="T2057" t="str">
        <f t="shared" si="2149"/>
        <v>technology</v>
      </c>
      <c r="U2057" t="str">
        <f t="shared" si="2136"/>
        <v>hardware</v>
      </c>
      <c r="V2057">
        <f>YEAR(Kickstarter[[#This Row],[Date Ended Conversion]])</f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s="5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2">
        <f t="shared" ref="L2058" si="2202">(((K2058/60)/60)/24)+DATE(1970,1,1)</f>
        <v>41351.76090277778</v>
      </c>
      <c r="M2058" s="12">
        <f t="shared" si="2193"/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11">
        <f t="shared" si="2194"/>
        <v>1.5345200000000001</v>
      </c>
      <c r="S2058" s="6">
        <f>AVERAGE(Kickstarter[[#This Row],[pledged]]/Kickstarter[[#This Row],[backers_count]])</f>
        <v>138.49458483754512</v>
      </c>
      <c r="T2058" t="str">
        <f t="shared" si="2149"/>
        <v>technology</v>
      </c>
      <c r="U2058" t="str">
        <f t="shared" si="2136"/>
        <v>hardware</v>
      </c>
      <c r="V2058">
        <f>YEAR(Kickstarter[[#This Row],[Date Ended Conversion]])</f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s="5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2">
        <f t="shared" ref="L2059" si="2203">(((K2059/60)/60)/24)+DATE(1970,1,1)</f>
        <v>42396.494583333333</v>
      </c>
      <c r="M2059" s="12">
        <f t="shared" si="2193"/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11">
        <f t="shared" si="2194"/>
        <v>2.022322</v>
      </c>
      <c r="S2059" s="6">
        <f>AVERAGE(Kickstarter[[#This Row],[pledged]]/Kickstarter[[#This Row],[backers_count]])</f>
        <v>45.547792792792798</v>
      </c>
      <c r="T2059" t="str">
        <f t="shared" si="2149"/>
        <v>technology</v>
      </c>
      <c r="U2059" t="str">
        <f t="shared" ref="U2059:U2122" si="2204">RIGHT(Q2059,LEN(Q2059)-FIND("/",Q2059))</f>
        <v>hardware</v>
      </c>
      <c r="V2059">
        <f>YEAR(Kickstarter[[#This Row],[Date Ended Conversion]])</f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s="5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2">
        <f t="shared" ref="L2060" si="2205">(((K2060/60)/60)/24)+DATE(1970,1,1)</f>
        <v>42026.370717592596</v>
      </c>
      <c r="M2060" s="12">
        <f t="shared" si="2193"/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11">
        <f t="shared" si="2194"/>
        <v>1.6828125</v>
      </c>
      <c r="S2060" s="6">
        <f>AVERAGE(Kickstarter[[#This Row],[pledged]]/Kickstarter[[#This Row],[backers_count]])</f>
        <v>10.507317073170732</v>
      </c>
      <c r="T2060" t="str">
        <f t="shared" si="2149"/>
        <v>technology</v>
      </c>
      <c r="U2060" t="str">
        <f t="shared" si="2204"/>
        <v>hardware</v>
      </c>
      <c r="V2060">
        <f>YEAR(Kickstarter[[#This Row],[Date Ended Conversion]])</f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s="5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2">
        <f t="shared" ref="L2061" si="2206">(((K2061/60)/60)/24)+DATE(1970,1,1)</f>
        <v>42361.602476851855</v>
      </c>
      <c r="M2061" s="12">
        <f t="shared" si="2193"/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11">
        <f t="shared" si="2194"/>
        <v>1.4345666666666668</v>
      </c>
      <c r="S2061" s="6">
        <f>AVERAGE(Kickstarter[[#This Row],[pledged]]/Kickstarter[[#This Row],[backers_count]])</f>
        <v>114.76533333333333</v>
      </c>
      <c r="T2061" t="str">
        <f t="shared" si="2149"/>
        <v>technology</v>
      </c>
      <c r="U2061" t="str">
        <f t="shared" si="2204"/>
        <v>hardware</v>
      </c>
      <c r="V2061">
        <f>YEAR(Kickstarter[[#This Row],[Date Ended Conversion]])</f>
        <v>2016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s="5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2">
        <f t="shared" ref="L2062" si="2207">(((K2062/60)/60)/24)+DATE(1970,1,1)</f>
        <v>41783.642939814818</v>
      </c>
      <c r="M2062" s="12">
        <f t="shared" si="2193"/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11">
        <f t="shared" si="2194"/>
        <v>1.964</v>
      </c>
      <c r="S2062" s="6">
        <f>AVERAGE(Kickstarter[[#This Row],[pledged]]/Kickstarter[[#This Row],[backers_count]])</f>
        <v>35.997067448680355</v>
      </c>
      <c r="T2062" t="str">
        <f t="shared" si="2149"/>
        <v>technology</v>
      </c>
      <c r="U2062" t="str">
        <f t="shared" si="2204"/>
        <v>hardware</v>
      </c>
      <c r="V2062">
        <f>YEAR(Kickstarter[[#This Row],[Date Ended Conversion]])</f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s="5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2">
        <f t="shared" ref="L2063" si="2208">(((K2063/60)/60)/24)+DATE(1970,1,1)</f>
        <v>42705.764513888891</v>
      </c>
      <c r="M2063" s="12">
        <f t="shared" si="2193"/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11">
        <f t="shared" si="2194"/>
        <v>1.0791999999999999</v>
      </c>
      <c r="S2063" s="6">
        <f>AVERAGE(Kickstarter[[#This Row],[pledged]]/Kickstarter[[#This Row],[backers_count]])</f>
        <v>154.17142857142858</v>
      </c>
      <c r="T2063" t="str">
        <f t="shared" si="2149"/>
        <v>technology</v>
      </c>
      <c r="U2063" t="str">
        <f t="shared" si="2204"/>
        <v>hardware</v>
      </c>
      <c r="V2063">
        <f>YEAR(Kickstarter[[#This Row],[Date Ended Conversion]])</f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s="5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2">
        <f t="shared" ref="L2064" si="2209">(((K2064/60)/60)/24)+DATE(1970,1,1)</f>
        <v>42423.3830787037</v>
      </c>
      <c r="M2064" s="12">
        <f t="shared" si="2193"/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11">
        <f t="shared" si="2194"/>
        <v>1.14977</v>
      </c>
      <c r="S2064" s="6">
        <f>AVERAGE(Kickstarter[[#This Row],[pledged]]/Kickstarter[[#This Row],[backers_count]])</f>
        <v>566.38916256157631</v>
      </c>
      <c r="T2064" t="str">
        <f t="shared" si="2149"/>
        <v>technology</v>
      </c>
      <c r="U2064" t="str">
        <f t="shared" si="2204"/>
        <v>hardware</v>
      </c>
      <c r="V2064">
        <f>YEAR(Kickstarter[[#This Row],[Date Ended Conversion]])</f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s="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2">
        <f t="shared" ref="L2065" si="2210">(((K2065/60)/60)/24)+DATE(1970,1,1)</f>
        <v>42472.73265046296</v>
      </c>
      <c r="M2065" s="12">
        <f t="shared" si="2193"/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11">
        <f t="shared" si="2194"/>
        <v>1.4804999999999999</v>
      </c>
      <c r="S2065" s="6">
        <f>AVERAGE(Kickstarter[[#This Row],[pledged]]/Kickstarter[[#This Row],[backers_count]])</f>
        <v>120.85714285714286</v>
      </c>
      <c r="T2065" t="str">
        <f t="shared" si="2149"/>
        <v>technology</v>
      </c>
      <c r="U2065" t="str">
        <f t="shared" si="2204"/>
        <v>hardware</v>
      </c>
      <c r="V2065">
        <f>YEAR(Kickstarter[[#This Row],[Date Ended Conversion]])</f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s="5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2">
        <f t="shared" ref="L2066" si="2211">(((K2066/60)/60)/24)+DATE(1970,1,1)</f>
        <v>41389.364849537036</v>
      </c>
      <c r="M2066" s="12">
        <f t="shared" si="2193"/>
        <v>41425.5</v>
      </c>
      <c r="N2066" t="b">
        <v>0</v>
      </c>
      <c r="O2066">
        <v>5812</v>
      </c>
      <c r="P2066" t="b">
        <v>1</v>
      </c>
      <c r="Q2066" t="s">
        <v>8295</v>
      </c>
      <c r="R2066" s="11">
        <f t="shared" si="2194"/>
        <v>1.9116676082790633</v>
      </c>
      <c r="S2066" s="6">
        <f>AVERAGE(Kickstarter[[#This Row],[pledged]]/Kickstarter[[#This Row],[backers_count]])</f>
        <v>86.163845492085343</v>
      </c>
      <c r="T2066" t="str">
        <f t="shared" si="2149"/>
        <v>technology</v>
      </c>
      <c r="U2066" t="str">
        <f t="shared" si="2204"/>
        <v>hardware</v>
      </c>
      <c r="V2066">
        <f>YEAR(Kickstarter[[#This Row],[Date Ended Conversion]])</f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s="5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2">
        <f t="shared" ref="L2067" si="2212">(((K2067/60)/60)/24)+DATE(1970,1,1)</f>
        <v>41603.333668981482</v>
      </c>
      <c r="M2067" s="12">
        <f t="shared" si="2193"/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11">
        <f t="shared" si="2194"/>
        <v>1.99215125</v>
      </c>
      <c r="S2067" s="6">
        <f>AVERAGE(Kickstarter[[#This Row],[pledged]]/Kickstarter[[#This Row],[backers_count]])</f>
        <v>51.212114395886893</v>
      </c>
      <c r="T2067" t="str">
        <f t="shared" si="2149"/>
        <v>technology</v>
      </c>
      <c r="U2067" t="str">
        <f t="shared" si="2204"/>
        <v>hardware</v>
      </c>
      <c r="V2067">
        <f>YEAR(Kickstarter[[#This Row],[Date Ended Conversion]])</f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s="5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2">
        <f t="shared" ref="L2068" si="2213">(((K2068/60)/60)/24)+DATE(1970,1,1)</f>
        <v>41844.771793981483</v>
      </c>
      <c r="M2068" s="12">
        <f t="shared" si="2193"/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11">
        <f t="shared" si="2194"/>
        <v>2.1859999999999999</v>
      </c>
      <c r="S2068" s="6">
        <f>AVERAGE(Kickstarter[[#This Row],[pledged]]/Kickstarter[[#This Row],[backers_count]])</f>
        <v>67.261538461538464</v>
      </c>
      <c r="T2068" t="str">
        <f t="shared" si="2149"/>
        <v>technology</v>
      </c>
      <c r="U2068" t="str">
        <f t="shared" si="2204"/>
        <v>hardware</v>
      </c>
      <c r="V2068">
        <f>YEAR(Kickstarter[[#This Row],[Date Ended Conversion]])</f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s="5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2">
        <f t="shared" ref="L2069" si="2214">(((K2069/60)/60)/24)+DATE(1970,1,1)</f>
        <v>42115.853888888887</v>
      </c>
      <c r="M2069" s="12">
        <f t="shared" si="2193"/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11">
        <f t="shared" si="2194"/>
        <v>1.2686868686868686</v>
      </c>
      <c r="S2069" s="6">
        <f>AVERAGE(Kickstarter[[#This Row],[pledged]]/Kickstarter[[#This Row],[backers_count]])</f>
        <v>62.8</v>
      </c>
      <c r="T2069" t="str">
        <f t="shared" si="2149"/>
        <v>technology</v>
      </c>
      <c r="U2069" t="str">
        <f t="shared" si="2204"/>
        <v>hardware</v>
      </c>
      <c r="V2069">
        <f>YEAR(Kickstarter[[#This Row],[Date Ended Conversion]])</f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s="5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2">
        <f t="shared" ref="L2070" si="2215">(((K2070/60)/60)/24)+DATE(1970,1,1)</f>
        <v>42633.841608796298</v>
      </c>
      <c r="M2070" s="12">
        <f t="shared" si="2193"/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11">
        <f t="shared" si="2194"/>
        <v>1.0522388</v>
      </c>
      <c r="S2070" s="6">
        <f>AVERAGE(Kickstarter[[#This Row],[pledged]]/Kickstarter[[#This Row],[backers_count]])</f>
        <v>346.13118421052633</v>
      </c>
      <c r="T2070" t="str">
        <f t="shared" si="2149"/>
        <v>technology</v>
      </c>
      <c r="U2070" t="str">
        <f t="shared" si="2204"/>
        <v>hardware</v>
      </c>
      <c r="V2070">
        <f>YEAR(Kickstarter[[#This Row],[Date Ended Conversion]])</f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s="5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2">
        <f t="shared" ref="L2071" si="2216">(((K2071/60)/60)/24)+DATE(1970,1,1)</f>
        <v>42340.972118055557</v>
      </c>
      <c r="M2071" s="12">
        <f t="shared" si="2193"/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11">
        <f t="shared" si="2194"/>
        <v>1.2840666000000001</v>
      </c>
      <c r="S2071" s="6">
        <f>AVERAGE(Kickstarter[[#This Row],[pledged]]/Kickstarter[[#This Row],[backers_count]])</f>
        <v>244.11912547528519</v>
      </c>
      <c r="T2071" t="str">
        <f t="shared" ref="T2071:T2082" si="2217">LEFT(Q2071,FIND("/",Q2071)-1)</f>
        <v>technology</v>
      </c>
      <c r="U2071" t="str">
        <f t="shared" si="2204"/>
        <v>hardware</v>
      </c>
      <c r="V2071">
        <f>YEAR(Kickstarter[[#This Row],[Date Ended Conversion]])</f>
        <v>2016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s="5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2">
        <f t="shared" ref="L2072" si="2218">(((K2072/60)/60)/24)+DATE(1970,1,1)</f>
        <v>42519.6565162037</v>
      </c>
      <c r="M2072" s="12">
        <f t="shared" si="2193"/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11">
        <f t="shared" si="2194"/>
        <v>3.1732719999999999</v>
      </c>
      <c r="S2072" s="6">
        <f>AVERAGE(Kickstarter[[#This Row],[pledged]]/Kickstarter[[#This Row],[backers_count]])</f>
        <v>259.25424836601309</v>
      </c>
      <c r="T2072" t="str">
        <f t="shared" si="2217"/>
        <v>technology</v>
      </c>
      <c r="U2072" t="str">
        <f t="shared" si="2204"/>
        <v>hardware</v>
      </c>
      <c r="V2072">
        <f>YEAR(Kickstarter[[#This Row],[Date Ended Conversion]])</f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s="5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2">
        <f t="shared" ref="L2073" si="2219">(((K2073/60)/60)/24)+DATE(1970,1,1)</f>
        <v>42600.278749999998</v>
      </c>
      <c r="M2073" s="12">
        <f t="shared" si="2193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11">
        <f t="shared" si="2194"/>
        <v>2.8073000000000001</v>
      </c>
      <c r="S2073" s="6">
        <f>AVERAGE(Kickstarter[[#This Row],[pledged]]/Kickstarter[[#This Row],[backers_count]])</f>
        <v>201.96402877697841</v>
      </c>
      <c r="T2073" t="str">
        <f t="shared" si="2217"/>
        <v>technology</v>
      </c>
      <c r="U2073" t="str">
        <f t="shared" si="2204"/>
        <v>hardware</v>
      </c>
      <c r="V2073">
        <f>YEAR(Kickstarter[[#This Row],[Date Ended Conversion]])</f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s="5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2">
        <f t="shared" ref="L2074" si="2220">(((K2074/60)/60)/24)+DATE(1970,1,1)</f>
        <v>42467.581388888888</v>
      </c>
      <c r="M2074" s="12">
        <f t="shared" si="2193"/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11">
        <f t="shared" si="2194"/>
        <v>1.1073146853146854</v>
      </c>
      <c r="S2074" s="6">
        <f>AVERAGE(Kickstarter[[#This Row],[pledged]]/Kickstarter[[#This Row],[backers_count]])</f>
        <v>226.20857142857142</v>
      </c>
      <c r="T2074" t="str">
        <f t="shared" si="2217"/>
        <v>technology</v>
      </c>
      <c r="U2074" t="str">
        <f t="shared" si="2204"/>
        <v>hardware</v>
      </c>
      <c r="V2074">
        <f>YEAR(Kickstarter[[#This Row],[Date Ended Conversion]])</f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s="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2">
        <f t="shared" ref="L2075" si="2221">(((K2075/60)/60)/24)+DATE(1970,1,1)</f>
        <v>42087.668032407411</v>
      </c>
      <c r="M2075" s="12">
        <f t="shared" si="2193"/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11">
        <f t="shared" si="2194"/>
        <v>1.5260429999999998</v>
      </c>
      <c r="S2075" s="6">
        <f>AVERAGE(Kickstarter[[#This Row],[pledged]]/Kickstarter[[#This Row],[backers_count]])</f>
        <v>324.69</v>
      </c>
      <c r="T2075" t="str">
        <f t="shared" si="2217"/>
        <v>technology</v>
      </c>
      <c r="U2075" t="str">
        <f t="shared" si="2204"/>
        <v>hardware</v>
      </c>
      <c r="V2075">
        <f>YEAR(Kickstarter[[#This Row],[Date Ended Conversion]])</f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s="5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2">
        <f t="shared" ref="L2076" si="2222">(((K2076/60)/60)/24)+DATE(1970,1,1)</f>
        <v>42466.826180555552</v>
      </c>
      <c r="M2076" s="12">
        <f t="shared" si="2193"/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11">
        <f t="shared" si="2194"/>
        <v>1.0249999999999999</v>
      </c>
      <c r="S2076" s="6">
        <f>AVERAGE(Kickstarter[[#This Row],[pledged]]/Kickstarter[[#This Row],[backers_count]])</f>
        <v>205</v>
      </c>
      <c r="T2076" t="str">
        <f t="shared" si="2217"/>
        <v>technology</v>
      </c>
      <c r="U2076" t="str">
        <f t="shared" si="2204"/>
        <v>hardware</v>
      </c>
      <c r="V2076">
        <f>YEAR(Kickstarter[[#This Row],[Date Ended Conversion]])</f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s="5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2">
        <f t="shared" ref="L2077" si="2223">(((K2077/60)/60)/24)+DATE(1970,1,1)</f>
        <v>41450.681574074071</v>
      </c>
      <c r="M2077" s="12">
        <f t="shared" si="2193"/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11">
        <f t="shared" si="2194"/>
        <v>16.783738373837384</v>
      </c>
      <c r="S2077" s="6">
        <f>AVERAGE(Kickstarter[[#This Row],[pledged]]/Kickstarter[[#This Row],[backers_count]])</f>
        <v>20.465926829268295</v>
      </c>
      <c r="T2077" t="str">
        <f t="shared" si="2217"/>
        <v>technology</v>
      </c>
      <c r="U2077" t="str">
        <f t="shared" si="2204"/>
        <v>hardware</v>
      </c>
      <c r="V2077">
        <f>YEAR(Kickstarter[[#This Row],[Date Ended Conversion]])</f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s="5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2">
        <f t="shared" ref="L2078" si="2224">(((K2078/60)/60)/24)+DATE(1970,1,1)</f>
        <v>41803.880659722221</v>
      </c>
      <c r="M2078" s="12">
        <f t="shared" si="2193"/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11">
        <f t="shared" si="2194"/>
        <v>5.4334915642458101</v>
      </c>
      <c r="S2078" s="6">
        <f>AVERAGE(Kickstarter[[#This Row],[pledged]]/Kickstarter[[#This Row],[backers_count]])</f>
        <v>116.35303146309367</v>
      </c>
      <c r="T2078" t="str">
        <f t="shared" si="2217"/>
        <v>technology</v>
      </c>
      <c r="U2078" t="str">
        <f t="shared" si="2204"/>
        <v>hardware</v>
      </c>
      <c r="V2078">
        <f>YEAR(Kickstarter[[#This Row],[Date Ended Conversion]])</f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s="5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2">
        <f t="shared" ref="L2079" si="2225">(((K2079/60)/60)/24)+DATE(1970,1,1)</f>
        <v>42103.042546296296</v>
      </c>
      <c r="M2079" s="12">
        <f t="shared" si="2193"/>
        <v>42160.875</v>
      </c>
      <c r="N2079" t="b">
        <v>0</v>
      </c>
      <c r="O2079">
        <v>188</v>
      </c>
      <c r="P2079" t="b">
        <v>1</v>
      </c>
      <c r="Q2079" t="s">
        <v>8295</v>
      </c>
      <c r="R2079" s="11">
        <f t="shared" si="2194"/>
        <v>1.1550800000000001</v>
      </c>
      <c r="S2079" s="6">
        <f>AVERAGE(Kickstarter[[#This Row],[pledged]]/Kickstarter[[#This Row],[backers_count]])</f>
        <v>307.20212765957444</v>
      </c>
      <c r="T2079" t="str">
        <f t="shared" si="2217"/>
        <v>technology</v>
      </c>
      <c r="U2079" t="str">
        <f t="shared" si="2204"/>
        <v>hardware</v>
      </c>
      <c r="V2079">
        <f>YEAR(Kickstarter[[#This Row],[Date Ended Conversion]])</f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s="5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2">
        <f t="shared" ref="L2080" si="2226">(((K2080/60)/60)/24)+DATE(1970,1,1)</f>
        <v>42692.771493055552</v>
      </c>
      <c r="M2080" s="12">
        <f t="shared" si="2193"/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11">
        <f t="shared" si="2194"/>
        <v>1.3120499999999999</v>
      </c>
      <c r="S2080" s="6">
        <f>AVERAGE(Kickstarter[[#This Row],[pledged]]/Kickstarter[[#This Row],[backers_count]])</f>
        <v>546.6875</v>
      </c>
      <c r="T2080" t="str">
        <f t="shared" si="2217"/>
        <v>technology</v>
      </c>
      <c r="U2080" t="str">
        <f t="shared" si="2204"/>
        <v>hardware</v>
      </c>
      <c r="V2080">
        <f>YEAR(Kickstarter[[#This Row],[Date Ended Conversion]])</f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s="5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2">
        <f t="shared" ref="L2081" si="2227">(((K2081/60)/60)/24)+DATE(1970,1,1)</f>
        <v>42150.71056712963</v>
      </c>
      <c r="M2081" s="12">
        <f t="shared" si="2193"/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11">
        <f t="shared" si="2194"/>
        <v>2.8816999999999999</v>
      </c>
      <c r="S2081" s="6">
        <f>AVERAGE(Kickstarter[[#This Row],[pledged]]/Kickstarter[[#This Row],[backers_count]])</f>
        <v>47.474464579901152</v>
      </c>
      <c r="T2081" t="str">
        <f t="shared" si="2217"/>
        <v>technology</v>
      </c>
      <c r="U2081" t="str">
        <f t="shared" si="2204"/>
        <v>hardware</v>
      </c>
      <c r="V2081">
        <f>YEAR(Kickstarter[[#This Row],[Date Ended Conversion]])</f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s="5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2">
        <f t="shared" ref="L2082" si="2228">(((K2082/60)/60)/24)+DATE(1970,1,1)</f>
        <v>42289.957175925927</v>
      </c>
      <c r="M2082" s="12">
        <f t="shared" si="2193"/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11">
        <f t="shared" si="2194"/>
        <v>5.0780000000000003</v>
      </c>
      <c r="S2082" s="6">
        <f>AVERAGE(Kickstarter[[#This Row],[pledged]]/Kickstarter[[#This Row],[backers_count]])</f>
        <v>101.56</v>
      </c>
      <c r="T2082" t="str">
        <f t="shared" si="2217"/>
        <v>technology</v>
      </c>
      <c r="U2082" t="str">
        <f t="shared" si="2204"/>
        <v>hardware</v>
      </c>
      <c r="V2082">
        <f>YEAR(Kickstarter[[#This Row],[Date Ended Conversion]])</f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s="5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2">
        <f t="shared" ref="L2083" si="2229">(((K2083/60)/60)/24)+DATE(1970,1,1)</f>
        <v>41004.156886574077</v>
      </c>
      <c r="M2083" s="12">
        <f t="shared" si="2193"/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11">
        <f t="shared" si="2194"/>
        <v>1.1457142857142857</v>
      </c>
      <c r="S2083" s="6">
        <f>AVERAGE(Kickstarter[[#This Row],[pledged]]/Kickstarter[[#This Row],[backers_count]])</f>
        <v>72.909090909090907</v>
      </c>
      <c r="T2083" t="str">
        <f t="shared" ref="T2083:T2114" si="2230">LEFT(Q2083, SEARCH(" ",Q2083,1))</f>
        <v xml:space="preserve">music/indie </v>
      </c>
      <c r="U2083" t="str">
        <f t="shared" si="2204"/>
        <v>indie rock</v>
      </c>
      <c r="V2083">
        <f>YEAR(Kickstarter[[#This Row],[Date Ended Conversion]])</f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s="5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2">
        <f t="shared" ref="L2084" si="2231">(((K2084/60)/60)/24)+DATE(1970,1,1)</f>
        <v>40811.120324074072</v>
      </c>
      <c r="M2084" s="12">
        <f t="shared" si="2193"/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11">
        <f t="shared" si="2194"/>
        <v>1.1073333333333333</v>
      </c>
      <c r="S2084" s="6">
        <f>AVERAGE(Kickstarter[[#This Row],[pledged]]/Kickstarter[[#This Row],[backers_count]])</f>
        <v>43.710526315789473</v>
      </c>
      <c r="T2084" t="str">
        <f t="shared" si="2230"/>
        <v xml:space="preserve">music/indie </v>
      </c>
      <c r="U2084" t="str">
        <f t="shared" si="2204"/>
        <v>indie rock</v>
      </c>
      <c r="V2084">
        <f>YEAR(Kickstarter[[#This Row],[Date Ended Conversion]])</f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s="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2">
        <f t="shared" ref="L2085" si="2232">(((K2085/60)/60)/24)+DATE(1970,1,1)</f>
        <v>41034.72216435185</v>
      </c>
      <c r="M2085" s="12">
        <f t="shared" si="2193"/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11">
        <f t="shared" si="2194"/>
        <v>1.1333333333333333</v>
      </c>
      <c r="S2085" s="6">
        <f>AVERAGE(Kickstarter[[#This Row],[pledged]]/Kickstarter[[#This Row],[backers_count]])</f>
        <v>34</v>
      </c>
      <c r="T2085" t="str">
        <f t="shared" si="2230"/>
        <v xml:space="preserve">music/indie </v>
      </c>
      <c r="U2085" t="str">
        <f t="shared" si="2204"/>
        <v>indie rock</v>
      </c>
      <c r="V2085">
        <f>YEAR(Kickstarter[[#This Row],[Date Ended Conversion]])</f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s="5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2">
        <f t="shared" ref="L2086" si="2233">(((K2086/60)/60)/24)+DATE(1970,1,1)</f>
        <v>41731.833124999997</v>
      </c>
      <c r="M2086" s="12">
        <f t="shared" si="2193"/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11">
        <f t="shared" si="2194"/>
        <v>1.0833333333333333</v>
      </c>
      <c r="S2086" s="6">
        <f>AVERAGE(Kickstarter[[#This Row],[pledged]]/Kickstarter[[#This Row],[backers_count]])</f>
        <v>70.652173913043484</v>
      </c>
      <c r="T2086" t="str">
        <f t="shared" si="2230"/>
        <v xml:space="preserve">music/indie </v>
      </c>
      <c r="U2086" t="str">
        <f t="shared" si="2204"/>
        <v>indie rock</v>
      </c>
      <c r="V2086">
        <f>YEAR(Kickstarter[[#This Row],[Date Ended Conversion]])</f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s="5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2">
        <f t="shared" ref="L2087" si="2234">(((K2087/60)/60)/24)+DATE(1970,1,1)</f>
        <v>41075.835497685184</v>
      </c>
      <c r="M2087" s="12">
        <f t="shared" si="2193"/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11">
        <f t="shared" si="2194"/>
        <v>1.2353333333333334</v>
      </c>
      <c r="S2087" s="6">
        <f>AVERAGE(Kickstarter[[#This Row],[pledged]]/Kickstarter[[#This Row],[backers_count]])</f>
        <v>89.301204819277103</v>
      </c>
      <c r="T2087" t="str">
        <f t="shared" si="2230"/>
        <v xml:space="preserve">music/indie </v>
      </c>
      <c r="U2087" t="str">
        <f t="shared" si="2204"/>
        <v>indie rock</v>
      </c>
      <c r="V2087">
        <f>YEAR(Kickstarter[[#This Row],[Date Ended Conversion]])</f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s="5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2">
        <f t="shared" ref="L2088" si="2235">(((K2088/60)/60)/24)+DATE(1970,1,1)</f>
        <v>40860.67050925926</v>
      </c>
      <c r="M2088" s="12">
        <f t="shared" si="2193"/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11">
        <f t="shared" si="2194"/>
        <v>1.0069999999999999</v>
      </c>
      <c r="S2088" s="6">
        <f>AVERAGE(Kickstarter[[#This Row],[pledged]]/Kickstarter[[#This Row],[backers_count]])</f>
        <v>115.08571428571429</v>
      </c>
      <c r="T2088" t="str">
        <f t="shared" si="2230"/>
        <v xml:space="preserve">music/indie </v>
      </c>
      <c r="U2088" t="str">
        <f t="shared" si="2204"/>
        <v>indie rock</v>
      </c>
      <c r="V2088">
        <f>YEAR(Kickstarter[[#This Row],[Date Ended Conversion]])</f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s="5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2">
        <f t="shared" ref="L2089" si="2236">(((K2089/60)/60)/24)+DATE(1970,1,1)</f>
        <v>40764.204375000001</v>
      </c>
      <c r="M2089" s="12">
        <f t="shared" si="2193"/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11">
        <f t="shared" si="2194"/>
        <v>1.0353333333333334</v>
      </c>
      <c r="S2089" s="6">
        <f>AVERAGE(Kickstarter[[#This Row],[pledged]]/Kickstarter[[#This Row],[backers_count]])</f>
        <v>62.12</v>
      </c>
      <c r="T2089" t="str">
        <f t="shared" si="2230"/>
        <v xml:space="preserve">music/indie </v>
      </c>
      <c r="U2089" t="str">
        <f t="shared" si="2204"/>
        <v>indie rock</v>
      </c>
      <c r="V2089">
        <f>YEAR(Kickstarter[[#This Row],[Date Ended Conversion]])</f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s="5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2">
        <f t="shared" ref="L2090" si="2237">(((K2090/60)/60)/24)+DATE(1970,1,1)</f>
        <v>40395.714722222219</v>
      </c>
      <c r="M2090" s="12">
        <f t="shared" si="2193"/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11">
        <f t="shared" si="2194"/>
        <v>1.1551066666666667</v>
      </c>
      <c r="S2090" s="6">
        <f>AVERAGE(Kickstarter[[#This Row],[pledged]]/Kickstarter[[#This Row],[backers_count]])</f>
        <v>46.204266666666669</v>
      </c>
      <c r="T2090" t="str">
        <f t="shared" si="2230"/>
        <v xml:space="preserve">music/indie </v>
      </c>
      <c r="U2090" t="str">
        <f t="shared" si="2204"/>
        <v>indie rock</v>
      </c>
      <c r="V2090">
        <f>YEAR(Kickstarter[[#This Row],[Date Ended Conversion]])</f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s="5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2">
        <f t="shared" ref="L2091" si="2238">(((K2091/60)/60)/24)+DATE(1970,1,1)</f>
        <v>41453.076319444444</v>
      </c>
      <c r="M2091" s="12">
        <f t="shared" si="2193"/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11">
        <f t="shared" si="2194"/>
        <v>1.2040040000000001</v>
      </c>
      <c r="S2091" s="6">
        <f>AVERAGE(Kickstarter[[#This Row],[pledged]]/Kickstarter[[#This Row],[backers_count]])</f>
        <v>48.54854838709678</v>
      </c>
      <c r="T2091" t="str">
        <f t="shared" si="2230"/>
        <v xml:space="preserve">music/indie </v>
      </c>
      <c r="U2091" t="str">
        <f t="shared" si="2204"/>
        <v>indie rock</v>
      </c>
      <c r="V2091">
        <f>YEAR(Kickstarter[[#This Row],[Date Ended Conversion]])</f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s="5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2">
        <f t="shared" ref="L2092" si="2239">(((K2092/60)/60)/24)+DATE(1970,1,1)</f>
        <v>41299.381423611114</v>
      </c>
      <c r="M2092" s="12">
        <f t="shared" si="2193"/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11">
        <f t="shared" si="2194"/>
        <v>1.1504037499999999</v>
      </c>
      <c r="S2092" s="6">
        <f>AVERAGE(Kickstarter[[#This Row],[pledged]]/Kickstarter[[#This Row],[backers_count]])</f>
        <v>57.520187499999999</v>
      </c>
      <c r="T2092" t="str">
        <f t="shared" si="2230"/>
        <v xml:space="preserve">music/indie </v>
      </c>
      <c r="U2092" t="str">
        <f t="shared" si="2204"/>
        <v>indie rock</v>
      </c>
      <c r="V2092">
        <f>YEAR(Kickstarter[[#This Row],[Date Ended Conversion]])</f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s="5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2">
        <f t="shared" ref="L2093" si="2240">(((K2093/60)/60)/24)+DATE(1970,1,1)</f>
        <v>40555.322662037033</v>
      </c>
      <c r="M2093" s="12">
        <f t="shared" si="2193"/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11">
        <f t="shared" si="2194"/>
        <v>1.2046777777777777</v>
      </c>
      <c r="S2093" s="6">
        <f>AVERAGE(Kickstarter[[#This Row],[pledged]]/Kickstarter[[#This Row],[backers_count]])</f>
        <v>88.147154471544724</v>
      </c>
      <c r="T2093" t="str">
        <f t="shared" si="2230"/>
        <v xml:space="preserve">music/indie </v>
      </c>
      <c r="U2093" t="str">
        <f t="shared" si="2204"/>
        <v>indie rock</v>
      </c>
      <c r="V2093">
        <f>YEAR(Kickstarter[[#This Row],[Date Ended Conversion]])</f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s="5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2">
        <f t="shared" ref="L2094" si="2241">(((K2094/60)/60)/24)+DATE(1970,1,1)</f>
        <v>40763.707546296297</v>
      </c>
      <c r="M2094" s="12">
        <f t="shared" si="2193"/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11">
        <f t="shared" si="2194"/>
        <v>1.0128333333333333</v>
      </c>
      <c r="S2094" s="6">
        <f>AVERAGE(Kickstarter[[#This Row],[pledged]]/Kickstarter[[#This Row],[backers_count]])</f>
        <v>110.49090909090908</v>
      </c>
      <c r="T2094" t="str">
        <f t="shared" si="2230"/>
        <v xml:space="preserve">music/indie </v>
      </c>
      <c r="U2094" t="str">
        <f t="shared" si="2204"/>
        <v>indie rock</v>
      </c>
      <c r="V2094">
        <f>YEAR(Kickstarter[[#This Row],[Date Ended Conversion]])</f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s="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2">
        <f t="shared" ref="L2095" si="2242">(((K2095/60)/60)/24)+DATE(1970,1,1)</f>
        <v>41205.854537037041</v>
      </c>
      <c r="M2095" s="12">
        <f t="shared" si="2193"/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11">
        <f t="shared" si="2194"/>
        <v>1.0246666666666666</v>
      </c>
      <c r="S2095" s="6">
        <f>AVERAGE(Kickstarter[[#This Row],[pledged]]/Kickstarter[[#This Row],[backers_count]])</f>
        <v>66.826086956521735</v>
      </c>
      <c r="T2095" t="str">
        <f t="shared" si="2230"/>
        <v xml:space="preserve">music/indie </v>
      </c>
      <c r="U2095" t="str">
        <f t="shared" si="2204"/>
        <v>indie rock</v>
      </c>
      <c r="V2095">
        <f>YEAR(Kickstarter[[#This Row],[Date Ended Conversion]])</f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s="5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2">
        <f t="shared" ref="L2096" si="2243">(((K2096/60)/60)/24)+DATE(1970,1,1)</f>
        <v>40939.02002314815</v>
      </c>
      <c r="M2096" s="12">
        <f t="shared" si="2193"/>
        <v>40973.125</v>
      </c>
      <c r="N2096" t="b">
        <v>0</v>
      </c>
      <c r="O2096">
        <v>72</v>
      </c>
      <c r="P2096" t="b">
        <v>1</v>
      </c>
      <c r="Q2096" t="s">
        <v>8279</v>
      </c>
      <c r="R2096" s="11">
        <f t="shared" si="2194"/>
        <v>1.2054285714285715</v>
      </c>
      <c r="S2096" s="6">
        <f>AVERAGE(Kickstarter[[#This Row],[pledged]]/Kickstarter[[#This Row],[backers_count]])</f>
        <v>58.597222222222221</v>
      </c>
      <c r="T2096" t="str">
        <f t="shared" si="2230"/>
        <v xml:space="preserve">music/indie </v>
      </c>
      <c r="U2096" t="str">
        <f t="shared" si="2204"/>
        <v>indie rock</v>
      </c>
      <c r="V2096">
        <f>YEAR(Kickstarter[[#This Row],[Date Ended Conversion]])</f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s="5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2">
        <f t="shared" ref="L2097" si="2244">(((K2097/60)/60)/24)+DATE(1970,1,1)</f>
        <v>40758.733483796292</v>
      </c>
      <c r="M2097" s="12">
        <f t="shared" si="2193"/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11">
        <f t="shared" si="2194"/>
        <v>1</v>
      </c>
      <c r="S2097" s="6">
        <f>AVERAGE(Kickstarter[[#This Row],[pledged]]/Kickstarter[[#This Row],[backers_count]])</f>
        <v>113.63636363636364</v>
      </c>
      <c r="T2097" t="str">
        <f t="shared" si="2230"/>
        <v xml:space="preserve">music/indie </v>
      </c>
      <c r="U2097" t="str">
        <f t="shared" si="2204"/>
        <v>indie rock</v>
      </c>
      <c r="V2097">
        <f>YEAR(Kickstarter[[#This Row],[Date Ended Conversion]])</f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s="5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2">
        <f t="shared" ref="L2098" si="2245">(((K2098/60)/60)/24)+DATE(1970,1,1)</f>
        <v>41192.758506944447</v>
      </c>
      <c r="M2098" s="12">
        <f t="shared" si="2193"/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11">
        <f t="shared" si="2194"/>
        <v>1.0166666666666666</v>
      </c>
      <c r="S2098" s="6">
        <f>AVERAGE(Kickstarter[[#This Row],[pledged]]/Kickstarter[[#This Row],[backers_count]])</f>
        <v>43.571428571428569</v>
      </c>
      <c r="T2098" t="str">
        <f t="shared" si="2230"/>
        <v xml:space="preserve">music/indie </v>
      </c>
      <c r="U2098" t="str">
        <f t="shared" si="2204"/>
        <v>indie rock</v>
      </c>
      <c r="V2098">
        <f>YEAR(Kickstarter[[#This Row],[Date Ended Conversion]])</f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s="5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2">
        <f t="shared" ref="L2099" si="2246">(((K2099/60)/60)/24)+DATE(1970,1,1)</f>
        <v>40818.58489583333</v>
      </c>
      <c r="M2099" s="12">
        <f t="shared" si="2193"/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11">
        <f t="shared" si="2194"/>
        <v>1</v>
      </c>
      <c r="S2099" s="6">
        <f>AVERAGE(Kickstarter[[#This Row],[pledged]]/Kickstarter[[#This Row],[backers_count]])</f>
        <v>78.94736842105263</v>
      </c>
      <c r="T2099" t="str">
        <f t="shared" si="2230"/>
        <v xml:space="preserve">music/indie </v>
      </c>
      <c r="U2099" t="str">
        <f t="shared" si="2204"/>
        <v>indie rock</v>
      </c>
      <c r="V2099">
        <f>YEAR(Kickstarter[[#This Row],[Date Ended Conversion]])</f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s="5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2">
        <f t="shared" ref="L2100" si="2247">(((K2100/60)/60)/24)+DATE(1970,1,1)</f>
        <v>40946.11383101852</v>
      </c>
      <c r="M2100" s="12">
        <f t="shared" si="2193"/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11">
        <f t="shared" si="2194"/>
        <v>1.0033333333333334</v>
      </c>
      <c r="S2100" s="6">
        <f>AVERAGE(Kickstarter[[#This Row],[pledged]]/Kickstarter[[#This Row],[backers_count]])</f>
        <v>188.125</v>
      </c>
      <c r="T2100" t="str">
        <f t="shared" si="2230"/>
        <v xml:space="preserve">music/indie </v>
      </c>
      <c r="U2100" t="str">
        <f t="shared" si="2204"/>
        <v>indie rock</v>
      </c>
      <c r="V2100">
        <f>YEAR(Kickstarter[[#This Row],[Date Ended Conversion]])</f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s="5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2">
        <f t="shared" ref="L2101" si="2248">(((K2101/60)/60)/24)+DATE(1970,1,1)</f>
        <v>42173.746342592596</v>
      </c>
      <c r="M2101" s="12">
        <f t="shared" si="2193"/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11">
        <f t="shared" si="2194"/>
        <v>1.3236666666666668</v>
      </c>
      <c r="S2101" s="6">
        <f>AVERAGE(Kickstarter[[#This Row],[pledged]]/Kickstarter[[#This Row],[backers_count]])</f>
        <v>63.031746031746032</v>
      </c>
      <c r="T2101" t="str">
        <f t="shared" si="2230"/>
        <v xml:space="preserve">music/indie </v>
      </c>
      <c r="U2101" t="str">
        <f t="shared" si="2204"/>
        <v>indie rock</v>
      </c>
      <c r="V2101">
        <f>YEAR(Kickstarter[[#This Row],[Date Ended Conversion]])</f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s="5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2">
        <f t="shared" ref="L2102" si="2249">(((K2102/60)/60)/24)+DATE(1970,1,1)</f>
        <v>41074.834965277776</v>
      </c>
      <c r="M2102" s="12">
        <f t="shared" si="2193"/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11">
        <f t="shared" si="2194"/>
        <v>1.3666666666666667</v>
      </c>
      <c r="S2102" s="6">
        <f>AVERAGE(Kickstarter[[#This Row],[pledged]]/Kickstarter[[#This Row],[backers_count]])</f>
        <v>30.37037037037037</v>
      </c>
      <c r="T2102" t="str">
        <f t="shared" si="2230"/>
        <v xml:space="preserve">music/indie </v>
      </c>
      <c r="U2102" t="str">
        <f t="shared" si="2204"/>
        <v>indie rock</v>
      </c>
      <c r="V2102">
        <f>YEAR(Kickstarter[[#This Row],[Date Ended Conversion]])</f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s="5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2">
        <f t="shared" ref="L2103" si="2250">(((K2103/60)/60)/24)+DATE(1970,1,1)</f>
        <v>40892.149467592593</v>
      </c>
      <c r="M2103" s="12">
        <f t="shared" si="2193"/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11">
        <f t="shared" si="2194"/>
        <v>1.1325000000000001</v>
      </c>
      <c r="S2103" s="6">
        <f>AVERAGE(Kickstarter[[#This Row],[pledged]]/Kickstarter[[#This Row],[backers_count]])</f>
        <v>51.477272727272727</v>
      </c>
      <c r="T2103" t="str">
        <f t="shared" si="2230"/>
        <v xml:space="preserve">music/indie </v>
      </c>
      <c r="U2103" t="str">
        <f t="shared" si="2204"/>
        <v>indie rock</v>
      </c>
      <c r="V2103">
        <f>YEAR(Kickstarter[[#This Row],[Date Ended Conversion]])</f>
        <v>2012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s="5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2">
        <f t="shared" ref="L2104" si="2251">(((K2104/60)/60)/24)+DATE(1970,1,1)</f>
        <v>40638.868611111109</v>
      </c>
      <c r="M2104" s="12">
        <f t="shared" si="2193"/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11">
        <f t="shared" si="2194"/>
        <v>1.36</v>
      </c>
      <c r="S2104" s="6">
        <f>AVERAGE(Kickstarter[[#This Row],[pledged]]/Kickstarter[[#This Row],[backers_count]])</f>
        <v>35.789473684210527</v>
      </c>
      <c r="T2104" t="str">
        <f t="shared" si="2230"/>
        <v xml:space="preserve">music/indie </v>
      </c>
      <c r="U2104" t="str">
        <f t="shared" si="2204"/>
        <v>indie rock</v>
      </c>
      <c r="V2104">
        <f>YEAR(Kickstarter[[#This Row],[Date Ended Conversion]])</f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s="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2">
        <f t="shared" ref="L2105" si="2252">(((K2105/60)/60)/24)+DATE(1970,1,1)</f>
        <v>41192.754942129628</v>
      </c>
      <c r="M2105" s="12">
        <f t="shared" si="2193"/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11">
        <f t="shared" si="2194"/>
        <v>1.4612318374694613</v>
      </c>
      <c r="S2105" s="6">
        <f>AVERAGE(Kickstarter[[#This Row],[pledged]]/Kickstarter[[#This Row],[backers_count]])</f>
        <v>98.817391304347822</v>
      </c>
      <c r="T2105" t="str">
        <f t="shared" si="2230"/>
        <v xml:space="preserve">music/indie </v>
      </c>
      <c r="U2105" t="str">
        <f t="shared" si="2204"/>
        <v>indie rock</v>
      </c>
      <c r="V2105">
        <f>YEAR(Kickstarter[[#This Row],[Date Ended Conversion]])</f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s="5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2">
        <f t="shared" ref="L2106" si="2253">(((K2106/60)/60)/24)+DATE(1970,1,1)</f>
        <v>41394.074467592596</v>
      </c>
      <c r="M2106" s="12">
        <f t="shared" si="2193"/>
        <v>41425</v>
      </c>
      <c r="N2106" t="b">
        <v>0</v>
      </c>
      <c r="O2106">
        <v>37</v>
      </c>
      <c r="P2106" t="b">
        <v>1</v>
      </c>
      <c r="Q2106" t="s">
        <v>8279</v>
      </c>
      <c r="R2106" s="11">
        <f t="shared" si="2194"/>
        <v>1.2949999999999999</v>
      </c>
      <c r="S2106" s="6">
        <f>AVERAGE(Kickstarter[[#This Row],[pledged]]/Kickstarter[[#This Row],[backers_count]])</f>
        <v>28</v>
      </c>
      <c r="T2106" t="str">
        <f t="shared" si="2230"/>
        <v xml:space="preserve">music/indie </v>
      </c>
      <c r="U2106" t="str">
        <f t="shared" si="2204"/>
        <v>indie rock</v>
      </c>
      <c r="V2106">
        <f>YEAR(Kickstarter[[#This Row],[Date Ended Conversion]])</f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s="5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2">
        <f t="shared" ref="L2107" si="2254">(((K2107/60)/60)/24)+DATE(1970,1,1)</f>
        <v>41951.788807870369</v>
      </c>
      <c r="M2107" s="12">
        <f t="shared" si="2193"/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11">
        <f t="shared" si="2194"/>
        <v>2.54</v>
      </c>
      <c r="S2107" s="6">
        <f>AVERAGE(Kickstarter[[#This Row],[pledged]]/Kickstarter[[#This Row],[backers_count]])</f>
        <v>51.313131313131315</v>
      </c>
      <c r="T2107" t="str">
        <f t="shared" si="2230"/>
        <v xml:space="preserve">music/indie </v>
      </c>
      <c r="U2107" t="str">
        <f t="shared" si="2204"/>
        <v>indie rock</v>
      </c>
      <c r="V2107">
        <f>YEAR(Kickstarter[[#This Row],[Date Ended Conversion]])</f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s="5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2">
        <f t="shared" ref="L2108" si="2255">(((K2108/60)/60)/24)+DATE(1970,1,1)</f>
        <v>41270.21497685185</v>
      </c>
      <c r="M2108" s="12">
        <f t="shared" si="2193"/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11">
        <f t="shared" si="2194"/>
        <v>1.0704545454545455</v>
      </c>
      <c r="S2108" s="6">
        <f>AVERAGE(Kickstarter[[#This Row],[pledged]]/Kickstarter[[#This Row],[backers_count]])</f>
        <v>53.522727272727273</v>
      </c>
      <c r="T2108" t="str">
        <f t="shared" si="2230"/>
        <v xml:space="preserve">music/indie </v>
      </c>
      <c r="U2108" t="str">
        <f t="shared" si="2204"/>
        <v>indie rock</v>
      </c>
      <c r="V2108">
        <f>YEAR(Kickstarter[[#This Row],[Date Ended Conversion]])</f>
        <v>2013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s="5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2">
        <f t="shared" ref="L2109" si="2256">(((K2109/60)/60)/24)+DATE(1970,1,1)</f>
        <v>41934.71056712963</v>
      </c>
      <c r="M2109" s="12">
        <f t="shared" si="2193"/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11">
        <f t="shared" si="2194"/>
        <v>1.0773299999999999</v>
      </c>
      <c r="S2109" s="6">
        <f>AVERAGE(Kickstarter[[#This Row],[pledged]]/Kickstarter[[#This Row],[backers_count]])</f>
        <v>37.149310344827583</v>
      </c>
      <c r="T2109" t="str">
        <f t="shared" si="2230"/>
        <v xml:space="preserve">music/indie </v>
      </c>
      <c r="U2109" t="str">
        <f t="shared" si="2204"/>
        <v>indie rock</v>
      </c>
      <c r="V2109">
        <f>YEAR(Kickstarter[[#This Row],[Date Ended Conversion]])</f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s="5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2">
        <f t="shared" ref="L2110" si="2257">(((K2110/60)/60)/24)+DATE(1970,1,1)</f>
        <v>41135.175694444442</v>
      </c>
      <c r="M2110" s="12">
        <f t="shared" si="2193"/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11">
        <f t="shared" si="2194"/>
        <v>1.0731250000000001</v>
      </c>
      <c r="S2110" s="6">
        <f>AVERAGE(Kickstarter[[#This Row],[pledged]]/Kickstarter[[#This Row],[backers_count]])</f>
        <v>89.895287958115176</v>
      </c>
      <c r="T2110" t="str">
        <f t="shared" si="2230"/>
        <v xml:space="preserve">music/indie </v>
      </c>
      <c r="U2110" t="str">
        <f t="shared" si="2204"/>
        <v>indie rock</v>
      </c>
      <c r="V2110">
        <f>YEAR(Kickstarter[[#This Row],[Date Ended Conversion]])</f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s="5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2">
        <f t="shared" ref="L2111" si="2258">(((K2111/60)/60)/24)+DATE(1970,1,1)</f>
        <v>42160.708530092597</v>
      </c>
      <c r="M2111" s="12">
        <f t="shared" si="2193"/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11">
        <f t="shared" si="2194"/>
        <v>1.06525</v>
      </c>
      <c r="S2111" s="6">
        <f>AVERAGE(Kickstarter[[#This Row],[pledged]]/Kickstarter[[#This Row],[backers_count]])</f>
        <v>106.52500000000001</v>
      </c>
      <c r="T2111" t="str">
        <f t="shared" si="2230"/>
        <v xml:space="preserve">music/indie </v>
      </c>
      <c r="U2111" t="str">
        <f t="shared" si="2204"/>
        <v>indie rock</v>
      </c>
      <c r="V2111">
        <f>YEAR(Kickstarter[[#This Row],[Date Ended Conversion]])</f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s="5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2">
        <f t="shared" ref="L2112" si="2259">(((K2112/60)/60)/24)+DATE(1970,1,1)</f>
        <v>41759.670937499999</v>
      </c>
      <c r="M2112" s="12">
        <f t="shared" si="2193"/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11">
        <f t="shared" si="2194"/>
        <v>1.0035000000000001</v>
      </c>
      <c r="S2112" s="6">
        <f>AVERAGE(Kickstarter[[#This Row],[pledged]]/Kickstarter[[#This Row],[backers_count]])</f>
        <v>52.815789473684212</v>
      </c>
      <c r="T2112" t="str">
        <f t="shared" si="2230"/>
        <v xml:space="preserve">music/indie </v>
      </c>
      <c r="U2112" t="str">
        <f t="shared" si="2204"/>
        <v>indie rock</v>
      </c>
      <c r="V2112">
        <f>YEAR(Kickstarter[[#This Row],[Date Ended Conversion]])</f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s="5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2">
        <f t="shared" ref="L2113" si="2260">(((K2113/60)/60)/24)+DATE(1970,1,1)</f>
        <v>40703.197048611109</v>
      </c>
      <c r="M2113" s="12">
        <f t="shared" si="2193"/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11">
        <f t="shared" si="2194"/>
        <v>1.0649999999999999</v>
      </c>
      <c r="S2113" s="6">
        <f>AVERAGE(Kickstarter[[#This Row],[pledged]]/Kickstarter[[#This Row],[backers_count]])</f>
        <v>54.615384615384613</v>
      </c>
      <c r="T2113" t="str">
        <f t="shared" si="2230"/>
        <v xml:space="preserve">music/indie </v>
      </c>
      <c r="U2113" t="str">
        <f t="shared" si="2204"/>
        <v>indie rock</v>
      </c>
      <c r="V2113">
        <f>YEAR(Kickstarter[[#This Row],[Date Ended Conversion]])</f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s="5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2">
        <f t="shared" ref="L2114" si="2261">(((K2114/60)/60)/24)+DATE(1970,1,1)</f>
        <v>41365.928159722222</v>
      </c>
      <c r="M2114" s="12">
        <f t="shared" ref="M2114:M2177" si="2262">(((J2114/60)/60)/24)+DATE(1970,1,1)</f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11">
        <f t="shared" ref="R2114:R2177" si="2263">(E2114/D2114)</f>
        <v>1</v>
      </c>
      <c r="S2114" s="6">
        <f>AVERAGE(Kickstarter[[#This Row],[pledged]]/Kickstarter[[#This Row],[backers_count]])</f>
        <v>27.272727272727273</v>
      </c>
      <c r="T2114" t="str">
        <f t="shared" si="2230"/>
        <v xml:space="preserve">music/indie </v>
      </c>
      <c r="U2114" t="str">
        <f t="shared" si="2204"/>
        <v>indie rock</v>
      </c>
      <c r="V2114">
        <f>YEAR(Kickstarter[[#This Row],[Date Ended Conversion]])</f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s="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2">
        <f t="shared" ref="L2115" si="2264">(((K2115/60)/60)/24)+DATE(1970,1,1)</f>
        <v>41870.86546296296</v>
      </c>
      <c r="M2115" s="12">
        <f t="shared" si="2262"/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11">
        <f t="shared" si="2263"/>
        <v>1.0485714285714285</v>
      </c>
      <c r="S2115" s="6">
        <f>AVERAGE(Kickstarter[[#This Row],[pledged]]/Kickstarter[[#This Row],[backers_count]])</f>
        <v>68.598130841121488</v>
      </c>
      <c r="T2115" t="str">
        <f t="shared" ref="T2115:T2162" si="2265">LEFT(Q2115, SEARCH(" ",Q2115,1))</f>
        <v xml:space="preserve">music/indie </v>
      </c>
      <c r="U2115" t="str">
        <f t="shared" si="2204"/>
        <v>indie rock</v>
      </c>
      <c r="V2115">
        <f>YEAR(Kickstarter[[#This Row],[Date Ended Conversion]])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s="5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2">
        <f t="shared" ref="L2116" si="2266">(((K2116/60)/60)/24)+DATE(1970,1,1)</f>
        <v>40458.815625000003</v>
      </c>
      <c r="M2116" s="12">
        <f t="shared" si="2262"/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11">
        <f t="shared" si="2263"/>
        <v>1.0469999999999999</v>
      </c>
      <c r="S2116" s="6">
        <f>AVERAGE(Kickstarter[[#This Row],[pledged]]/Kickstarter[[#This Row],[backers_count]])</f>
        <v>35.612244897959187</v>
      </c>
      <c r="T2116" t="str">
        <f t="shared" si="2265"/>
        <v xml:space="preserve">music/indie </v>
      </c>
      <c r="U2116" t="str">
        <f t="shared" si="2204"/>
        <v>indie rock</v>
      </c>
      <c r="V2116">
        <f>YEAR(Kickstarter[[#This Row],[Date Ended Conversion]])</f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s="5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2">
        <f t="shared" ref="L2117" si="2267">(((K2117/60)/60)/24)+DATE(1970,1,1)</f>
        <v>40564.081030092595</v>
      </c>
      <c r="M2117" s="12">
        <f t="shared" si="2262"/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11">
        <f t="shared" si="2263"/>
        <v>2.2566666666666668</v>
      </c>
      <c r="S2117" s="6">
        <f>AVERAGE(Kickstarter[[#This Row],[pledged]]/Kickstarter[[#This Row],[backers_count]])</f>
        <v>94.027777777777771</v>
      </c>
      <c r="T2117" t="str">
        <f t="shared" si="2265"/>
        <v xml:space="preserve">music/indie </v>
      </c>
      <c r="U2117" t="str">
        <f t="shared" si="2204"/>
        <v>indie rock</v>
      </c>
      <c r="V2117">
        <f>YEAR(Kickstarter[[#This Row],[Date Ended Conversion]])</f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s="5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2">
        <f t="shared" ref="L2118" si="2268">(((K2118/60)/60)/24)+DATE(1970,1,1)</f>
        <v>41136.777812500004</v>
      </c>
      <c r="M2118" s="12">
        <f t="shared" si="2262"/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11">
        <f t="shared" si="2263"/>
        <v>1.0090416666666666</v>
      </c>
      <c r="S2118" s="6">
        <f>AVERAGE(Kickstarter[[#This Row],[pledged]]/Kickstarter[[#This Row],[backers_count]])</f>
        <v>526.45652173913038</v>
      </c>
      <c r="T2118" t="str">
        <f t="shared" si="2265"/>
        <v xml:space="preserve">music/indie </v>
      </c>
      <c r="U2118" t="str">
        <f t="shared" si="2204"/>
        <v>indie rock</v>
      </c>
      <c r="V2118">
        <f>YEAR(Kickstarter[[#This Row],[Date Ended Conversion]])</f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s="5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2">
        <f t="shared" ref="L2119" si="2269">(((K2119/60)/60)/24)+DATE(1970,1,1)</f>
        <v>42290.059594907405</v>
      </c>
      <c r="M2119" s="12">
        <f t="shared" si="2262"/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11">
        <f t="shared" si="2263"/>
        <v>1.4775</v>
      </c>
      <c r="S2119" s="6">
        <f>AVERAGE(Kickstarter[[#This Row],[pledged]]/Kickstarter[[#This Row],[backers_count]])</f>
        <v>50.657142857142858</v>
      </c>
      <c r="T2119" t="str">
        <f t="shared" si="2265"/>
        <v xml:space="preserve">music/indie </v>
      </c>
      <c r="U2119" t="str">
        <f t="shared" si="2204"/>
        <v>indie rock</v>
      </c>
      <c r="V2119">
        <f>YEAR(Kickstarter[[#This Row],[Date Ended Conversion]])</f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s="5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2">
        <f t="shared" ref="L2120" si="2270">(((K2120/60)/60)/24)+DATE(1970,1,1)</f>
        <v>40718.839537037034</v>
      </c>
      <c r="M2120" s="12">
        <f t="shared" si="2262"/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11">
        <f t="shared" si="2263"/>
        <v>1.3461099999999999</v>
      </c>
      <c r="S2120" s="6">
        <f>AVERAGE(Kickstarter[[#This Row],[pledged]]/Kickstarter[[#This Row],[backers_count]])</f>
        <v>79.182941176470578</v>
      </c>
      <c r="T2120" t="str">
        <f t="shared" si="2265"/>
        <v xml:space="preserve">music/indie </v>
      </c>
      <c r="U2120" t="str">
        <f t="shared" si="2204"/>
        <v>indie rock</v>
      </c>
      <c r="V2120">
        <f>YEAR(Kickstarter[[#This Row],[Date Ended Conversion]])</f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s="5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2">
        <f t="shared" ref="L2121" si="2271">(((K2121/60)/60)/24)+DATE(1970,1,1)</f>
        <v>41107.130150462966</v>
      </c>
      <c r="M2121" s="12">
        <f t="shared" si="2262"/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11">
        <f t="shared" si="2263"/>
        <v>1.0075000000000001</v>
      </c>
      <c r="S2121" s="6">
        <f>AVERAGE(Kickstarter[[#This Row],[pledged]]/Kickstarter[[#This Row],[backers_count]])</f>
        <v>91.590909090909093</v>
      </c>
      <c r="T2121" t="str">
        <f t="shared" si="2265"/>
        <v xml:space="preserve">music/indie </v>
      </c>
      <c r="U2121" t="str">
        <f t="shared" si="2204"/>
        <v>indie rock</v>
      </c>
      <c r="V2121">
        <f>YEAR(Kickstarter[[#This Row],[Date Ended Conversion]])</f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s="5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2">
        <f t="shared" ref="L2122" si="2272">(((K2122/60)/60)/24)+DATE(1970,1,1)</f>
        <v>41591.964537037034</v>
      </c>
      <c r="M2122" s="12">
        <f t="shared" si="2262"/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11">
        <f t="shared" si="2263"/>
        <v>1.00880375</v>
      </c>
      <c r="S2122" s="6">
        <f>AVERAGE(Kickstarter[[#This Row],[pledged]]/Kickstarter[[#This Row],[backers_count]])</f>
        <v>116.96275362318841</v>
      </c>
      <c r="T2122" t="str">
        <f t="shared" si="2265"/>
        <v xml:space="preserve">music/indie </v>
      </c>
      <c r="U2122" t="str">
        <f t="shared" si="2204"/>
        <v>indie rock</v>
      </c>
      <c r="V2122">
        <f>YEAR(Kickstarter[[#This Row],[Date Ended Conversion]])</f>
        <v>2014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s="5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2">
        <f t="shared" ref="L2123" si="2273">(((K2123/60)/60)/24)+DATE(1970,1,1)</f>
        <v>42716.7424537037</v>
      </c>
      <c r="M2123" s="12">
        <f t="shared" si="2262"/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11">
        <f t="shared" si="2263"/>
        <v>5.6800000000000002E-3</v>
      </c>
      <c r="S2123" s="6">
        <f>AVERAGE(Kickstarter[[#This Row],[pledged]]/Kickstarter[[#This Row],[backers_count]])</f>
        <v>28.4</v>
      </c>
      <c r="T2123" t="str">
        <f t="shared" si="2265"/>
        <v xml:space="preserve">games/video </v>
      </c>
      <c r="U2123" t="str">
        <f t="shared" ref="U2123:U2186" si="2274">RIGHT(Q2123,LEN(Q2123)-FIND("/",Q2123))</f>
        <v>video games</v>
      </c>
      <c r="V2123">
        <f>YEAR(Kickstarter[[#This Row],[Date Ended Conversion]])</f>
        <v>2017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s="5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2">
        <f t="shared" ref="L2124" si="2275">(((K2124/60)/60)/24)+DATE(1970,1,1)</f>
        <v>42712.300567129627</v>
      </c>
      <c r="M2124" s="12">
        <f t="shared" si="2262"/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11">
        <f t="shared" si="2263"/>
        <v>3.875E-3</v>
      </c>
      <c r="S2124" s="6">
        <f>AVERAGE(Kickstarter[[#This Row],[pledged]]/Kickstarter[[#This Row],[backers_count]])</f>
        <v>103.33333333333333</v>
      </c>
      <c r="T2124" t="str">
        <f t="shared" si="2265"/>
        <v xml:space="preserve">games/video </v>
      </c>
      <c r="U2124" t="str">
        <f t="shared" si="2274"/>
        <v>video games</v>
      </c>
      <c r="V2124">
        <f>YEAR(Kickstarter[[#This Row],[Date Ended Conversion]])</f>
        <v>2017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s="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2">
        <f t="shared" ref="L2125" si="2276">(((K2125/60)/60)/24)+DATE(1970,1,1)</f>
        <v>40198.424849537041</v>
      </c>
      <c r="M2125" s="12">
        <f t="shared" si="2262"/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11">
        <f t="shared" si="2263"/>
        <v>0.1</v>
      </c>
      <c r="S2125" s="6">
        <f>AVERAGE(Kickstarter[[#This Row],[pledged]]/Kickstarter[[#This Row],[backers_count]])</f>
        <v>10</v>
      </c>
      <c r="T2125" t="str">
        <f t="shared" si="2265"/>
        <v xml:space="preserve">games/video </v>
      </c>
      <c r="U2125" t="str">
        <f t="shared" si="2274"/>
        <v>video games</v>
      </c>
      <c r="V2125">
        <f>YEAR(Kickstarter[[#This Row],[Date Ended Conversion]])</f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s="5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2">
        <f t="shared" ref="L2126" si="2277">(((K2126/60)/60)/24)+DATE(1970,1,1)</f>
        <v>40464.028182870366</v>
      </c>
      <c r="M2126" s="12">
        <f t="shared" si="2262"/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11">
        <f t="shared" si="2263"/>
        <v>0.10454545454545454</v>
      </c>
      <c r="S2126" s="6">
        <f>AVERAGE(Kickstarter[[#This Row],[pledged]]/Kickstarter[[#This Row],[backers_count]])</f>
        <v>23</v>
      </c>
      <c r="T2126" t="str">
        <f t="shared" si="2265"/>
        <v xml:space="preserve">games/video </v>
      </c>
      <c r="U2126" t="str">
        <f t="shared" si="2274"/>
        <v>video games</v>
      </c>
      <c r="V2126">
        <f>YEAR(Kickstarter[[#This Row],[Date Ended Conversion]])</f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s="5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2">
        <f t="shared" ref="L2127" si="2278">(((K2127/60)/60)/24)+DATE(1970,1,1)</f>
        <v>42191.023530092592</v>
      </c>
      <c r="M2127" s="12">
        <f t="shared" si="2262"/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11">
        <f t="shared" si="2263"/>
        <v>1.4200000000000001E-2</v>
      </c>
      <c r="S2127" s="6">
        <f>AVERAGE(Kickstarter[[#This Row],[pledged]]/Kickstarter[[#This Row],[backers_count]])</f>
        <v>31.555555555555557</v>
      </c>
      <c r="T2127" t="str">
        <f t="shared" si="2265"/>
        <v xml:space="preserve">games/video </v>
      </c>
      <c r="U2127" t="str">
        <f t="shared" si="2274"/>
        <v>video games</v>
      </c>
      <c r="V2127">
        <f>YEAR(Kickstarter[[#This Row],[Date Ended Conversion]])</f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s="5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2">
        <f t="shared" ref="L2128" si="2279">(((K2128/60)/60)/24)+DATE(1970,1,1)</f>
        <v>41951.973229166666</v>
      </c>
      <c r="M2128" s="12">
        <f t="shared" si="2262"/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11">
        <f t="shared" si="2263"/>
        <v>5.0000000000000001E-4</v>
      </c>
      <c r="S2128" s="6">
        <f>AVERAGE(Kickstarter[[#This Row],[pledged]]/Kickstarter[[#This Row],[backers_count]])</f>
        <v>5</v>
      </c>
      <c r="T2128" t="str">
        <f t="shared" si="2265"/>
        <v xml:space="preserve">games/video </v>
      </c>
      <c r="U2128" t="str">
        <f t="shared" si="2274"/>
        <v>video games</v>
      </c>
      <c r="V2128">
        <f>YEAR(Kickstarter[[#This Row],[Date Ended Conversion]])</f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s="5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2">
        <f t="shared" ref="L2129" si="2280">(((K2129/60)/60)/24)+DATE(1970,1,1)</f>
        <v>42045.50535879629</v>
      </c>
      <c r="M2129" s="12">
        <f t="shared" si="2262"/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11">
        <f t="shared" si="2263"/>
        <v>0.28842857142857142</v>
      </c>
      <c r="S2129" s="6">
        <f>AVERAGE(Kickstarter[[#This Row],[pledged]]/Kickstarter[[#This Row],[backers_count]])</f>
        <v>34.220338983050844</v>
      </c>
      <c r="T2129" t="str">
        <f t="shared" si="2265"/>
        <v xml:space="preserve">games/video </v>
      </c>
      <c r="U2129" t="str">
        <f t="shared" si="2274"/>
        <v>video games</v>
      </c>
      <c r="V2129">
        <f>YEAR(Kickstarter[[#This Row],[Date Ended Conversion]])</f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s="5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2">
        <f t="shared" ref="L2130" si="2281">(((K2130/60)/60)/24)+DATE(1970,1,1)</f>
        <v>41843.772789351853</v>
      </c>
      <c r="M2130" s="12">
        <f t="shared" si="2262"/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11">
        <f t="shared" si="2263"/>
        <v>1.6666666666666668E-3</v>
      </c>
      <c r="S2130" s="6">
        <f>AVERAGE(Kickstarter[[#This Row],[pledged]]/Kickstarter[[#This Row],[backers_count]])</f>
        <v>25</v>
      </c>
      <c r="T2130" t="str">
        <f t="shared" si="2265"/>
        <v xml:space="preserve">games/video </v>
      </c>
      <c r="U2130" t="str">
        <f t="shared" si="2274"/>
        <v>video games</v>
      </c>
      <c r="V2130">
        <f>YEAR(Kickstarter[[#This Row],[Date Ended Conversion]])</f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s="5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2">
        <f t="shared" ref="L2131" si="2282">(((K2131/60)/60)/24)+DATE(1970,1,1)</f>
        <v>42409.024305555555</v>
      </c>
      <c r="M2131" s="12">
        <f t="shared" si="2262"/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11">
        <f t="shared" si="2263"/>
        <v>0.11799999999999999</v>
      </c>
      <c r="S2131" s="6">
        <f>AVERAGE(Kickstarter[[#This Row],[pledged]]/Kickstarter[[#This Row],[backers_count]])</f>
        <v>19.666666666666668</v>
      </c>
      <c r="T2131" t="str">
        <f t="shared" si="2265"/>
        <v xml:space="preserve">games/video </v>
      </c>
      <c r="U2131" t="str">
        <f t="shared" si="2274"/>
        <v>video games</v>
      </c>
      <c r="V2131">
        <f>YEAR(Kickstarter[[#This Row],[Date Ended Conversion]])</f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s="5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2">
        <f t="shared" ref="L2132" si="2283">(((K2132/60)/60)/24)+DATE(1970,1,1)</f>
        <v>41832.086377314816</v>
      </c>
      <c r="M2132" s="12">
        <f t="shared" si="2262"/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11">
        <f t="shared" si="2263"/>
        <v>2.0238095238095236E-3</v>
      </c>
      <c r="S2132" s="6">
        <f>AVERAGE(Kickstarter[[#This Row],[pledged]]/Kickstarter[[#This Row],[backers_count]])</f>
        <v>21.25</v>
      </c>
      <c r="T2132" t="str">
        <f t="shared" si="2265"/>
        <v xml:space="preserve">games/video </v>
      </c>
      <c r="U2132" t="str">
        <f t="shared" si="2274"/>
        <v>video games</v>
      </c>
      <c r="V2132">
        <f>YEAR(Kickstarter[[#This Row],[Date Ended Conversion]])</f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s="5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2">
        <f t="shared" ref="L2133" si="2284">(((K2133/60)/60)/24)+DATE(1970,1,1)</f>
        <v>42167.207071759258</v>
      </c>
      <c r="M2133" s="12">
        <f t="shared" si="2262"/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11">
        <f t="shared" si="2263"/>
        <v>0.05</v>
      </c>
      <c r="S2133" s="6">
        <f>AVERAGE(Kickstarter[[#This Row],[pledged]]/Kickstarter[[#This Row],[backers_count]])</f>
        <v>8.3333333333333339</v>
      </c>
      <c r="T2133" t="str">
        <f t="shared" si="2265"/>
        <v xml:space="preserve">games/video </v>
      </c>
      <c r="U2133" t="str">
        <f t="shared" si="2274"/>
        <v>video games</v>
      </c>
      <c r="V2133">
        <f>YEAR(Kickstarter[[#This Row],[Date Ended Conversion]])</f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s="5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2">
        <f t="shared" ref="L2134" si="2285">(((K2134/60)/60)/24)+DATE(1970,1,1)</f>
        <v>41643.487175925926</v>
      </c>
      <c r="M2134" s="12">
        <f t="shared" si="2262"/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11">
        <f t="shared" si="2263"/>
        <v>2.1129899999999997E-2</v>
      </c>
      <c r="S2134" s="6">
        <f>AVERAGE(Kickstarter[[#This Row],[pledged]]/Kickstarter[[#This Row],[backers_count]])</f>
        <v>21.34333333333333</v>
      </c>
      <c r="T2134" t="str">
        <f t="shared" si="2265"/>
        <v xml:space="preserve">games/video </v>
      </c>
      <c r="U2134" t="str">
        <f t="shared" si="2274"/>
        <v>video games</v>
      </c>
      <c r="V2134">
        <f>YEAR(Kickstarter[[#This Row],[Date Ended Conversion]])</f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s="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2">
        <f t="shared" ref="L2135" si="2286">(((K2135/60)/60)/24)+DATE(1970,1,1)</f>
        <v>40619.097210648149</v>
      </c>
      <c r="M2135" s="12">
        <f t="shared" si="2262"/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11">
        <f t="shared" si="2263"/>
        <v>1.6E-2</v>
      </c>
      <c r="S2135" s="6">
        <f>AVERAGE(Kickstarter[[#This Row],[pledged]]/Kickstarter[[#This Row],[backers_count]])</f>
        <v>5.333333333333333</v>
      </c>
      <c r="T2135" t="str">
        <f t="shared" si="2265"/>
        <v xml:space="preserve">games/video </v>
      </c>
      <c r="U2135" t="str">
        <f t="shared" si="2274"/>
        <v>video games</v>
      </c>
      <c r="V2135">
        <f>YEAR(Kickstarter[[#This Row],[Date Ended Conversion]])</f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s="5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2">
        <f t="shared" ref="L2136" si="2287">(((K2136/60)/60)/24)+DATE(1970,1,1)</f>
        <v>41361.886469907404</v>
      </c>
      <c r="M2136" s="12">
        <f t="shared" si="2262"/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11">
        <f t="shared" si="2263"/>
        <v>1.7333333333333333E-2</v>
      </c>
      <c r="S2136" s="6">
        <f>AVERAGE(Kickstarter[[#This Row],[pledged]]/Kickstarter[[#This Row],[backers_count]])</f>
        <v>34.666666666666664</v>
      </c>
      <c r="T2136" t="str">
        <f t="shared" si="2265"/>
        <v xml:space="preserve">games/video </v>
      </c>
      <c r="U2136" t="str">
        <f t="shared" si="2274"/>
        <v>video games</v>
      </c>
      <c r="V2136">
        <f>YEAR(Kickstarter[[#This Row],[Date Ended Conversion]])</f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s="5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2">
        <f t="shared" ref="L2137" si="2288">(((K2137/60)/60)/24)+DATE(1970,1,1)</f>
        <v>41156.963344907403</v>
      </c>
      <c r="M2137" s="12">
        <f t="shared" si="2262"/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11">
        <f t="shared" si="2263"/>
        <v>9.5600000000000004E-2</v>
      </c>
      <c r="S2137" s="6">
        <f>AVERAGE(Kickstarter[[#This Row],[pledged]]/Kickstarter[[#This Row],[backers_count]])</f>
        <v>21.727272727272727</v>
      </c>
      <c r="T2137" t="str">
        <f t="shared" si="2265"/>
        <v xml:space="preserve">games/video </v>
      </c>
      <c r="U2137" t="str">
        <f t="shared" si="2274"/>
        <v>video games</v>
      </c>
      <c r="V2137">
        <f>YEAR(Kickstarter[[#This Row],[Date Ended Conversion]])</f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s="5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2">
        <f t="shared" ref="L2138" si="2289">(((K2138/60)/60)/24)+DATE(1970,1,1)</f>
        <v>41536.509097222224</v>
      </c>
      <c r="M2138" s="12">
        <f t="shared" si="2262"/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11">
        <f t="shared" si="2263"/>
        <v>5.9612499999999998E-4</v>
      </c>
      <c r="S2138" s="6">
        <f>AVERAGE(Kickstarter[[#This Row],[pledged]]/Kickstarter[[#This Row],[backers_count]])</f>
        <v>11.922499999999999</v>
      </c>
      <c r="T2138" t="str">
        <f t="shared" si="2265"/>
        <v xml:space="preserve">games/video </v>
      </c>
      <c r="U2138" t="str">
        <f t="shared" si="2274"/>
        <v>video games</v>
      </c>
      <c r="V2138">
        <f>YEAR(Kickstarter[[#This Row],[Date Ended Conversion]])</f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s="5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2">
        <f t="shared" ref="L2139" si="2290">(((K2139/60)/60)/24)+DATE(1970,1,1)</f>
        <v>41948.771168981482</v>
      </c>
      <c r="M2139" s="12">
        <f t="shared" si="2262"/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11">
        <f t="shared" si="2263"/>
        <v>0.28405999999999998</v>
      </c>
      <c r="S2139" s="6">
        <f>AVERAGE(Kickstarter[[#This Row],[pledged]]/Kickstarter[[#This Row],[backers_count]])</f>
        <v>26.59737827715356</v>
      </c>
      <c r="T2139" t="str">
        <f t="shared" si="2265"/>
        <v xml:space="preserve">games/video </v>
      </c>
      <c r="U2139" t="str">
        <f t="shared" si="2274"/>
        <v>video games</v>
      </c>
      <c r="V2139">
        <f>YEAR(Kickstarter[[#This Row],[Date Ended Conversion]])</f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s="5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2">
        <f t="shared" ref="L2140" si="2291">(((K2140/60)/60)/24)+DATE(1970,1,1)</f>
        <v>41557.013182870374</v>
      </c>
      <c r="M2140" s="12">
        <f t="shared" si="2262"/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11">
        <f t="shared" si="2263"/>
        <v>0.128</v>
      </c>
      <c r="S2140" s="6">
        <f>AVERAGE(Kickstarter[[#This Row],[pledged]]/Kickstarter[[#This Row],[backers_count]])</f>
        <v>10.666666666666666</v>
      </c>
      <c r="T2140" t="str">
        <f t="shared" si="2265"/>
        <v xml:space="preserve">games/video </v>
      </c>
      <c r="U2140" t="str">
        <f t="shared" si="2274"/>
        <v>video games</v>
      </c>
      <c r="V2140">
        <f>YEAR(Kickstarter[[#This Row],[Date Ended Conversion]])</f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s="5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2">
        <f t="shared" ref="L2141" si="2292">(((K2141/60)/60)/24)+DATE(1970,1,1)</f>
        <v>42647.750092592592</v>
      </c>
      <c r="M2141" s="12">
        <f t="shared" si="2262"/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11">
        <f t="shared" si="2263"/>
        <v>5.4199999999999998E-2</v>
      </c>
      <c r="S2141" s="6">
        <f>AVERAGE(Kickstarter[[#This Row],[pledged]]/Kickstarter[[#This Row],[backers_count]])</f>
        <v>29.035714285714285</v>
      </c>
      <c r="T2141" t="str">
        <f t="shared" si="2265"/>
        <v xml:space="preserve">games/video </v>
      </c>
      <c r="U2141" t="str">
        <f t="shared" si="2274"/>
        <v>video games</v>
      </c>
      <c r="V2141">
        <f>YEAR(Kickstarter[[#This Row],[Date Ended Conversion]])</f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s="5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2">
        <f t="shared" ref="L2142" si="2293">(((K2142/60)/60)/24)+DATE(1970,1,1)</f>
        <v>41255.833611111113</v>
      </c>
      <c r="M2142" s="12">
        <f t="shared" si="2262"/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11">
        <f t="shared" si="2263"/>
        <v>1.1199999999999999E-3</v>
      </c>
      <c r="S2142" s="6">
        <f>AVERAGE(Kickstarter[[#This Row],[pledged]]/Kickstarter[[#This Row],[backers_count]])</f>
        <v>50.909090909090907</v>
      </c>
      <c r="T2142" t="str">
        <f t="shared" si="2265"/>
        <v xml:space="preserve">games/video </v>
      </c>
      <c r="U2142" t="str">
        <f t="shared" si="2274"/>
        <v>video games</v>
      </c>
      <c r="V2142">
        <f>YEAR(Kickstarter[[#This Row],[Date Ended Conversion]])</f>
        <v>2013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s="5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2">
        <f t="shared" ref="L2143" si="2294">(((K2143/60)/60)/24)+DATE(1970,1,1)</f>
        <v>41927.235636574071</v>
      </c>
      <c r="M2143" s="12">
        <f t="shared" si="2262"/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11">
        <f t="shared" si="2263"/>
        <v>0</v>
      </c>
      <c r="S2143" s="6" t="e">
        <f>AVERAGE(Kickstarter[[#This Row],[pledged]]/Kickstarter[[#This Row],[backers_count]])</f>
        <v>#DIV/0!</v>
      </c>
      <c r="T2143" t="str">
        <f t="shared" si="2265"/>
        <v xml:space="preserve">games/video </v>
      </c>
      <c r="U2143" t="str">
        <f t="shared" si="2274"/>
        <v>video games</v>
      </c>
      <c r="V2143">
        <f>YEAR(Kickstarter[[#This Row],[Date Ended Conversion]])</f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s="5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2">
        <f t="shared" ref="L2144" si="2295">(((K2144/60)/60)/24)+DATE(1970,1,1)</f>
        <v>42340.701504629629</v>
      </c>
      <c r="M2144" s="12">
        <f t="shared" si="2262"/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11">
        <f t="shared" si="2263"/>
        <v>5.7238095238095241E-2</v>
      </c>
      <c r="S2144" s="6">
        <f>AVERAGE(Kickstarter[[#This Row],[pledged]]/Kickstarter[[#This Row],[backers_count]])</f>
        <v>50.083333333333336</v>
      </c>
      <c r="T2144" t="str">
        <f t="shared" si="2265"/>
        <v xml:space="preserve">games/video </v>
      </c>
      <c r="U2144" t="str">
        <f t="shared" si="2274"/>
        <v>video games</v>
      </c>
      <c r="V2144">
        <f>YEAR(Kickstarter[[#This Row],[Date Ended Conversion]])</f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s="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2">
        <f t="shared" ref="L2145" si="2296">(((K2145/60)/60)/24)+DATE(1970,1,1)</f>
        <v>40332.886712962965</v>
      </c>
      <c r="M2145" s="12">
        <f t="shared" si="2262"/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11">
        <f t="shared" si="2263"/>
        <v>0.1125</v>
      </c>
      <c r="S2145" s="6">
        <f>AVERAGE(Kickstarter[[#This Row],[pledged]]/Kickstarter[[#This Row],[backers_count]])</f>
        <v>45</v>
      </c>
      <c r="T2145" t="str">
        <f t="shared" si="2265"/>
        <v xml:space="preserve">games/video </v>
      </c>
      <c r="U2145" t="str">
        <f t="shared" si="2274"/>
        <v>video games</v>
      </c>
      <c r="V2145">
        <f>YEAR(Kickstarter[[#This Row],[Date Ended Conversion]])</f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s="5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2">
        <f t="shared" ref="L2146" si="2297">(((K2146/60)/60)/24)+DATE(1970,1,1)</f>
        <v>41499.546759259261</v>
      </c>
      <c r="M2146" s="12">
        <f t="shared" si="2262"/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11">
        <f t="shared" si="2263"/>
        <v>1.7098591549295775E-2</v>
      </c>
      <c r="S2146" s="6">
        <f>AVERAGE(Kickstarter[[#This Row],[pledged]]/Kickstarter[[#This Row],[backers_count]])</f>
        <v>25.291666666666668</v>
      </c>
      <c r="T2146" t="str">
        <f t="shared" si="2265"/>
        <v xml:space="preserve">games/video </v>
      </c>
      <c r="U2146" t="str">
        <f t="shared" si="2274"/>
        <v>video games</v>
      </c>
      <c r="V2146">
        <f>YEAR(Kickstarter[[#This Row],[Date Ended Conversion]])</f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s="5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2">
        <f t="shared" ref="L2147" si="2298">(((K2147/60)/60)/24)+DATE(1970,1,1)</f>
        <v>41575.237430555557</v>
      </c>
      <c r="M2147" s="12">
        <f t="shared" si="2262"/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11">
        <f t="shared" si="2263"/>
        <v>0.30433333333333334</v>
      </c>
      <c r="S2147" s="6">
        <f>AVERAGE(Kickstarter[[#This Row],[pledged]]/Kickstarter[[#This Row],[backers_count]])</f>
        <v>51.292134831460672</v>
      </c>
      <c r="T2147" t="str">
        <f t="shared" si="2265"/>
        <v xml:space="preserve">games/video </v>
      </c>
      <c r="U2147" t="str">
        <f t="shared" si="2274"/>
        <v>video games</v>
      </c>
      <c r="V2147">
        <f>YEAR(Kickstarter[[#This Row],[Date Ended Conversion]])</f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s="5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2">
        <f t="shared" ref="L2148" si="2299">(((K2148/60)/60)/24)+DATE(1970,1,1)</f>
        <v>42397.679513888885</v>
      </c>
      <c r="M2148" s="12">
        <f t="shared" si="2262"/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11">
        <f t="shared" si="2263"/>
        <v>2.0000000000000001E-4</v>
      </c>
      <c r="S2148" s="6">
        <f>AVERAGE(Kickstarter[[#This Row],[pledged]]/Kickstarter[[#This Row],[backers_count]])</f>
        <v>1</v>
      </c>
      <c r="T2148" t="str">
        <f t="shared" si="2265"/>
        <v xml:space="preserve">games/video </v>
      </c>
      <c r="U2148" t="str">
        <f t="shared" si="2274"/>
        <v>video games</v>
      </c>
      <c r="V2148">
        <f>YEAR(Kickstarter[[#This Row],[Date Ended Conversion]])</f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s="5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2">
        <f t="shared" ref="L2149" si="2300">(((K2149/60)/60)/24)+DATE(1970,1,1)</f>
        <v>41927.295694444445</v>
      </c>
      <c r="M2149" s="12">
        <f t="shared" si="2262"/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11">
        <f t="shared" si="2263"/>
        <v>6.9641025641025639E-3</v>
      </c>
      <c r="S2149" s="6">
        <f>AVERAGE(Kickstarter[[#This Row],[pledged]]/Kickstarter[[#This Row],[backers_count]])</f>
        <v>49.381818181818183</v>
      </c>
      <c r="T2149" t="str">
        <f t="shared" si="2265"/>
        <v xml:space="preserve">games/video </v>
      </c>
      <c r="U2149" t="str">
        <f t="shared" si="2274"/>
        <v>video games</v>
      </c>
      <c r="V2149">
        <f>YEAR(Kickstarter[[#This Row],[Date Ended Conversion]])</f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s="5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2">
        <f t="shared" ref="L2150" si="2301">(((K2150/60)/60)/24)+DATE(1970,1,1)</f>
        <v>42066.733587962968</v>
      </c>
      <c r="M2150" s="12">
        <f t="shared" si="2262"/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11">
        <f t="shared" si="2263"/>
        <v>0.02</v>
      </c>
      <c r="S2150" s="6">
        <f>AVERAGE(Kickstarter[[#This Row],[pledged]]/Kickstarter[[#This Row],[backers_count]])</f>
        <v>1</v>
      </c>
      <c r="T2150" t="str">
        <f t="shared" si="2265"/>
        <v xml:space="preserve">games/video </v>
      </c>
      <c r="U2150" t="str">
        <f t="shared" si="2274"/>
        <v>video games</v>
      </c>
      <c r="V2150">
        <f>YEAR(Kickstarter[[#This Row],[Date Ended Conversion]])</f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s="5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2">
        <f t="shared" ref="L2151" si="2302">(((K2151/60)/60)/24)+DATE(1970,1,1)</f>
        <v>40355.024953703702</v>
      </c>
      <c r="M2151" s="12">
        <f t="shared" si="2262"/>
        <v>40390</v>
      </c>
      <c r="N2151" t="b">
        <v>0</v>
      </c>
      <c r="O2151">
        <v>0</v>
      </c>
      <c r="P2151" t="b">
        <v>0</v>
      </c>
      <c r="Q2151" t="s">
        <v>8282</v>
      </c>
      <c r="R2151" s="11">
        <f t="shared" si="2263"/>
        <v>0</v>
      </c>
      <c r="S2151" s="6" t="e">
        <f>AVERAGE(Kickstarter[[#This Row],[pledged]]/Kickstarter[[#This Row],[backers_count]])</f>
        <v>#DIV/0!</v>
      </c>
      <c r="T2151" t="str">
        <f t="shared" si="2265"/>
        <v xml:space="preserve">games/video </v>
      </c>
      <c r="U2151" t="str">
        <f t="shared" si="2274"/>
        <v>video games</v>
      </c>
      <c r="V2151">
        <f>YEAR(Kickstarter[[#This Row],[Date Ended Conversion]])</f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s="5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2">
        <f t="shared" ref="L2152" si="2303">(((K2152/60)/60)/24)+DATE(1970,1,1)</f>
        <v>42534.284710648149</v>
      </c>
      <c r="M2152" s="12">
        <f t="shared" si="2262"/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11">
        <f t="shared" si="2263"/>
        <v>8.0999999999999996E-3</v>
      </c>
      <c r="S2152" s="6">
        <f>AVERAGE(Kickstarter[[#This Row],[pledged]]/Kickstarter[[#This Row],[backers_count]])</f>
        <v>101.25</v>
      </c>
      <c r="T2152" t="str">
        <f t="shared" si="2265"/>
        <v xml:space="preserve">games/video </v>
      </c>
      <c r="U2152" t="str">
        <f t="shared" si="2274"/>
        <v>video games</v>
      </c>
      <c r="V2152">
        <f>YEAR(Kickstarter[[#This Row],[Date Ended Conversion]])</f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s="5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2">
        <f t="shared" ref="L2153" si="2304">(((K2153/60)/60)/24)+DATE(1970,1,1)</f>
        <v>42520.847384259265</v>
      </c>
      <c r="M2153" s="12">
        <f t="shared" si="2262"/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11">
        <f t="shared" si="2263"/>
        <v>2.6222222222222224E-3</v>
      </c>
      <c r="S2153" s="6">
        <f>AVERAGE(Kickstarter[[#This Row],[pledged]]/Kickstarter[[#This Row],[backers_count]])</f>
        <v>19.666666666666668</v>
      </c>
      <c r="T2153" t="str">
        <f t="shared" si="2265"/>
        <v xml:space="preserve">games/video </v>
      </c>
      <c r="U2153" t="str">
        <f t="shared" si="2274"/>
        <v>video games</v>
      </c>
      <c r="V2153">
        <f>YEAR(Kickstarter[[#This Row],[Date Ended Conversion]])</f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s="5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2">
        <f t="shared" ref="L2154" si="2305">(((K2154/60)/60)/24)+DATE(1970,1,1)</f>
        <v>41683.832280092596</v>
      </c>
      <c r="M2154" s="12">
        <f t="shared" si="2262"/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11">
        <f t="shared" si="2263"/>
        <v>1.6666666666666668E-3</v>
      </c>
      <c r="S2154" s="6">
        <f>AVERAGE(Kickstarter[[#This Row],[pledged]]/Kickstarter[[#This Row],[backers_count]])</f>
        <v>12.5</v>
      </c>
      <c r="T2154" t="str">
        <f t="shared" si="2265"/>
        <v xml:space="preserve">games/video </v>
      </c>
      <c r="U2154" t="str">
        <f t="shared" si="2274"/>
        <v>video games</v>
      </c>
      <c r="V2154">
        <f>YEAR(Kickstarter[[#This Row],[Date Ended Conversion]])</f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s="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2">
        <f t="shared" ref="L2155" si="2306">(((K2155/60)/60)/24)+DATE(1970,1,1)</f>
        <v>41974.911087962959</v>
      </c>
      <c r="M2155" s="12">
        <f t="shared" si="2262"/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11">
        <f t="shared" si="2263"/>
        <v>9.1244548809124457E-5</v>
      </c>
      <c r="S2155" s="6">
        <f>AVERAGE(Kickstarter[[#This Row],[pledged]]/Kickstarter[[#This Row],[backers_count]])</f>
        <v>8.5</v>
      </c>
      <c r="T2155" t="str">
        <f t="shared" si="2265"/>
        <v xml:space="preserve">games/video </v>
      </c>
      <c r="U2155" t="str">
        <f t="shared" si="2274"/>
        <v>video games</v>
      </c>
      <c r="V2155">
        <f>YEAR(Kickstarter[[#This Row],[Date Ended Conversion]])</f>
        <v>2015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s="5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2">
        <f t="shared" ref="L2156" si="2307">(((K2156/60)/60)/24)+DATE(1970,1,1)</f>
        <v>41647.632256944446</v>
      </c>
      <c r="M2156" s="12">
        <f t="shared" si="2262"/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11">
        <f t="shared" si="2263"/>
        <v>8.0000000000000002E-3</v>
      </c>
      <c r="S2156" s="6">
        <f>AVERAGE(Kickstarter[[#This Row],[pledged]]/Kickstarter[[#This Row],[backers_count]])</f>
        <v>1</v>
      </c>
      <c r="T2156" t="str">
        <f t="shared" si="2265"/>
        <v xml:space="preserve">games/video </v>
      </c>
      <c r="U2156" t="str">
        <f t="shared" si="2274"/>
        <v>video games</v>
      </c>
      <c r="V2156">
        <f>YEAR(Kickstarter[[#This Row],[Date Ended Conversion]])</f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s="5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2">
        <f t="shared" ref="L2157" si="2308">(((K2157/60)/60)/24)+DATE(1970,1,1)</f>
        <v>42430.747511574074</v>
      </c>
      <c r="M2157" s="12">
        <f t="shared" si="2262"/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11">
        <f t="shared" si="2263"/>
        <v>2.3E-2</v>
      </c>
      <c r="S2157" s="6">
        <f>AVERAGE(Kickstarter[[#This Row],[pledged]]/Kickstarter[[#This Row],[backers_count]])</f>
        <v>23</v>
      </c>
      <c r="T2157" t="str">
        <f t="shared" si="2265"/>
        <v xml:space="preserve">games/video </v>
      </c>
      <c r="U2157" t="str">
        <f t="shared" si="2274"/>
        <v>video games</v>
      </c>
      <c r="V2157">
        <f>YEAR(Kickstarter[[#This Row],[Date Ended Conversion]])</f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s="5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2">
        <f t="shared" ref="L2158" si="2309">(((K2158/60)/60)/24)+DATE(1970,1,1)</f>
        <v>41488.85423611111</v>
      </c>
      <c r="M2158" s="12">
        <f t="shared" si="2262"/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11">
        <f t="shared" si="2263"/>
        <v>2.6660714285714284E-2</v>
      </c>
      <c r="S2158" s="6">
        <f>AVERAGE(Kickstarter[[#This Row],[pledged]]/Kickstarter[[#This Row],[backers_count]])</f>
        <v>17.987951807228917</v>
      </c>
      <c r="T2158" t="str">
        <f t="shared" si="2265"/>
        <v xml:space="preserve">games/video </v>
      </c>
      <c r="U2158" t="str">
        <f t="shared" si="2274"/>
        <v>video games</v>
      </c>
      <c r="V2158">
        <f>YEAR(Kickstarter[[#This Row],[Date Ended Conversion]])</f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s="5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2">
        <f t="shared" ref="L2159" si="2310">(((K2159/60)/60)/24)+DATE(1970,1,1)</f>
        <v>42694.98128472222</v>
      </c>
      <c r="M2159" s="12">
        <f t="shared" si="2262"/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11">
        <f t="shared" si="2263"/>
        <v>0.28192</v>
      </c>
      <c r="S2159" s="6">
        <f>AVERAGE(Kickstarter[[#This Row],[pledged]]/Kickstarter[[#This Row],[backers_count]])</f>
        <v>370.94736842105266</v>
      </c>
      <c r="T2159" t="str">
        <f t="shared" si="2265"/>
        <v xml:space="preserve">games/video </v>
      </c>
      <c r="U2159" t="str">
        <f t="shared" si="2274"/>
        <v>video games</v>
      </c>
      <c r="V2159">
        <f>YEAR(Kickstarter[[#This Row],[Date Ended Conversion]])</f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s="5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2">
        <f t="shared" ref="L2160" si="2311">(((K2160/60)/60)/24)+DATE(1970,1,1)</f>
        <v>41264.853865740741</v>
      </c>
      <c r="M2160" s="12">
        <f t="shared" si="2262"/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11">
        <f t="shared" si="2263"/>
        <v>6.5900366666666668E-2</v>
      </c>
      <c r="S2160" s="6">
        <f>AVERAGE(Kickstarter[[#This Row],[pledged]]/Kickstarter[[#This Row],[backers_count]])</f>
        <v>63.569485530546629</v>
      </c>
      <c r="T2160" t="str">
        <f t="shared" si="2265"/>
        <v xml:space="preserve">games/video </v>
      </c>
      <c r="U2160" t="str">
        <f t="shared" si="2274"/>
        <v>video games</v>
      </c>
      <c r="V2160">
        <f>YEAR(Kickstarter[[#This Row],[Date Ended Conversion]])</f>
        <v>2013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s="5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2">
        <f t="shared" ref="L2161" si="2312">(((K2161/60)/60)/24)+DATE(1970,1,1)</f>
        <v>40710.731180555551</v>
      </c>
      <c r="M2161" s="12">
        <f t="shared" si="2262"/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11">
        <f t="shared" si="2263"/>
        <v>7.2222222222222219E-3</v>
      </c>
      <c r="S2161" s="6">
        <f>AVERAGE(Kickstarter[[#This Row],[pledged]]/Kickstarter[[#This Row],[backers_count]])</f>
        <v>13</v>
      </c>
      <c r="T2161" t="str">
        <f t="shared" si="2265"/>
        <v xml:space="preserve">games/video </v>
      </c>
      <c r="U2161" t="str">
        <f t="shared" si="2274"/>
        <v>video games</v>
      </c>
      <c r="V2161">
        <f>YEAR(Kickstarter[[#This Row],[Date Ended Conversion]])</f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s="5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2">
        <f t="shared" ref="L2162" si="2313">(((K2162/60)/60)/24)+DATE(1970,1,1)</f>
        <v>41018.711863425924</v>
      </c>
      <c r="M2162" s="12">
        <f t="shared" si="2262"/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11">
        <f t="shared" si="2263"/>
        <v>8.5000000000000006E-3</v>
      </c>
      <c r="S2162" s="6">
        <f>AVERAGE(Kickstarter[[#This Row],[pledged]]/Kickstarter[[#This Row],[backers_count]])</f>
        <v>5.3125</v>
      </c>
      <c r="T2162" t="str">
        <f t="shared" si="2265"/>
        <v xml:space="preserve">games/video </v>
      </c>
      <c r="U2162" t="str">
        <f t="shared" si="2274"/>
        <v>video games</v>
      </c>
      <c r="V2162">
        <f>YEAR(Kickstarter[[#This Row],[Date Ended Conversion]])</f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s="5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2">
        <f t="shared" ref="L2163" si="2314">(((K2163/60)/60)/24)+DATE(1970,1,1)</f>
        <v>42240.852534722217</v>
      </c>
      <c r="M2163" s="12">
        <f t="shared" si="2262"/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11">
        <f t="shared" si="2263"/>
        <v>1.1575</v>
      </c>
      <c r="S2163" s="6">
        <f>AVERAGE(Kickstarter[[#This Row],[pledged]]/Kickstarter[[#This Row],[backers_count]])</f>
        <v>35.615384615384613</v>
      </c>
      <c r="T2163" t="str">
        <f t="shared" ref="T2163:T2182" si="2315">LEFT(Q2163,FIND("/",Q2163)-1)</f>
        <v>music</v>
      </c>
      <c r="U2163" t="str">
        <f t="shared" si="2274"/>
        <v>rock</v>
      </c>
      <c r="V2163">
        <f>YEAR(Kickstarter[[#This Row],[Date Ended Conversion]])</f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s="5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2">
        <f t="shared" ref="L2164" si="2316">(((K2164/60)/60)/24)+DATE(1970,1,1)</f>
        <v>41813.766099537039</v>
      </c>
      <c r="M2164" s="12">
        <f t="shared" si="2262"/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11">
        <f t="shared" si="2263"/>
        <v>1.1226666666666667</v>
      </c>
      <c r="S2164" s="6">
        <f>AVERAGE(Kickstarter[[#This Row],[pledged]]/Kickstarter[[#This Row],[backers_count]])</f>
        <v>87.103448275862064</v>
      </c>
      <c r="T2164" t="str">
        <f t="shared" si="2315"/>
        <v>music</v>
      </c>
      <c r="U2164" t="str">
        <f t="shared" si="2274"/>
        <v>rock</v>
      </c>
      <c r="V2164">
        <f>YEAR(Kickstarter[[#This Row],[Date Ended Conversion]])</f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s="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2">
        <f t="shared" ref="L2165" si="2317">(((K2165/60)/60)/24)+DATE(1970,1,1)</f>
        <v>42111.899537037039</v>
      </c>
      <c r="M2165" s="12">
        <f t="shared" si="2262"/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11">
        <f t="shared" si="2263"/>
        <v>1.3220000000000001</v>
      </c>
      <c r="S2165" s="6">
        <f>AVERAGE(Kickstarter[[#This Row],[pledged]]/Kickstarter[[#This Row],[backers_count]])</f>
        <v>75.11363636363636</v>
      </c>
      <c r="T2165" t="str">
        <f t="shared" si="2315"/>
        <v>music</v>
      </c>
      <c r="U2165" t="str">
        <f t="shared" si="2274"/>
        <v>rock</v>
      </c>
      <c r="V2165">
        <f>YEAR(Kickstarter[[#This Row],[Date Ended Conversion]])</f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s="5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2">
        <f t="shared" ref="L2166" si="2318">(((K2166/60)/60)/24)+DATE(1970,1,1)</f>
        <v>42515.71775462963</v>
      </c>
      <c r="M2166" s="12">
        <f t="shared" si="2262"/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11">
        <f t="shared" si="2263"/>
        <v>1.0263636363636364</v>
      </c>
      <c r="S2166" s="6">
        <f>AVERAGE(Kickstarter[[#This Row],[pledged]]/Kickstarter[[#This Row],[backers_count]])</f>
        <v>68.01204819277109</v>
      </c>
      <c r="T2166" t="str">
        <f t="shared" si="2315"/>
        <v>music</v>
      </c>
      <c r="U2166" t="str">
        <f t="shared" si="2274"/>
        <v>rock</v>
      </c>
      <c r="V2166">
        <f>YEAR(Kickstarter[[#This Row],[Date Ended Conversion]])</f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s="5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2">
        <f t="shared" ref="L2167" si="2319">(((K2167/60)/60)/24)+DATE(1970,1,1)</f>
        <v>42438.667071759264</v>
      </c>
      <c r="M2167" s="12">
        <f t="shared" si="2262"/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11">
        <f t="shared" si="2263"/>
        <v>1.3864000000000001</v>
      </c>
      <c r="S2167" s="6">
        <f>AVERAGE(Kickstarter[[#This Row],[pledged]]/Kickstarter[[#This Row],[backers_count]])</f>
        <v>29.623931623931625</v>
      </c>
      <c r="T2167" t="str">
        <f t="shared" si="2315"/>
        <v>music</v>
      </c>
      <c r="U2167" t="str">
        <f t="shared" si="2274"/>
        <v>rock</v>
      </c>
      <c r="V2167">
        <f>YEAR(Kickstarter[[#This Row],[Date Ended Conversion]])</f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s="5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2">
        <f t="shared" ref="L2168" si="2320">(((K2168/60)/60)/24)+DATE(1970,1,1)</f>
        <v>41933.838171296295</v>
      </c>
      <c r="M2168" s="12">
        <f t="shared" si="2262"/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11">
        <f t="shared" si="2263"/>
        <v>1.466</v>
      </c>
      <c r="S2168" s="6">
        <f>AVERAGE(Kickstarter[[#This Row],[pledged]]/Kickstarter[[#This Row],[backers_count]])</f>
        <v>91.625</v>
      </c>
      <c r="T2168" t="str">
        <f t="shared" si="2315"/>
        <v>music</v>
      </c>
      <c r="U2168" t="str">
        <f t="shared" si="2274"/>
        <v>rock</v>
      </c>
      <c r="V2168">
        <f>YEAR(Kickstarter[[#This Row],[Date Ended Conversion]])</f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s="5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2">
        <f t="shared" ref="L2169" si="2321">(((K2169/60)/60)/24)+DATE(1970,1,1)</f>
        <v>41153.066400462965</v>
      </c>
      <c r="M2169" s="12">
        <f t="shared" si="2262"/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11">
        <f t="shared" si="2263"/>
        <v>1.2</v>
      </c>
      <c r="S2169" s="6">
        <f>AVERAGE(Kickstarter[[#This Row],[pledged]]/Kickstarter[[#This Row],[backers_count]])</f>
        <v>22.5</v>
      </c>
      <c r="T2169" t="str">
        <f t="shared" si="2315"/>
        <v>music</v>
      </c>
      <c r="U2169" t="str">
        <f t="shared" si="2274"/>
        <v>rock</v>
      </c>
      <c r="V2169">
        <f>YEAR(Kickstarter[[#This Row],[Date Ended Conversion]])</f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s="5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2">
        <f t="shared" ref="L2170" si="2322">(((K2170/60)/60)/24)+DATE(1970,1,1)</f>
        <v>42745.600243055553</v>
      </c>
      <c r="M2170" s="12">
        <f t="shared" si="2262"/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11">
        <f t="shared" si="2263"/>
        <v>1.215816111111111</v>
      </c>
      <c r="S2170" s="6">
        <f>AVERAGE(Kickstarter[[#This Row],[pledged]]/Kickstarter[[#This Row],[backers_count]])</f>
        <v>64.366735294117646</v>
      </c>
      <c r="T2170" t="str">
        <f t="shared" si="2315"/>
        <v>music</v>
      </c>
      <c r="U2170" t="str">
        <f t="shared" si="2274"/>
        <v>rock</v>
      </c>
      <c r="V2170">
        <f>YEAR(Kickstarter[[#This Row],[Date Ended Conversion]])</f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s="5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2">
        <f t="shared" ref="L2171" si="2323">(((K2171/60)/60)/24)+DATE(1970,1,1)</f>
        <v>42793.700821759259</v>
      </c>
      <c r="M2171" s="12">
        <f t="shared" si="2262"/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11">
        <f t="shared" si="2263"/>
        <v>1</v>
      </c>
      <c r="S2171" s="6">
        <f>AVERAGE(Kickstarter[[#This Row],[pledged]]/Kickstarter[[#This Row],[backers_count]])</f>
        <v>21.857142857142858</v>
      </c>
      <c r="T2171" t="str">
        <f t="shared" si="2315"/>
        <v>music</v>
      </c>
      <c r="U2171" t="str">
        <f t="shared" si="2274"/>
        <v>rock</v>
      </c>
      <c r="V2171">
        <f>YEAR(Kickstarter[[#This Row],[Date Ended Conversion]])</f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s="5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2">
        <f t="shared" ref="L2172" si="2324">(((K2172/60)/60)/24)+DATE(1970,1,1)</f>
        <v>42198.750254629631</v>
      </c>
      <c r="M2172" s="12">
        <f t="shared" si="2262"/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11">
        <f t="shared" si="2263"/>
        <v>1.8085714285714285</v>
      </c>
      <c r="S2172" s="6">
        <f>AVERAGE(Kickstarter[[#This Row],[pledged]]/Kickstarter[[#This Row],[backers_count]])</f>
        <v>33.315789473684212</v>
      </c>
      <c r="T2172" t="str">
        <f t="shared" si="2315"/>
        <v>music</v>
      </c>
      <c r="U2172" t="str">
        <f t="shared" si="2274"/>
        <v>rock</v>
      </c>
      <c r="V2172">
        <f>YEAR(Kickstarter[[#This Row],[Date Ended Conversion]])</f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s="5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2">
        <f t="shared" ref="L2173" si="2325">(((K2173/60)/60)/24)+DATE(1970,1,1)</f>
        <v>42141.95711805555</v>
      </c>
      <c r="M2173" s="12">
        <f t="shared" si="2262"/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11">
        <f t="shared" si="2263"/>
        <v>1.0607500000000001</v>
      </c>
      <c r="S2173" s="6">
        <f>AVERAGE(Kickstarter[[#This Row],[pledged]]/Kickstarter[[#This Row],[backers_count]])</f>
        <v>90.276595744680847</v>
      </c>
      <c r="T2173" t="str">
        <f t="shared" si="2315"/>
        <v>music</v>
      </c>
      <c r="U2173" t="str">
        <f t="shared" si="2274"/>
        <v>rock</v>
      </c>
      <c r="V2173">
        <f>YEAR(Kickstarter[[#This Row],[Date Ended Conversion]])</f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s="5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2">
        <f t="shared" ref="L2174" si="2326">(((K2174/60)/60)/24)+DATE(1970,1,1)</f>
        <v>42082.580092592587</v>
      </c>
      <c r="M2174" s="12">
        <f t="shared" si="2262"/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11">
        <f t="shared" si="2263"/>
        <v>1</v>
      </c>
      <c r="S2174" s="6">
        <f>AVERAGE(Kickstarter[[#This Row],[pledged]]/Kickstarter[[#This Row],[backers_count]])</f>
        <v>76.92307692307692</v>
      </c>
      <c r="T2174" t="str">
        <f t="shared" si="2315"/>
        <v>music</v>
      </c>
      <c r="U2174" t="str">
        <f t="shared" si="2274"/>
        <v>rock</v>
      </c>
      <c r="V2174">
        <f>YEAR(Kickstarter[[#This Row],[Date Ended Conversion]])</f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s="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2">
        <f t="shared" ref="L2175" si="2327">(((K2175/60)/60)/24)+DATE(1970,1,1)</f>
        <v>41495.692627314813</v>
      </c>
      <c r="M2175" s="12">
        <f t="shared" si="2262"/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11">
        <f t="shared" si="2263"/>
        <v>1.2692857142857144</v>
      </c>
      <c r="S2175" s="6">
        <f>AVERAGE(Kickstarter[[#This Row],[pledged]]/Kickstarter[[#This Row],[backers_count]])</f>
        <v>59.233333333333334</v>
      </c>
      <c r="T2175" t="str">
        <f t="shared" si="2315"/>
        <v>music</v>
      </c>
      <c r="U2175" t="str">
        <f t="shared" si="2274"/>
        <v>rock</v>
      </c>
      <c r="V2175">
        <f>YEAR(Kickstarter[[#This Row],[Date Ended Conversion]])</f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s="5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2">
        <f t="shared" ref="L2176" si="2328">(((K2176/60)/60)/24)+DATE(1970,1,1)</f>
        <v>42465.542905092589</v>
      </c>
      <c r="M2176" s="12">
        <f t="shared" si="2262"/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11">
        <f t="shared" si="2263"/>
        <v>1.0297499999999999</v>
      </c>
      <c r="S2176" s="6">
        <f>AVERAGE(Kickstarter[[#This Row],[pledged]]/Kickstarter[[#This Row],[backers_count]])</f>
        <v>65.38095238095238</v>
      </c>
      <c r="T2176" t="str">
        <f t="shared" si="2315"/>
        <v>music</v>
      </c>
      <c r="U2176" t="str">
        <f t="shared" si="2274"/>
        <v>rock</v>
      </c>
      <c r="V2176">
        <f>YEAR(Kickstarter[[#This Row],[Date Ended Conversion]])</f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s="5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2">
        <f t="shared" ref="L2177" si="2329">(((K2177/60)/60)/24)+DATE(1970,1,1)</f>
        <v>42565.009097222224</v>
      </c>
      <c r="M2177" s="12">
        <f t="shared" si="2262"/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11">
        <f t="shared" si="2263"/>
        <v>2.5</v>
      </c>
      <c r="S2177" s="6">
        <f>AVERAGE(Kickstarter[[#This Row],[pledged]]/Kickstarter[[#This Row],[backers_count]])</f>
        <v>67.307692307692307</v>
      </c>
      <c r="T2177" t="str">
        <f t="shared" si="2315"/>
        <v>music</v>
      </c>
      <c r="U2177" t="str">
        <f t="shared" si="2274"/>
        <v>rock</v>
      </c>
      <c r="V2177">
        <f>YEAR(Kickstarter[[#This Row],[Date Ended Conversion]])</f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s="5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2">
        <f t="shared" ref="L2178" si="2330">(((K2178/60)/60)/24)+DATE(1970,1,1)</f>
        <v>42096.633206018523</v>
      </c>
      <c r="M2178" s="12">
        <f t="shared" ref="M2178:M2241" si="2331">(((J2178/60)/60)/24)+DATE(1970,1,1)</f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11">
        <f t="shared" ref="R2178:R2241" si="2332">(E2178/D2178)</f>
        <v>1.2602</v>
      </c>
      <c r="S2178" s="6">
        <f>AVERAGE(Kickstarter[[#This Row],[pledged]]/Kickstarter[[#This Row],[backers_count]])</f>
        <v>88.74647887323944</v>
      </c>
      <c r="T2178" t="str">
        <f t="shared" si="2315"/>
        <v>music</v>
      </c>
      <c r="U2178" t="str">
        <f t="shared" si="2274"/>
        <v>rock</v>
      </c>
      <c r="V2178">
        <f>YEAR(Kickstarter[[#This Row],[Date Ended Conversion]])</f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s="5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2">
        <f t="shared" ref="L2179" si="2333">(((K2179/60)/60)/24)+DATE(1970,1,1)</f>
        <v>42502.250775462962</v>
      </c>
      <c r="M2179" s="12">
        <f t="shared" si="2331"/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11">
        <f t="shared" si="2332"/>
        <v>1.0012000000000001</v>
      </c>
      <c r="S2179" s="6">
        <f>AVERAGE(Kickstarter[[#This Row],[pledged]]/Kickstarter[[#This Row],[backers_count]])</f>
        <v>65.868421052631575</v>
      </c>
      <c r="T2179" t="str">
        <f t="shared" si="2315"/>
        <v>music</v>
      </c>
      <c r="U2179" t="str">
        <f t="shared" si="2274"/>
        <v>rock</v>
      </c>
      <c r="V2179">
        <f>YEAR(Kickstarter[[#This Row],[Date Ended Conversion]])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s="5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2">
        <f t="shared" ref="L2180" si="2334">(((K2180/60)/60)/24)+DATE(1970,1,1)</f>
        <v>42723.63653935185</v>
      </c>
      <c r="M2180" s="12">
        <f t="shared" si="2331"/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11">
        <f t="shared" si="2332"/>
        <v>1.3864000000000001</v>
      </c>
      <c r="S2180" s="6">
        <f>AVERAGE(Kickstarter[[#This Row],[pledged]]/Kickstarter[[#This Row],[backers_count]])</f>
        <v>40.349243306169967</v>
      </c>
      <c r="T2180" t="str">
        <f t="shared" si="2315"/>
        <v>music</v>
      </c>
      <c r="U2180" t="str">
        <f t="shared" si="2274"/>
        <v>rock</v>
      </c>
      <c r="V2180">
        <f>YEAR(Kickstarter[[#This Row],[Date Ended Conversion]])</f>
        <v>2017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s="5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2">
        <f t="shared" ref="L2181" si="2335">(((K2181/60)/60)/24)+DATE(1970,1,1)</f>
        <v>42075.171203703707</v>
      </c>
      <c r="M2181" s="12">
        <f t="shared" si="2331"/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11">
        <f t="shared" si="2332"/>
        <v>1.6140000000000001</v>
      </c>
      <c r="S2181" s="6">
        <f>AVERAGE(Kickstarter[[#This Row],[pledged]]/Kickstarter[[#This Row],[backers_count]])</f>
        <v>76.857142857142861</v>
      </c>
      <c r="T2181" t="str">
        <f t="shared" si="2315"/>
        <v>music</v>
      </c>
      <c r="U2181" t="str">
        <f t="shared" si="2274"/>
        <v>rock</v>
      </c>
      <c r="V2181">
        <f>YEAR(Kickstarter[[#This Row],[Date Ended Conversion]])</f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s="5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2">
        <f t="shared" ref="L2182" si="2336">(((K2182/60)/60)/24)+DATE(1970,1,1)</f>
        <v>42279.669768518521</v>
      </c>
      <c r="M2182" s="12">
        <f t="shared" si="2331"/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11">
        <f t="shared" si="2332"/>
        <v>1.071842</v>
      </c>
      <c r="S2182" s="6">
        <f>AVERAGE(Kickstarter[[#This Row],[pledged]]/Kickstarter[[#This Row],[backers_count]])</f>
        <v>68.707820512820518</v>
      </c>
      <c r="T2182" t="str">
        <f t="shared" si="2315"/>
        <v>music</v>
      </c>
      <c r="U2182" t="str">
        <f t="shared" si="2274"/>
        <v>rock</v>
      </c>
      <c r="V2182">
        <f>YEAR(Kickstarter[[#This Row],[Date Ended Conversion]])</f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s="5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2">
        <f t="shared" ref="L2183" si="2337">(((K2183/60)/60)/24)+DATE(1970,1,1)</f>
        <v>42773.005243055552</v>
      </c>
      <c r="M2183" s="12">
        <f t="shared" si="2331"/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11">
        <f t="shared" si="2332"/>
        <v>1.5309999999999999</v>
      </c>
      <c r="S2183" s="6">
        <f>AVERAGE(Kickstarter[[#This Row],[pledged]]/Kickstarter[[#This Row],[backers_count]])</f>
        <v>57.773584905660378</v>
      </c>
      <c r="T2183" t="str">
        <f t="shared" ref="T2183:T2242" si="2338">LEFT(Q2183, SEARCH(" ",Q2183,1))</f>
        <v xml:space="preserve">games/tabletop </v>
      </c>
      <c r="U2183" t="str">
        <f t="shared" si="2274"/>
        <v>tabletop games</v>
      </c>
      <c r="V2183">
        <f>YEAR(Kickstarter[[#This Row],[Date Ended Conversion]])</f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s="5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2">
        <f t="shared" ref="L2184" si="2339">(((K2184/60)/60)/24)+DATE(1970,1,1)</f>
        <v>41879.900752314818</v>
      </c>
      <c r="M2184" s="12">
        <f t="shared" si="2331"/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11">
        <f t="shared" si="2332"/>
        <v>5.2416666666666663</v>
      </c>
      <c r="S2184" s="6">
        <f>AVERAGE(Kickstarter[[#This Row],[pledged]]/Kickstarter[[#This Row],[backers_count]])</f>
        <v>44.171348314606739</v>
      </c>
      <c r="T2184" t="str">
        <f t="shared" si="2338"/>
        <v xml:space="preserve">games/tabletop </v>
      </c>
      <c r="U2184" t="str">
        <f t="shared" si="2274"/>
        <v>tabletop games</v>
      </c>
      <c r="V2184">
        <f>YEAR(Kickstarter[[#This Row],[Date Ended Conversion]])</f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s="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2">
        <f t="shared" ref="L2185" si="2340">(((K2185/60)/60)/24)+DATE(1970,1,1)</f>
        <v>42745.365474537044</v>
      </c>
      <c r="M2185" s="12">
        <f t="shared" si="2331"/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11">
        <f t="shared" si="2332"/>
        <v>4.8927777777777779</v>
      </c>
      <c r="S2185" s="6">
        <f>AVERAGE(Kickstarter[[#This Row],[pledged]]/Kickstarter[[#This Row],[backers_count]])</f>
        <v>31.566308243727597</v>
      </c>
      <c r="T2185" t="str">
        <f t="shared" si="2338"/>
        <v xml:space="preserve">games/tabletop </v>
      </c>
      <c r="U2185" t="str">
        <f t="shared" si="2274"/>
        <v>tabletop games</v>
      </c>
      <c r="V2185">
        <f>YEAR(Kickstarter[[#This Row],[Date Ended Conversion]])</f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s="5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2">
        <f t="shared" ref="L2186" si="2341">(((K2186/60)/60)/24)+DATE(1970,1,1)</f>
        <v>42380.690289351856</v>
      </c>
      <c r="M2186" s="12">
        <f t="shared" si="2331"/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11">
        <f t="shared" si="2332"/>
        <v>2.8473999999999999</v>
      </c>
      <c r="S2186" s="6">
        <f>AVERAGE(Kickstarter[[#This Row],[pledged]]/Kickstarter[[#This Row],[backers_count]])</f>
        <v>107.04511278195488</v>
      </c>
      <c r="T2186" t="str">
        <f t="shared" si="2338"/>
        <v xml:space="preserve">games/tabletop </v>
      </c>
      <c r="U2186" t="str">
        <f t="shared" si="2274"/>
        <v>tabletop games</v>
      </c>
      <c r="V2186">
        <f>YEAR(Kickstarter[[#This Row],[Date Ended Conversion]])</f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s="5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2">
        <f t="shared" ref="L2187" si="2342">(((K2187/60)/60)/24)+DATE(1970,1,1)</f>
        <v>41319.349988425929</v>
      </c>
      <c r="M2187" s="12">
        <f t="shared" si="2331"/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11">
        <f t="shared" si="2332"/>
        <v>18.569700000000001</v>
      </c>
      <c r="S2187" s="6">
        <f>AVERAGE(Kickstarter[[#This Row],[pledged]]/Kickstarter[[#This Row],[backers_count]])</f>
        <v>149.03451043338683</v>
      </c>
      <c r="T2187" t="str">
        <f t="shared" si="2338"/>
        <v xml:space="preserve">games/tabletop </v>
      </c>
      <c r="U2187" t="str">
        <f t="shared" ref="U2187:U2250" si="2343">RIGHT(Q2187,LEN(Q2187)-FIND("/",Q2187))</f>
        <v>tabletop games</v>
      </c>
      <c r="V2187">
        <f>YEAR(Kickstarter[[#This Row],[Date Ended Conversion]])</f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s="5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2">
        <f t="shared" ref="L2188" si="2344">(((K2188/60)/60)/24)+DATE(1970,1,1)</f>
        <v>42583.615081018521</v>
      </c>
      <c r="M2188" s="12">
        <f t="shared" si="2331"/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11">
        <f t="shared" si="2332"/>
        <v>1.0967499999999999</v>
      </c>
      <c r="S2188" s="6">
        <f>AVERAGE(Kickstarter[[#This Row],[pledged]]/Kickstarter[[#This Row],[backers_count]])</f>
        <v>55.956632653061227</v>
      </c>
      <c r="T2188" t="str">
        <f t="shared" si="2338"/>
        <v xml:space="preserve">games/tabletop </v>
      </c>
      <c r="U2188" t="str">
        <f t="shared" si="2343"/>
        <v>tabletop games</v>
      </c>
      <c r="V2188">
        <f>YEAR(Kickstarter[[#This Row],[Date Ended Conversion]])</f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s="5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2">
        <f t="shared" ref="L2189" si="2345">(((K2189/60)/60)/24)+DATE(1970,1,1)</f>
        <v>42068.209097222221</v>
      </c>
      <c r="M2189" s="12">
        <f t="shared" si="2331"/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11">
        <f t="shared" si="2332"/>
        <v>10.146425000000001</v>
      </c>
      <c r="S2189" s="6">
        <f>AVERAGE(Kickstarter[[#This Row],[pledged]]/Kickstarter[[#This Row],[backers_count]])</f>
        <v>56.970381807973048</v>
      </c>
      <c r="T2189" t="str">
        <f t="shared" si="2338"/>
        <v xml:space="preserve">games/tabletop </v>
      </c>
      <c r="U2189" t="str">
        <f t="shared" si="2343"/>
        <v>tabletop games</v>
      </c>
      <c r="V2189">
        <f>YEAR(Kickstarter[[#This Row],[Date Ended Conversion]])</f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s="5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2">
        <f t="shared" ref="L2190" si="2346">(((K2190/60)/60)/24)+DATE(1970,1,1)</f>
        <v>42633.586122685185</v>
      </c>
      <c r="M2190" s="12">
        <f t="shared" si="2331"/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11">
        <f t="shared" si="2332"/>
        <v>4.1217692027666546</v>
      </c>
      <c r="S2190" s="6">
        <f>AVERAGE(Kickstarter[[#This Row],[pledged]]/Kickstarter[[#This Row],[backers_count]])</f>
        <v>44.056420233463037</v>
      </c>
      <c r="T2190" t="str">
        <f t="shared" si="2338"/>
        <v xml:space="preserve">games/tabletop </v>
      </c>
      <c r="U2190" t="str">
        <f t="shared" si="2343"/>
        <v>tabletop games</v>
      </c>
      <c r="V2190">
        <f>YEAR(Kickstarter[[#This Row],[Date Ended Conversion]])</f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s="5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2">
        <f t="shared" ref="L2191" si="2347">(((K2191/60)/60)/24)+DATE(1970,1,1)</f>
        <v>42467.788194444445</v>
      </c>
      <c r="M2191" s="12">
        <f t="shared" si="2331"/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11">
        <f t="shared" si="2332"/>
        <v>5.0324999999999998</v>
      </c>
      <c r="S2191" s="6">
        <f>AVERAGE(Kickstarter[[#This Row],[pledged]]/Kickstarter[[#This Row],[backers_count]])</f>
        <v>68.625</v>
      </c>
      <c r="T2191" t="str">
        <f t="shared" si="2338"/>
        <v xml:space="preserve">games/tabletop </v>
      </c>
      <c r="U2191" t="str">
        <f t="shared" si="2343"/>
        <v>tabletop games</v>
      </c>
      <c r="V2191">
        <f>YEAR(Kickstarter[[#This Row],[Date Ended Conversion]])</f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s="5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2">
        <f t="shared" ref="L2192" si="2348">(((K2192/60)/60)/24)+DATE(1970,1,1)</f>
        <v>42417.625046296293</v>
      </c>
      <c r="M2192" s="12">
        <f t="shared" si="2331"/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11">
        <f t="shared" si="2332"/>
        <v>1.8461052631578947</v>
      </c>
      <c r="S2192" s="6">
        <f>AVERAGE(Kickstarter[[#This Row],[pledged]]/Kickstarter[[#This Row],[backers_count]])</f>
        <v>65.318435754189949</v>
      </c>
      <c r="T2192" t="str">
        <f t="shared" si="2338"/>
        <v xml:space="preserve">games/tabletop </v>
      </c>
      <c r="U2192" t="str">
        <f t="shared" si="2343"/>
        <v>tabletop games</v>
      </c>
      <c r="V2192">
        <f>YEAR(Kickstarter[[#This Row],[Date Ended Conversion]])</f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s="5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2">
        <f t="shared" ref="L2193" si="2349">(((K2193/60)/60)/24)+DATE(1970,1,1)</f>
        <v>42768.833645833336</v>
      </c>
      <c r="M2193" s="12">
        <f t="shared" si="2331"/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11">
        <f t="shared" si="2332"/>
        <v>1.1973333333333334</v>
      </c>
      <c r="S2193" s="6">
        <f>AVERAGE(Kickstarter[[#This Row],[pledged]]/Kickstarter[[#This Row],[backers_count]])</f>
        <v>35.92</v>
      </c>
      <c r="T2193" t="str">
        <f t="shared" si="2338"/>
        <v xml:space="preserve">games/tabletop </v>
      </c>
      <c r="U2193" t="str">
        <f t="shared" si="2343"/>
        <v>tabletop games</v>
      </c>
      <c r="V2193">
        <f>YEAR(Kickstarter[[#This Row],[Date Ended Conversion]])</f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s="5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2">
        <f t="shared" ref="L2194" si="2350">(((K2194/60)/60)/24)+DATE(1970,1,1)</f>
        <v>42691.8512037037</v>
      </c>
      <c r="M2194" s="12">
        <f t="shared" si="2331"/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11">
        <f t="shared" si="2332"/>
        <v>10.812401666666668</v>
      </c>
      <c r="S2194" s="6">
        <f>AVERAGE(Kickstarter[[#This Row],[pledged]]/Kickstarter[[#This Row],[backers_count]])</f>
        <v>40.070667078443485</v>
      </c>
      <c r="T2194" t="str">
        <f t="shared" si="2338"/>
        <v xml:space="preserve">games/tabletop </v>
      </c>
      <c r="U2194" t="str">
        <f t="shared" si="2343"/>
        <v>tabletop games</v>
      </c>
      <c r="V2194">
        <f>YEAR(Kickstarter[[#This Row],[Date Ended Conversion]])</f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s="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2">
        <f t="shared" ref="L2195" si="2351">(((K2195/60)/60)/24)+DATE(1970,1,1)</f>
        <v>42664.405925925923</v>
      </c>
      <c r="M2195" s="12">
        <f t="shared" si="2331"/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11">
        <f t="shared" si="2332"/>
        <v>4.5237333333333334</v>
      </c>
      <c r="S2195" s="6">
        <f>AVERAGE(Kickstarter[[#This Row],[pledged]]/Kickstarter[[#This Row],[backers_count]])</f>
        <v>75.647714604236342</v>
      </c>
      <c r="T2195" t="str">
        <f t="shared" si="2338"/>
        <v xml:space="preserve">games/tabletop </v>
      </c>
      <c r="U2195" t="str">
        <f t="shared" si="2343"/>
        <v>tabletop games</v>
      </c>
      <c r="V2195">
        <f>YEAR(Kickstarter[[#This Row],[Date Ended Conversion]])</f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s="5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2">
        <f t="shared" ref="L2196" si="2352">(((K2196/60)/60)/24)+DATE(1970,1,1)</f>
        <v>42425.757986111115</v>
      </c>
      <c r="M2196" s="12">
        <f t="shared" si="2331"/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11">
        <f t="shared" si="2332"/>
        <v>5.3737000000000004</v>
      </c>
      <c r="S2196" s="6">
        <f>AVERAGE(Kickstarter[[#This Row],[pledged]]/Kickstarter[[#This Row],[backers_count]])</f>
        <v>61.203872437357631</v>
      </c>
      <c r="T2196" t="str">
        <f t="shared" si="2338"/>
        <v xml:space="preserve">games/tabletop </v>
      </c>
      <c r="U2196" t="str">
        <f t="shared" si="2343"/>
        <v>tabletop games</v>
      </c>
      <c r="V2196">
        <f>YEAR(Kickstarter[[#This Row],[Date Ended Conversion]])</f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s="5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2">
        <f t="shared" ref="L2197" si="2353">(((K2197/60)/60)/24)+DATE(1970,1,1)</f>
        <v>42197.771990740745</v>
      </c>
      <c r="M2197" s="12">
        <f t="shared" si="2331"/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11">
        <f t="shared" si="2332"/>
        <v>1.2032608695652174</v>
      </c>
      <c r="S2197" s="6">
        <f>AVERAGE(Kickstarter[[#This Row],[pledged]]/Kickstarter[[#This Row],[backers_count]])</f>
        <v>48.130434782608695</v>
      </c>
      <c r="T2197" t="str">
        <f t="shared" si="2338"/>
        <v xml:space="preserve">games/tabletop </v>
      </c>
      <c r="U2197" t="str">
        <f t="shared" si="2343"/>
        <v>tabletop games</v>
      </c>
      <c r="V2197">
        <f>YEAR(Kickstarter[[#This Row],[Date Ended Conversion]])</f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s="5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2">
        <f t="shared" ref="L2198" si="2354">(((K2198/60)/60)/24)+DATE(1970,1,1)</f>
        <v>42675.487291666665</v>
      </c>
      <c r="M2198" s="12">
        <f t="shared" si="2331"/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11">
        <f t="shared" si="2332"/>
        <v>1.1383571428571428</v>
      </c>
      <c r="S2198" s="6">
        <f>AVERAGE(Kickstarter[[#This Row],[pledged]]/Kickstarter[[#This Row],[backers_count]])</f>
        <v>68.106837606837601</v>
      </c>
      <c r="T2198" t="str">
        <f t="shared" si="2338"/>
        <v xml:space="preserve">games/tabletop </v>
      </c>
      <c r="U2198" t="str">
        <f t="shared" si="2343"/>
        <v>tabletop games</v>
      </c>
      <c r="V2198">
        <f>YEAR(Kickstarter[[#This Row],[Date Ended Conversion]])</f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s="5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2">
        <f t="shared" ref="L2199" si="2355">(((K2199/60)/60)/24)+DATE(1970,1,1)</f>
        <v>42033.584016203706</v>
      </c>
      <c r="M2199" s="12">
        <f t="shared" si="2331"/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11">
        <f t="shared" si="2332"/>
        <v>9.5103109999999997</v>
      </c>
      <c r="S2199" s="6">
        <f>AVERAGE(Kickstarter[[#This Row],[pledged]]/Kickstarter[[#This Row],[backers_count]])</f>
        <v>65.891300230946882</v>
      </c>
      <c r="T2199" t="str">
        <f t="shared" si="2338"/>
        <v xml:space="preserve">games/tabletop </v>
      </c>
      <c r="U2199" t="str">
        <f t="shared" si="2343"/>
        <v>tabletop games</v>
      </c>
      <c r="V2199">
        <f>YEAR(Kickstarter[[#This Row],[Date Ended Conversion]])</f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s="5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2">
        <f t="shared" ref="L2200" si="2356">(((K2200/60)/60)/24)+DATE(1970,1,1)</f>
        <v>42292.513888888891</v>
      </c>
      <c r="M2200" s="12">
        <f t="shared" si="2331"/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11">
        <f t="shared" si="2332"/>
        <v>1.3289249999999999</v>
      </c>
      <c r="S2200" s="6">
        <f>AVERAGE(Kickstarter[[#This Row],[pledged]]/Kickstarter[[#This Row],[backers_count]])</f>
        <v>81.654377880184327</v>
      </c>
      <c r="T2200" t="str">
        <f t="shared" si="2338"/>
        <v xml:space="preserve">games/tabletop </v>
      </c>
      <c r="U2200" t="str">
        <f t="shared" si="2343"/>
        <v>tabletop games</v>
      </c>
      <c r="V2200">
        <f>YEAR(Kickstarter[[#This Row],[Date Ended Conversion]])</f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s="5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2">
        <f t="shared" ref="L2201" si="2357">(((K2201/60)/60)/24)+DATE(1970,1,1)</f>
        <v>42262.416643518518</v>
      </c>
      <c r="M2201" s="12">
        <f t="shared" si="2331"/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11">
        <f t="shared" si="2332"/>
        <v>1.4697777777777778</v>
      </c>
      <c r="S2201" s="6">
        <f>AVERAGE(Kickstarter[[#This Row],[pledged]]/Kickstarter[[#This Row],[backers_count]])</f>
        <v>52.701195219123505</v>
      </c>
      <c r="T2201" t="str">
        <f t="shared" si="2338"/>
        <v xml:space="preserve">games/tabletop </v>
      </c>
      <c r="U2201" t="str">
        <f t="shared" si="2343"/>
        <v>tabletop games</v>
      </c>
      <c r="V2201">
        <f>YEAR(Kickstarter[[#This Row],[Date Ended Conversion]])</f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s="5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2">
        <f t="shared" ref="L2202" si="2358">(((K2202/60)/60)/24)+DATE(1970,1,1)</f>
        <v>42163.625787037032</v>
      </c>
      <c r="M2202" s="12">
        <f t="shared" si="2331"/>
        <v>42191.125</v>
      </c>
      <c r="N2202" t="b">
        <v>0</v>
      </c>
      <c r="O2202">
        <v>263</v>
      </c>
      <c r="P2202" t="b">
        <v>1</v>
      </c>
      <c r="Q2202" t="s">
        <v>8297</v>
      </c>
      <c r="R2202" s="11">
        <f t="shared" si="2332"/>
        <v>5.4215</v>
      </c>
      <c r="S2202" s="6">
        <f>AVERAGE(Kickstarter[[#This Row],[pledged]]/Kickstarter[[#This Row],[backers_count]])</f>
        <v>41.228136882129277</v>
      </c>
      <c r="T2202" t="str">
        <f t="shared" si="2338"/>
        <v xml:space="preserve">games/tabletop </v>
      </c>
      <c r="U2202" t="str">
        <f t="shared" si="2343"/>
        <v>tabletop games</v>
      </c>
      <c r="V2202">
        <f>YEAR(Kickstarter[[#This Row],[Date Ended Conversion]])</f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s="5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2">
        <f t="shared" ref="L2203" si="2359">(((K2203/60)/60)/24)+DATE(1970,1,1)</f>
        <v>41276.846817129634</v>
      </c>
      <c r="M2203" s="12">
        <f t="shared" si="2331"/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11">
        <f t="shared" si="2332"/>
        <v>3.8271818181818182</v>
      </c>
      <c r="S2203" s="6">
        <f>AVERAGE(Kickstarter[[#This Row],[pledged]]/Kickstarter[[#This Row],[backers_count]])</f>
        <v>15.035357142857142</v>
      </c>
      <c r="T2203" t="str">
        <f t="shared" si="2338"/>
        <v xml:space="preserve">music/electronic </v>
      </c>
      <c r="U2203" t="str">
        <f t="shared" si="2343"/>
        <v>electronic music</v>
      </c>
      <c r="V2203">
        <f>YEAR(Kickstarter[[#This Row],[Date Ended Conversion]])</f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s="5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2">
        <f t="shared" ref="L2204" si="2360">(((K2204/60)/60)/24)+DATE(1970,1,1)</f>
        <v>41184.849166666667</v>
      </c>
      <c r="M2204" s="12">
        <f t="shared" si="2331"/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11">
        <f t="shared" si="2332"/>
        <v>7.0418124999999998</v>
      </c>
      <c r="S2204" s="6">
        <f>AVERAGE(Kickstarter[[#This Row],[pledged]]/Kickstarter[[#This Row],[backers_count]])</f>
        <v>39.066920943134534</v>
      </c>
      <c r="T2204" t="str">
        <f t="shared" si="2338"/>
        <v xml:space="preserve">music/electronic </v>
      </c>
      <c r="U2204" t="str">
        <f t="shared" si="2343"/>
        <v>electronic music</v>
      </c>
      <c r="V2204">
        <f>YEAR(Kickstarter[[#This Row],[Date Ended Conversion]])</f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s="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2">
        <f t="shared" ref="L2205" si="2361">(((K2205/60)/60)/24)+DATE(1970,1,1)</f>
        <v>42241.85974537037</v>
      </c>
      <c r="M2205" s="12">
        <f t="shared" si="2331"/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11">
        <f t="shared" si="2332"/>
        <v>1.0954999999999999</v>
      </c>
      <c r="S2205" s="6">
        <f>AVERAGE(Kickstarter[[#This Row],[pledged]]/Kickstarter[[#This Row],[backers_count]])</f>
        <v>43.82</v>
      </c>
      <c r="T2205" t="str">
        <f t="shared" si="2338"/>
        <v xml:space="preserve">music/electronic </v>
      </c>
      <c r="U2205" t="str">
        <f t="shared" si="2343"/>
        <v>electronic music</v>
      </c>
      <c r="V2205">
        <f>YEAR(Kickstarter[[#This Row],[Date Ended Conversion]])</f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s="5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2">
        <f t="shared" ref="L2206" si="2362">(((K2206/60)/60)/24)+DATE(1970,1,1)</f>
        <v>41312.311562499999</v>
      </c>
      <c r="M2206" s="12">
        <f t="shared" si="2331"/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11">
        <f t="shared" si="2332"/>
        <v>1.3286666666666667</v>
      </c>
      <c r="S2206" s="6">
        <f>AVERAGE(Kickstarter[[#This Row],[pledged]]/Kickstarter[[#This Row],[backers_count]])</f>
        <v>27.301369863013697</v>
      </c>
      <c r="T2206" t="str">
        <f t="shared" si="2338"/>
        <v xml:space="preserve">music/electronic </v>
      </c>
      <c r="U2206" t="str">
        <f t="shared" si="2343"/>
        <v>electronic music</v>
      </c>
      <c r="V2206">
        <f>YEAR(Kickstarter[[#This Row],[Date Ended Conversion]])</f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s="5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2">
        <f t="shared" ref="L2207" si="2363">(((K2207/60)/60)/24)+DATE(1970,1,1)</f>
        <v>41031.82163194444</v>
      </c>
      <c r="M2207" s="12">
        <f t="shared" si="2331"/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11">
        <f t="shared" si="2332"/>
        <v>1.52</v>
      </c>
      <c r="S2207" s="6">
        <f>AVERAGE(Kickstarter[[#This Row],[pledged]]/Kickstarter[[#This Row],[backers_count]])</f>
        <v>42.222222222222221</v>
      </c>
      <c r="T2207" t="str">
        <f t="shared" si="2338"/>
        <v xml:space="preserve">music/electronic </v>
      </c>
      <c r="U2207" t="str">
        <f t="shared" si="2343"/>
        <v>electronic music</v>
      </c>
      <c r="V2207">
        <f>YEAR(Kickstarter[[#This Row],[Date Ended Conversion]])</f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s="5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2">
        <f t="shared" ref="L2208" si="2364">(((K2208/60)/60)/24)+DATE(1970,1,1)</f>
        <v>40997.257222222222</v>
      </c>
      <c r="M2208" s="12">
        <f t="shared" si="2331"/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11">
        <f t="shared" si="2332"/>
        <v>1.0272727272727273</v>
      </c>
      <c r="S2208" s="6">
        <f>AVERAGE(Kickstarter[[#This Row],[pledged]]/Kickstarter[[#This Row],[backers_count]])</f>
        <v>33.235294117647058</v>
      </c>
      <c r="T2208" t="str">
        <f t="shared" si="2338"/>
        <v xml:space="preserve">music/electronic </v>
      </c>
      <c r="U2208" t="str">
        <f t="shared" si="2343"/>
        <v>electronic music</v>
      </c>
      <c r="V2208">
        <f>YEAR(Kickstarter[[#This Row],[Date Ended Conversion]])</f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s="5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2">
        <f t="shared" ref="L2209" si="2365">(((K2209/60)/60)/24)+DATE(1970,1,1)</f>
        <v>41564.194131944445</v>
      </c>
      <c r="M2209" s="12">
        <f t="shared" si="2331"/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11">
        <f t="shared" si="2332"/>
        <v>1</v>
      </c>
      <c r="S2209" s="6">
        <f>AVERAGE(Kickstarter[[#This Row],[pledged]]/Kickstarter[[#This Row],[backers_count]])</f>
        <v>285.71428571428572</v>
      </c>
      <c r="T2209" t="str">
        <f t="shared" si="2338"/>
        <v xml:space="preserve">music/electronic </v>
      </c>
      <c r="U2209" t="str">
        <f t="shared" si="2343"/>
        <v>electronic music</v>
      </c>
      <c r="V2209">
        <f>YEAR(Kickstarter[[#This Row],[Date Ended Conversion]])</f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s="5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2">
        <f t="shared" ref="L2210" si="2366">(((K2210/60)/60)/24)+DATE(1970,1,1)</f>
        <v>40946.882245370369</v>
      </c>
      <c r="M2210" s="12">
        <f t="shared" si="2331"/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11">
        <f t="shared" si="2332"/>
        <v>1.016</v>
      </c>
      <c r="S2210" s="6">
        <f>AVERAGE(Kickstarter[[#This Row],[pledged]]/Kickstarter[[#This Row],[backers_count]])</f>
        <v>42.333333333333336</v>
      </c>
      <c r="T2210" t="str">
        <f t="shared" si="2338"/>
        <v xml:space="preserve">music/electronic </v>
      </c>
      <c r="U2210" t="str">
        <f t="shared" si="2343"/>
        <v>electronic music</v>
      </c>
      <c r="V2210">
        <f>YEAR(Kickstarter[[#This Row],[Date Ended Conversion]])</f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s="5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2">
        <f t="shared" ref="L2211" si="2367">(((K2211/60)/60)/24)+DATE(1970,1,1)</f>
        <v>41732.479675925926</v>
      </c>
      <c r="M2211" s="12">
        <f t="shared" si="2331"/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11">
        <f t="shared" si="2332"/>
        <v>1.508</v>
      </c>
      <c r="S2211" s="6">
        <f>AVERAGE(Kickstarter[[#This Row],[pledged]]/Kickstarter[[#This Row],[backers_count]])</f>
        <v>50.266666666666666</v>
      </c>
      <c r="T2211" t="str">
        <f t="shared" si="2338"/>
        <v xml:space="preserve">music/electronic </v>
      </c>
      <c r="U2211" t="str">
        <f t="shared" si="2343"/>
        <v>electronic music</v>
      </c>
      <c r="V2211">
        <f>YEAR(Kickstarter[[#This Row],[Date Ended Conversion]])</f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s="5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2">
        <f t="shared" ref="L2212" si="2368">(((K2212/60)/60)/24)+DATE(1970,1,1)</f>
        <v>40956.066087962965</v>
      </c>
      <c r="M2212" s="12">
        <f t="shared" si="2331"/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11">
        <f t="shared" si="2332"/>
        <v>1.11425</v>
      </c>
      <c r="S2212" s="6">
        <f>AVERAGE(Kickstarter[[#This Row],[pledged]]/Kickstarter[[#This Row],[backers_count]])</f>
        <v>61.902777777777779</v>
      </c>
      <c r="T2212" t="str">
        <f t="shared" si="2338"/>
        <v xml:space="preserve">music/electronic </v>
      </c>
      <c r="U2212" t="str">
        <f t="shared" si="2343"/>
        <v>electronic music</v>
      </c>
      <c r="V2212">
        <f>YEAR(Kickstarter[[#This Row],[Date Ended Conversion]])</f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s="5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2">
        <f t="shared" ref="L2213" si="2369">(((K2213/60)/60)/24)+DATE(1970,1,1)</f>
        <v>41716.785011574073</v>
      </c>
      <c r="M2213" s="12">
        <f t="shared" si="2331"/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11">
        <f t="shared" si="2332"/>
        <v>1.956</v>
      </c>
      <c r="S2213" s="6">
        <f>AVERAGE(Kickstarter[[#This Row],[pledged]]/Kickstarter[[#This Row],[backers_count]])</f>
        <v>40.75</v>
      </c>
      <c r="T2213" t="str">
        <f t="shared" si="2338"/>
        <v xml:space="preserve">music/electronic </v>
      </c>
      <c r="U2213" t="str">
        <f t="shared" si="2343"/>
        <v>electronic music</v>
      </c>
      <c r="V2213">
        <f>YEAR(Kickstarter[[#This Row],[Date Ended Conversion]])</f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s="5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2">
        <f t="shared" ref="L2214" si="2370">(((K2214/60)/60)/24)+DATE(1970,1,1)</f>
        <v>41548.747418981482</v>
      </c>
      <c r="M2214" s="12">
        <f t="shared" si="2331"/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11">
        <f t="shared" si="2332"/>
        <v>1.1438333333333333</v>
      </c>
      <c r="S2214" s="6">
        <f>AVERAGE(Kickstarter[[#This Row],[pledged]]/Kickstarter[[#This Row],[backers_count]])</f>
        <v>55.796747967479675</v>
      </c>
      <c r="T2214" t="str">
        <f t="shared" si="2338"/>
        <v xml:space="preserve">music/electronic </v>
      </c>
      <c r="U2214" t="str">
        <f t="shared" si="2343"/>
        <v>electronic music</v>
      </c>
      <c r="V2214">
        <f>YEAR(Kickstarter[[#This Row],[Date Ended Conversion]])</f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s="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2">
        <f t="shared" ref="L2215" si="2371">(((K2215/60)/60)/24)+DATE(1970,1,1)</f>
        <v>42109.826145833329</v>
      </c>
      <c r="M2215" s="12">
        <f t="shared" si="2331"/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11">
        <f t="shared" si="2332"/>
        <v>2</v>
      </c>
      <c r="S2215" s="6">
        <f>AVERAGE(Kickstarter[[#This Row],[pledged]]/Kickstarter[[#This Row],[backers_count]])</f>
        <v>10</v>
      </c>
      <c r="T2215" t="str">
        <f t="shared" si="2338"/>
        <v xml:space="preserve">music/electronic </v>
      </c>
      <c r="U2215" t="str">
        <f t="shared" si="2343"/>
        <v>electronic music</v>
      </c>
      <c r="V2215">
        <f>YEAR(Kickstarter[[#This Row],[Date Ended Conversion]])</f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s="5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2">
        <f t="shared" ref="L2216" si="2372">(((K2216/60)/60)/24)+DATE(1970,1,1)</f>
        <v>41646.792222222226</v>
      </c>
      <c r="M2216" s="12">
        <f t="shared" si="2331"/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11">
        <f t="shared" si="2332"/>
        <v>2.9250166666666666</v>
      </c>
      <c r="S2216" s="6">
        <f>AVERAGE(Kickstarter[[#This Row],[pledged]]/Kickstarter[[#This Row],[backers_count]])</f>
        <v>73.125416666666666</v>
      </c>
      <c r="T2216" t="str">
        <f t="shared" si="2338"/>
        <v xml:space="preserve">music/electronic </v>
      </c>
      <c r="U2216" t="str">
        <f t="shared" si="2343"/>
        <v>electronic music</v>
      </c>
      <c r="V2216">
        <f>YEAR(Kickstarter[[#This Row],[Date Ended Conversion]])</f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s="5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2">
        <f t="shared" ref="L2217" si="2373">(((K2217/60)/60)/24)+DATE(1970,1,1)</f>
        <v>40958.717268518521</v>
      </c>
      <c r="M2217" s="12">
        <f t="shared" si="2331"/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11">
        <f t="shared" si="2332"/>
        <v>1.5636363636363637</v>
      </c>
      <c r="S2217" s="6">
        <f>AVERAGE(Kickstarter[[#This Row],[pledged]]/Kickstarter[[#This Row],[backers_count]])</f>
        <v>26.060606060606062</v>
      </c>
      <c r="T2217" t="str">
        <f t="shared" si="2338"/>
        <v xml:space="preserve">music/electronic </v>
      </c>
      <c r="U2217" t="str">
        <f t="shared" si="2343"/>
        <v>electronic music</v>
      </c>
      <c r="V2217">
        <f>YEAR(Kickstarter[[#This Row],[Date Ended Conversion]])</f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s="5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2">
        <f t="shared" ref="L2218" si="2374">(((K2218/60)/60)/24)+DATE(1970,1,1)</f>
        <v>42194.751678240747</v>
      </c>
      <c r="M2218" s="12">
        <f t="shared" si="2331"/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11">
        <f t="shared" si="2332"/>
        <v>1.0566666666666666</v>
      </c>
      <c r="S2218" s="6">
        <f>AVERAGE(Kickstarter[[#This Row],[pledged]]/Kickstarter[[#This Row],[backers_count]])</f>
        <v>22.642857142857142</v>
      </c>
      <c r="T2218" t="str">
        <f t="shared" si="2338"/>
        <v xml:space="preserve">music/electronic </v>
      </c>
      <c r="U2218" t="str">
        <f t="shared" si="2343"/>
        <v>electronic music</v>
      </c>
      <c r="V2218">
        <f>YEAR(Kickstarter[[#This Row],[Date Ended Conversion]])</f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s="5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2">
        <f t="shared" ref="L2219" si="2375">(((K2219/60)/60)/24)+DATE(1970,1,1)</f>
        <v>42299.776770833334</v>
      </c>
      <c r="M2219" s="12">
        <f t="shared" si="2331"/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11">
        <f t="shared" si="2332"/>
        <v>1.0119047619047619</v>
      </c>
      <c r="S2219" s="6">
        <f>AVERAGE(Kickstarter[[#This Row],[pledged]]/Kickstarter[[#This Row],[backers_count]])</f>
        <v>47.222222222222221</v>
      </c>
      <c r="T2219" t="str">
        <f t="shared" si="2338"/>
        <v xml:space="preserve">music/electronic </v>
      </c>
      <c r="U2219" t="str">
        <f t="shared" si="2343"/>
        <v>electronic music</v>
      </c>
      <c r="V2219">
        <f>YEAR(Kickstarter[[#This Row],[Date Ended Conversion]])</f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s="5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2">
        <f t="shared" ref="L2220" si="2376">(((K2220/60)/60)/24)+DATE(1970,1,1)</f>
        <v>41127.812303240738</v>
      </c>
      <c r="M2220" s="12">
        <f t="shared" si="2331"/>
        <v>41150</v>
      </c>
      <c r="N2220" t="b">
        <v>0</v>
      </c>
      <c r="O2220">
        <v>76</v>
      </c>
      <c r="P2220" t="b">
        <v>1</v>
      </c>
      <c r="Q2220" t="s">
        <v>8280</v>
      </c>
      <c r="R2220" s="11">
        <f t="shared" si="2332"/>
        <v>1.2283299999999999</v>
      </c>
      <c r="S2220" s="6">
        <f>AVERAGE(Kickstarter[[#This Row],[pledged]]/Kickstarter[[#This Row],[backers_count]])</f>
        <v>32.324473684210524</v>
      </c>
      <c r="T2220" t="str">
        <f t="shared" si="2338"/>
        <v xml:space="preserve">music/electronic </v>
      </c>
      <c r="U2220" t="str">
        <f t="shared" si="2343"/>
        <v>electronic music</v>
      </c>
      <c r="V2220">
        <f>YEAR(Kickstarter[[#This Row],[Date Ended Conversion]])</f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s="5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2">
        <f t="shared" ref="L2221" si="2377">(((K2221/60)/60)/24)+DATE(1970,1,1)</f>
        <v>42205.718888888892</v>
      </c>
      <c r="M2221" s="12">
        <f t="shared" si="2331"/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11">
        <f t="shared" si="2332"/>
        <v>1.0149999999999999</v>
      </c>
      <c r="S2221" s="6">
        <f>AVERAGE(Kickstarter[[#This Row],[pledged]]/Kickstarter[[#This Row],[backers_count]])</f>
        <v>53.421052631578945</v>
      </c>
      <c r="T2221" t="str">
        <f t="shared" si="2338"/>
        <v xml:space="preserve">music/electronic </v>
      </c>
      <c r="U2221" t="str">
        <f t="shared" si="2343"/>
        <v>electronic music</v>
      </c>
      <c r="V2221">
        <f>YEAR(Kickstarter[[#This Row],[Date Ended Conversion]])</f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s="5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2">
        <f t="shared" ref="L2222" si="2378">(((K2222/60)/60)/24)+DATE(1970,1,1)</f>
        <v>41452.060601851852</v>
      </c>
      <c r="M2222" s="12">
        <f t="shared" si="2331"/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11">
        <f t="shared" si="2332"/>
        <v>1.0114285714285713</v>
      </c>
      <c r="S2222" s="6">
        <f>AVERAGE(Kickstarter[[#This Row],[pledged]]/Kickstarter[[#This Row],[backers_count]])</f>
        <v>51.304347826086953</v>
      </c>
      <c r="T2222" t="str">
        <f t="shared" si="2338"/>
        <v xml:space="preserve">music/electronic </v>
      </c>
      <c r="U2222" t="str">
        <f t="shared" si="2343"/>
        <v>electronic music</v>
      </c>
      <c r="V2222">
        <f>YEAR(Kickstarter[[#This Row],[Date Ended Conversion]])</f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s="5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2">
        <f t="shared" ref="L2223" si="2379">(((K2223/60)/60)/24)+DATE(1970,1,1)</f>
        <v>42452.666770833333</v>
      </c>
      <c r="M2223" s="12">
        <f t="shared" si="2331"/>
        <v>42483</v>
      </c>
      <c r="N2223" t="b">
        <v>0</v>
      </c>
      <c r="O2223">
        <v>218</v>
      </c>
      <c r="P2223" t="b">
        <v>1</v>
      </c>
      <c r="Q2223" t="s">
        <v>8297</v>
      </c>
      <c r="R2223" s="11">
        <f t="shared" si="2332"/>
        <v>1.0811999999999999</v>
      </c>
      <c r="S2223" s="6">
        <f>AVERAGE(Kickstarter[[#This Row],[pledged]]/Kickstarter[[#This Row],[backers_count]])</f>
        <v>37.197247706422019</v>
      </c>
      <c r="T2223" t="str">
        <f t="shared" si="2338"/>
        <v xml:space="preserve">games/tabletop </v>
      </c>
      <c r="U2223" t="str">
        <f t="shared" si="2343"/>
        <v>tabletop games</v>
      </c>
      <c r="V2223">
        <f>YEAR(Kickstarter[[#This Row],[Date Ended Conversion]])</f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s="5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2">
        <f t="shared" ref="L2224" si="2380">(((K2224/60)/60)/24)+DATE(1970,1,1)</f>
        <v>40906.787581018521</v>
      </c>
      <c r="M2224" s="12">
        <f t="shared" si="2331"/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11">
        <f t="shared" si="2332"/>
        <v>1.6259999999999999</v>
      </c>
      <c r="S2224" s="6">
        <f>AVERAGE(Kickstarter[[#This Row],[pledged]]/Kickstarter[[#This Row],[backers_count]])</f>
        <v>27.1</v>
      </c>
      <c r="T2224" t="str">
        <f t="shared" si="2338"/>
        <v xml:space="preserve">games/tabletop </v>
      </c>
      <c r="U2224" t="str">
        <f t="shared" si="2343"/>
        <v>tabletop games</v>
      </c>
      <c r="V2224">
        <f>YEAR(Kickstarter[[#This Row],[Date Ended Conversion]])</f>
        <v>2012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s="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2">
        <f t="shared" ref="L2225" si="2381">(((K2225/60)/60)/24)+DATE(1970,1,1)</f>
        <v>42152.640833333338</v>
      </c>
      <c r="M2225" s="12">
        <f t="shared" si="2331"/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11">
        <f t="shared" si="2332"/>
        <v>1.0580000000000001</v>
      </c>
      <c r="S2225" s="6">
        <f>AVERAGE(Kickstarter[[#This Row],[pledged]]/Kickstarter[[#This Row],[backers_count]])</f>
        <v>206.31</v>
      </c>
      <c r="T2225" t="str">
        <f t="shared" si="2338"/>
        <v xml:space="preserve">games/tabletop </v>
      </c>
      <c r="U2225" t="str">
        <f t="shared" si="2343"/>
        <v>tabletop games</v>
      </c>
      <c r="V2225">
        <f>YEAR(Kickstarter[[#This Row],[Date Ended Conversion]])</f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s="5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2">
        <f t="shared" ref="L2226" si="2382">(((K2226/60)/60)/24)+DATE(1970,1,1)</f>
        <v>42644.667534722219</v>
      </c>
      <c r="M2226" s="12">
        <f t="shared" si="2331"/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11">
        <f t="shared" si="2332"/>
        <v>2.4315000000000002</v>
      </c>
      <c r="S2226" s="6">
        <f>AVERAGE(Kickstarter[[#This Row],[pledged]]/Kickstarter[[#This Row],[backers_count]])</f>
        <v>82.145270270270274</v>
      </c>
      <c r="T2226" t="str">
        <f t="shared" si="2338"/>
        <v xml:space="preserve">games/tabletop </v>
      </c>
      <c r="U2226" t="str">
        <f t="shared" si="2343"/>
        <v>tabletop games</v>
      </c>
      <c r="V2226">
        <f>YEAR(Kickstarter[[#This Row],[Date Ended Conversion]])</f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s="5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2">
        <f t="shared" ref="L2227" si="2383">(((K2227/60)/60)/24)+DATE(1970,1,1)</f>
        <v>41873.79184027778</v>
      </c>
      <c r="M2227" s="12">
        <f t="shared" si="2331"/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11">
        <f t="shared" si="2332"/>
        <v>9.4483338095238096</v>
      </c>
      <c r="S2227" s="6">
        <f>AVERAGE(Kickstarter[[#This Row],[pledged]]/Kickstarter[[#This Row],[backers_count]])</f>
        <v>164.79651993355483</v>
      </c>
      <c r="T2227" t="str">
        <f t="shared" si="2338"/>
        <v xml:space="preserve">games/tabletop </v>
      </c>
      <c r="U2227" t="str">
        <f t="shared" si="2343"/>
        <v>tabletop games</v>
      </c>
      <c r="V2227">
        <f>YEAR(Kickstarter[[#This Row],[Date Ended Conversion]])</f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s="5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2">
        <f t="shared" ref="L2228" si="2384">(((K2228/60)/60)/24)+DATE(1970,1,1)</f>
        <v>42381.79886574074</v>
      </c>
      <c r="M2228" s="12">
        <f t="shared" si="2331"/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11">
        <f t="shared" si="2332"/>
        <v>1.0846283333333333</v>
      </c>
      <c r="S2228" s="6">
        <f>AVERAGE(Kickstarter[[#This Row],[pledged]]/Kickstarter[[#This Row],[backers_count]])</f>
        <v>60.820280373831778</v>
      </c>
      <c r="T2228" t="str">
        <f t="shared" si="2338"/>
        <v xml:space="preserve">games/tabletop </v>
      </c>
      <c r="U2228" t="str">
        <f t="shared" si="2343"/>
        <v>tabletop games</v>
      </c>
      <c r="V2228">
        <f>YEAR(Kickstarter[[#This Row],[Date Ended Conversion]])</f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s="5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2">
        <f t="shared" ref="L2229" si="2385">(((K2229/60)/60)/24)+DATE(1970,1,1)</f>
        <v>41561.807349537034</v>
      </c>
      <c r="M2229" s="12">
        <f t="shared" si="2331"/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11">
        <f t="shared" si="2332"/>
        <v>1.5737692307692308</v>
      </c>
      <c r="S2229" s="6">
        <f>AVERAGE(Kickstarter[[#This Row],[pledged]]/Kickstarter[[#This Row],[backers_count]])</f>
        <v>67.970099667774093</v>
      </c>
      <c r="T2229" t="str">
        <f t="shared" si="2338"/>
        <v xml:space="preserve">games/tabletop </v>
      </c>
      <c r="U2229" t="str">
        <f t="shared" si="2343"/>
        <v>tabletop games</v>
      </c>
      <c r="V2229">
        <f>YEAR(Kickstarter[[#This Row],[Date Ended Conversion]])</f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s="5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2">
        <f t="shared" ref="L2230" si="2386">(((K2230/60)/60)/24)+DATE(1970,1,1)</f>
        <v>42202.278194444443</v>
      </c>
      <c r="M2230" s="12">
        <f t="shared" si="2331"/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11">
        <f t="shared" si="2332"/>
        <v>11.744899999999999</v>
      </c>
      <c r="S2230" s="6">
        <f>AVERAGE(Kickstarter[[#This Row],[pledged]]/Kickstarter[[#This Row],[backers_count]])</f>
        <v>81.561805555555551</v>
      </c>
      <c r="T2230" t="str">
        <f t="shared" si="2338"/>
        <v xml:space="preserve">games/tabletop </v>
      </c>
      <c r="U2230" t="str">
        <f t="shared" si="2343"/>
        <v>tabletop games</v>
      </c>
      <c r="V2230">
        <f>YEAR(Kickstarter[[#This Row],[Date Ended Conversion]])</f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s="5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2">
        <f t="shared" ref="L2231" si="2387">(((K2231/60)/60)/24)+DATE(1970,1,1)</f>
        <v>41484.664247685185</v>
      </c>
      <c r="M2231" s="12">
        <f t="shared" si="2331"/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11">
        <f t="shared" si="2332"/>
        <v>1.7104755366949576</v>
      </c>
      <c r="S2231" s="6">
        <f>AVERAGE(Kickstarter[[#This Row],[pledged]]/Kickstarter[[#This Row],[backers_count]])</f>
        <v>25.42547309833024</v>
      </c>
      <c r="T2231" t="str">
        <f t="shared" si="2338"/>
        <v xml:space="preserve">games/tabletop </v>
      </c>
      <c r="U2231" t="str">
        <f t="shared" si="2343"/>
        <v>tabletop games</v>
      </c>
      <c r="V2231">
        <f>YEAR(Kickstarter[[#This Row],[Date Ended Conversion]])</f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s="5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2">
        <f t="shared" ref="L2232" si="2388">(((K2232/60)/60)/24)+DATE(1970,1,1)</f>
        <v>41724.881099537037</v>
      </c>
      <c r="M2232" s="12">
        <f t="shared" si="2331"/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11">
        <f t="shared" si="2332"/>
        <v>1.2595294117647058</v>
      </c>
      <c r="S2232" s="6">
        <f>AVERAGE(Kickstarter[[#This Row],[pledged]]/Kickstarter[[#This Row],[backers_count]])</f>
        <v>21.497991967871485</v>
      </c>
      <c r="T2232" t="str">
        <f t="shared" si="2338"/>
        <v xml:space="preserve">games/tabletop </v>
      </c>
      <c r="U2232" t="str">
        <f t="shared" si="2343"/>
        <v>tabletop games</v>
      </c>
      <c r="V2232">
        <f>YEAR(Kickstarter[[#This Row],[Date Ended Conversion]])</f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s="5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2">
        <f t="shared" ref="L2233" si="2389">(((K2233/60)/60)/24)+DATE(1970,1,1)</f>
        <v>41423.910891203705</v>
      </c>
      <c r="M2233" s="12">
        <f t="shared" si="2331"/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11">
        <f t="shared" si="2332"/>
        <v>12.121296000000001</v>
      </c>
      <c r="S2233" s="6">
        <f>AVERAGE(Kickstarter[[#This Row],[pledged]]/Kickstarter[[#This Row],[backers_count]])</f>
        <v>27.226630727762803</v>
      </c>
      <c r="T2233" t="str">
        <f t="shared" si="2338"/>
        <v xml:space="preserve">games/tabletop </v>
      </c>
      <c r="U2233" t="str">
        <f t="shared" si="2343"/>
        <v>tabletop games</v>
      </c>
      <c r="V2233">
        <f>YEAR(Kickstarter[[#This Row],[Date Ended Conversion]])</f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s="5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2">
        <f t="shared" ref="L2234" si="2390">(((K2234/60)/60)/24)+DATE(1970,1,1)</f>
        <v>41806.794074074074</v>
      </c>
      <c r="M2234" s="12">
        <f t="shared" si="2331"/>
        <v>41839.125</v>
      </c>
      <c r="N2234" t="b">
        <v>0</v>
      </c>
      <c r="O2234">
        <v>988</v>
      </c>
      <c r="P2234" t="b">
        <v>1</v>
      </c>
      <c r="Q2234" t="s">
        <v>8297</v>
      </c>
      <c r="R2234" s="11">
        <f t="shared" si="2332"/>
        <v>4.9580000000000002</v>
      </c>
      <c r="S2234" s="6">
        <f>AVERAGE(Kickstarter[[#This Row],[pledged]]/Kickstarter[[#This Row],[backers_count]])</f>
        <v>25.091093117408906</v>
      </c>
      <c r="T2234" t="str">
        <f t="shared" si="2338"/>
        <v xml:space="preserve">games/tabletop </v>
      </c>
      <c r="U2234" t="str">
        <f t="shared" si="2343"/>
        <v>tabletop games</v>
      </c>
      <c r="V2234">
        <f>YEAR(Kickstarter[[#This Row],[Date Ended Conversion]])</f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s="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2">
        <f t="shared" ref="L2235" si="2391">(((K2235/60)/60)/24)+DATE(1970,1,1)</f>
        <v>42331.378923611104</v>
      </c>
      <c r="M2235" s="12">
        <f t="shared" si="2331"/>
        <v>42352</v>
      </c>
      <c r="N2235" t="b">
        <v>0</v>
      </c>
      <c r="O2235">
        <v>391</v>
      </c>
      <c r="P2235" t="b">
        <v>1</v>
      </c>
      <c r="Q2235" t="s">
        <v>8297</v>
      </c>
      <c r="R2235" s="11">
        <f t="shared" si="2332"/>
        <v>3.3203999999999998</v>
      </c>
      <c r="S2235" s="6">
        <f>AVERAGE(Kickstarter[[#This Row],[pledged]]/Kickstarter[[#This Row],[backers_count]])</f>
        <v>21.230179028132991</v>
      </c>
      <c r="T2235" t="str">
        <f t="shared" si="2338"/>
        <v xml:space="preserve">games/tabletop </v>
      </c>
      <c r="U2235" t="str">
        <f t="shared" si="2343"/>
        <v>tabletop games</v>
      </c>
      <c r="V2235">
        <f>YEAR(Kickstarter[[#This Row],[Date Ended Conversion]])</f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s="5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2">
        <f t="shared" ref="L2236" si="2392">(((K2236/60)/60)/24)+DATE(1970,1,1)</f>
        <v>42710.824618055558</v>
      </c>
      <c r="M2236" s="12">
        <f t="shared" si="2331"/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11">
        <f t="shared" si="2332"/>
        <v>11.65</v>
      </c>
      <c r="S2236" s="6">
        <f>AVERAGE(Kickstarter[[#This Row],[pledged]]/Kickstarter[[#This Row],[backers_count]])</f>
        <v>41.607142857142854</v>
      </c>
      <c r="T2236" t="str">
        <f t="shared" si="2338"/>
        <v xml:space="preserve">games/tabletop </v>
      </c>
      <c r="U2236" t="str">
        <f t="shared" si="2343"/>
        <v>tabletop games</v>
      </c>
      <c r="V2236">
        <f>YEAR(Kickstarter[[#This Row],[Date Ended Conversion]])</f>
        <v>2017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s="5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2">
        <f t="shared" ref="L2237" si="2393">(((K2237/60)/60)/24)+DATE(1970,1,1)</f>
        <v>42062.022118055553</v>
      </c>
      <c r="M2237" s="12">
        <f t="shared" si="2331"/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11">
        <f t="shared" si="2332"/>
        <v>1.5331538461538461</v>
      </c>
      <c r="S2237" s="6">
        <f>AVERAGE(Kickstarter[[#This Row],[pledged]]/Kickstarter[[#This Row],[backers_count]])</f>
        <v>135.58503401360545</v>
      </c>
      <c r="T2237" t="str">
        <f t="shared" si="2338"/>
        <v xml:space="preserve">games/tabletop </v>
      </c>
      <c r="U2237" t="str">
        <f t="shared" si="2343"/>
        <v>tabletop games</v>
      </c>
      <c r="V2237">
        <f>YEAR(Kickstarter[[#This Row],[Date Ended Conversion]])</f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s="5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2">
        <f t="shared" ref="L2238" si="2394">(((K2238/60)/60)/24)+DATE(1970,1,1)</f>
        <v>42371.617164351846</v>
      </c>
      <c r="M2238" s="12">
        <f t="shared" si="2331"/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11">
        <f t="shared" si="2332"/>
        <v>5.3710714285714287</v>
      </c>
      <c r="S2238" s="6">
        <f>AVERAGE(Kickstarter[[#This Row],[pledged]]/Kickstarter[[#This Row],[backers_count]])</f>
        <v>22.116176470588236</v>
      </c>
      <c r="T2238" t="str">
        <f t="shared" si="2338"/>
        <v xml:space="preserve">games/tabletop </v>
      </c>
      <c r="U2238" t="str">
        <f t="shared" si="2343"/>
        <v>tabletop games</v>
      </c>
      <c r="V2238">
        <f>YEAR(Kickstarter[[#This Row],[Date Ended Conversion]])</f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s="5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2">
        <f t="shared" ref="L2239" si="2395">(((K2239/60)/60)/24)+DATE(1970,1,1)</f>
        <v>41915.003275462965</v>
      </c>
      <c r="M2239" s="12">
        <f t="shared" si="2331"/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11">
        <f t="shared" si="2332"/>
        <v>3.5292777777777777</v>
      </c>
      <c r="S2239" s="6">
        <f>AVERAGE(Kickstarter[[#This Row],[pledged]]/Kickstarter[[#This Row],[backers_count]])</f>
        <v>64.625635808748726</v>
      </c>
      <c r="T2239" t="str">
        <f t="shared" si="2338"/>
        <v xml:space="preserve">games/tabletop </v>
      </c>
      <c r="U2239" t="str">
        <f t="shared" si="2343"/>
        <v>tabletop games</v>
      </c>
      <c r="V2239">
        <f>YEAR(Kickstarter[[#This Row],[Date Ended Conversion]])</f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s="5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2">
        <f t="shared" ref="L2240" si="2396">(((K2240/60)/60)/24)+DATE(1970,1,1)</f>
        <v>42774.621712962966</v>
      </c>
      <c r="M2240" s="12">
        <f t="shared" si="2331"/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11">
        <f t="shared" si="2332"/>
        <v>1.3740000000000001</v>
      </c>
      <c r="S2240" s="6">
        <f>AVERAGE(Kickstarter[[#This Row],[pledged]]/Kickstarter[[#This Row],[backers_count]])</f>
        <v>69.569620253164558</v>
      </c>
      <c r="T2240" t="str">
        <f t="shared" si="2338"/>
        <v xml:space="preserve">games/tabletop </v>
      </c>
      <c r="U2240" t="str">
        <f t="shared" si="2343"/>
        <v>tabletop games</v>
      </c>
      <c r="V2240">
        <f>YEAR(Kickstarter[[#This Row],[Date Ended Conversion]])</f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s="5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2">
        <f t="shared" ref="L2241" si="2397">(((K2241/60)/60)/24)+DATE(1970,1,1)</f>
        <v>41572.958495370374</v>
      </c>
      <c r="M2241" s="12">
        <f t="shared" si="2331"/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11">
        <f t="shared" si="2332"/>
        <v>1.2802667999999999</v>
      </c>
      <c r="S2241" s="6">
        <f>AVERAGE(Kickstarter[[#This Row],[pledged]]/Kickstarter[[#This Row],[backers_count]])</f>
        <v>75.133028169014082</v>
      </c>
      <c r="T2241" t="str">
        <f t="shared" si="2338"/>
        <v xml:space="preserve">games/tabletop </v>
      </c>
      <c r="U2241" t="str">
        <f t="shared" si="2343"/>
        <v>tabletop games</v>
      </c>
      <c r="V2241">
        <f>YEAR(Kickstarter[[#This Row],[Date Ended Conversion]])</f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s="5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2">
        <f t="shared" ref="L2242" si="2398">(((K2242/60)/60)/24)+DATE(1970,1,1)</f>
        <v>42452.825740740736</v>
      </c>
      <c r="M2242" s="12">
        <f t="shared" ref="M2242:M2305" si="2399">(((J2242/60)/60)/24)+DATE(1970,1,1)</f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11">
        <f t="shared" ref="R2242:R2305" si="2400">(E2242/D2242)</f>
        <v>2.7067999999999999</v>
      </c>
      <c r="S2242" s="6">
        <f>AVERAGE(Kickstarter[[#This Row],[pledged]]/Kickstarter[[#This Row],[backers_count]])</f>
        <v>140.97916666666666</v>
      </c>
      <c r="T2242" t="str">
        <f t="shared" si="2338"/>
        <v xml:space="preserve">games/tabletop </v>
      </c>
      <c r="U2242" t="str">
        <f t="shared" si="2343"/>
        <v>tabletop games</v>
      </c>
      <c r="V2242">
        <f>YEAR(Kickstarter[[#This Row],[Date Ended Conversion]])</f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s="5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2">
        <f t="shared" ref="L2243" si="2401">(((K2243/60)/60)/24)+DATE(1970,1,1)</f>
        <v>42766.827546296292</v>
      </c>
      <c r="M2243" s="12">
        <f t="shared" si="2399"/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11">
        <f t="shared" si="2400"/>
        <v>8.0640000000000001</v>
      </c>
      <c r="S2243" s="6">
        <f>AVERAGE(Kickstarter[[#This Row],[pledged]]/Kickstarter[[#This Row],[backers_count]])</f>
        <v>49.472392638036808</v>
      </c>
      <c r="T2243" t="str">
        <f t="shared" ref="T2243:T2306" si="2402">LEFT(Q2243, SEARCH(" ",Q2243,1))</f>
        <v xml:space="preserve">games/tabletop </v>
      </c>
      <c r="U2243" t="str">
        <f t="shared" si="2343"/>
        <v>tabletop games</v>
      </c>
      <c r="V2243">
        <f>YEAR(Kickstarter[[#This Row],[Date Ended Conversion]])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s="5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2">
        <f t="shared" ref="L2244" si="2403">(((K2244/60)/60)/24)+DATE(1970,1,1)</f>
        <v>41569.575613425928</v>
      </c>
      <c r="M2244" s="12">
        <f t="shared" si="2399"/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11">
        <f t="shared" si="2400"/>
        <v>13.600976000000001</v>
      </c>
      <c r="S2244" s="6">
        <f>AVERAGE(Kickstarter[[#This Row],[pledged]]/Kickstarter[[#This Row],[backers_count]])</f>
        <v>53.865251485148519</v>
      </c>
      <c r="T2244" t="str">
        <f t="shared" si="2402"/>
        <v xml:space="preserve">games/tabletop </v>
      </c>
      <c r="U2244" t="str">
        <f t="shared" si="2343"/>
        <v>tabletop games</v>
      </c>
      <c r="V2244">
        <f>YEAR(Kickstarter[[#This Row],[Date Ended Conversion]])</f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s="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2">
        <f t="shared" ref="L2245" si="2404">(((K2245/60)/60)/24)+DATE(1970,1,1)</f>
        <v>42800.751041666663</v>
      </c>
      <c r="M2245" s="12">
        <f t="shared" si="2399"/>
        <v>42807.125</v>
      </c>
      <c r="N2245" t="b">
        <v>0</v>
      </c>
      <c r="O2245">
        <v>2035</v>
      </c>
      <c r="P2245" t="b">
        <v>1</v>
      </c>
      <c r="Q2245" t="s">
        <v>8297</v>
      </c>
      <c r="R2245" s="11">
        <f t="shared" si="2400"/>
        <v>9302.5</v>
      </c>
      <c r="S2245" s="6">
        <f>AVERAGE(Kickstarter[[#This Row],[pledged]]/Kickstarter[[#This Row],[backers_count]])</f>
        <v>4.5712530712530715</v>
      </c>
      <c r="T2245" t="str">
        <f t="shared" si="2402"/>
        <v xml:space="preserve">games/tabletop </v>
      </c>
      <c r="U2245" t="str">
        <f t="shared" si="2343"/>
        <v>tabletop games</v>
      </c>
      <c r="V2245">
        <f>YEAR(Kickstarter[[#This Row],[Date Ended Conversion]])</f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s="5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2">
        <f t="shared" ref="L2246" si="2405">(((K2246/60)/60)/24)+DATE(1970,1,1)</f>
        <v>42647.818819444445</v>
      </c>
      <c r="M2246" s="12">
        <f t="shared" si="2399"/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11">
        <f t="shared" si="2400"/>
        <v>3.7702</v>
      </c>
      <c r="S2246" s="6">
        <f>AVERAGE(Kickstarter[[#This Row],[pledged]]/Kickstarter[[#This Row],[backers_count]])</f>
        <v>65.00344827586207</v>
      </c>
      <c r="T2246" t="str">
        <f t="shared" si="2402"/>
        <v xml:space="preserve">games/tabletop </v>
      </c>
      <c r="U2246" t="str">
        <f t="shared" si="2343"/>
        <v>tabletop games</v>
      </c>
      <c r="V2246">
        <f>YEAR(Kickstarter[[#This Row],[Date Ended Conversion]])</f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s="5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2">
        <f t="shared" ref="L2247" si="2406">(((K2247/60)/60)/24)+DATE(1970,1,1)</f>
        <v>41660.708530092597</v>
      </c>
      <c r="M2247" s="12">
        <f t="shared" si="2399"/>
        <v>41691.75</v>
      </c>
      <c r="N2247" t="b">
        <v>0</v>
      </c>
      <c r="O2247">
        <v>1980</v>
      </c>
      <c r="P2247" t="b">
        <v>1</v>
      </c>
      <c r="Q2247" t="s">
        <v>8297</v>
      </c>
      <c r="R2247" s="11">
        <f t="shared" si="2400"/>
        <v>26.47025</v>
      </c>
      <c r="S2247" s="6">
        <f>AVERAGE(Kickstarter[[#This Row],[pledged]]/Kickstarter[[#This Row],[backers_count]])</f>
        <v>53.475252525252522</v>
      </c>
      <c r="T2247" t="str">
        <f t="shared" si="2402"/>
        <v xml:space="preserve">games/tabletop </v>
      </c>
      <c r="U2247" t="str">
        <f t="shared" si="2343"/>
        <v>tabletop games</v>
      </c>
      <c r="V2247">
        <f>YEAR(Kickstarter[[#This Row],[Date Ended Conversion]])</f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s="5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2">
        <f t="shared" ref="L2248" si="2407">(((K2248/60)/60)/24)+DATE(1970,1,1)</f>
        <v>42221.79178240741</v>
      </c>
      <c r="M2248" s="12">
        <f t="shared" si="2399"/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11">
        <f t="shared" si="2400"/>
        <v>1.0012000000000001</v>
      </c>
      <c r="S2248" s="6">
        <f>AVERAGE(Kickstarter[[#This Row],[pledged]]/Kickstarter[[#This Row],[backers_count]])</f>
        <v>43.912280701754383</v>
      </c>
      <c r="T2248" t="str">
        <f t="shared" si="2402"/>
        <v xml:space="preserve">games/tabletop </v>
      </c>
      <c r="U2248" t="str">
        <f t="shared" si="2343"/>
        <v>tabletop games</v>
      </c>
      <c r="V2248">
        <f>YEAR(Kickstarter[[#This Row],[Date Ended Conversion]])</f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s="5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2">
        <f t="shared" ref="L2249" si="2408">(((K2249/60)/60)/24)+DATE(1970,1,1)</f>
        <v>42200.666261574079</v>
      </c>
      <c r="M2249" s="12">
        <f t="shared" si="2399"/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11">
        <f t="shared" si="2400"/>
        <v>1.0445405405405406</v>
      </c>
      <c r="S2249" s="6">
        <f>AVERAGE(Kickstarter[[#This Row],[pledged]]/Kickstarter[[#This Row],[backers_count]])</f>
        <v>50.852631578947367</v>
      </c>
      <c r="T2249" t="str">
        <f t="shared" si="2402"/>
        <v xml:space="preserve">games/tabletop </v>
      </c>
      <c r="U2249" t="str">
        <f t="shared" si="2343"/>
        <v>tabletop games</v>
      </c>
      <c r="V2249">
        <f>YEAR(Kickstarter[[#This Row],[Date Ended Conversion]])</f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s="5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2">
        <f t="shared" ref="L2250" si="2409">(((K2250/60)/60)/24)+DATE(1970,1,1)</f>
        <v>42688.875902777778</v>
      </c>
      <c r="M2250" s="12">
        <f t="shared" si="2399"/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11">
        <f t="shared" si="2400"/>
        <v>1.0721428571428571</v>
      </c>
      <c r="S2250" s="6">
        <f>AVERAGE(Kickstarter[[#This Row],[pledged]]/Kickstarter[[#This Row],[backers_count]])</f>
        <v>58.6328125</v>
      </c>
      <c r="T2250" t="str">
        <f t="shared" si="2402"/>
        <v xml:space="preserve">games/tabletop </v>
      </c>
      <c r="U2250" t="str">
        <f t="shared" si="2343"/>
        <v>tabletop games</v>
      </c>
      <c r="V2250">
        <f>YEAR(Kickstarter[[#This Row],[Date Ended Conversion]])</f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s="5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2">
        <f t="shared" ref="L2251" si="2410">(((K2251/60)/60)/24)+DATE(1970,1,1)</f>
        <v>41336.703298611108</v>
      </c>
      <c r="M2251" s="12">
        <f t="shared" si="2399"/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11">
        <f t="shared" si="2400"/>
        <v>1.6877142857142857</v>
      </c>
      <c r="S2251" s="6">
        <f>AVERAGE(Kickstarter[[#This Row],[pledged]]/Kickstarter[[#This Row],[backers_count]])</f>
        <v>32.81666666666667</v>
      </c>
      <c r="T2251" t="str">
        <f t="shared" si="2402"/>
        <v xml:space="preserve">games/tabletop </v>
      </c>
      <c r="U2251" t="str">
        <f t="shared" ref="U2251:U2314" si="2411">RIGHT(Q2251,LEN(Q2251)-FIND("/",Q2251))</f>
        <v>tabletop games</v>
      </c>
      <c r="V2251">
        <f>YEAR(Kickstarter[[#This Row],[Date Ended Conversion]])</f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s="5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2">
        <f t="shared" ref="L2252" si="2412">(((K2252/60)/60)/24)+DATE(1970,1,1)</f>
        <v>42677.005474537036</v>
      </c>
      <c r="M2252" s="12">
        <f t="shared" si="2399"/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11">
        <f t="shared" si="2400"/>
        <v>9.7511200000000002</v>
      </c>
      <c r="S2252" s="6">
        <f>AVERAGE(Kickstarter[[#This Row],[pledged]]/Kickstarter[[#This Row],[backers_count]])</f>
        <v>426.93169877408059</v>
      </c>
      <c r="T2252" t="str">
        <f t="shared" si="2402"/>
        <v xml:space="preserve">games/tabletop </v>
      </c>
      <c r="U2252" t="str">
        <f t="shared" si="2411"/>
        <v>tabletop games</v>
      </c>
      <c r="V2252">
        <f>YEAR(Kickstarter[[#This Row],[Date Ended Conversion]])</f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s="5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2">
        <f t="shared" ref="L2253" si="2413">(((K2253/60)/60)/24)+DATE(1970,1,1)</f>
        <v>41846.34579861111</v>
      </c>
      <c r="M2253" s="12">
        <f t="shared" si="2399"/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11">
        <f t="shared" si="2400"/>
        <v>1.3444929411764706</v>
      </c>
      <c r="S2253" s="6">
        <f>AVERAGE(Kickstarter[[#This Row],[pledged]]/Kickstarter[[#This Row],[backers_count]])</f>
        <v>23.808729166666669</v>
      </c>
      <c r="T2253" t="str">
        <f t="shared" si="2402"/>
        <v xml:space="preserve">games/tabletop </v>
      </c>
      <c r="U2253" t="str">
        <f t="shared" si="2411"/>
        <v>tabletop games</v>
      </c>
      <c r="V2253">
        <f>YEAR(Kickstarter[[#This Row],[Date Ended Conversion]])</f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s="5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2">
        <f t="shared" ref="L2254" si="2414">(((K2254/60)/60)/24)+DATE(1970,1,1)</f>
        <v>42573.327986111108</v>
      </c>
      <c r="M2254" s="12">
        <f t="shared" si="2399"/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11">
        <f t="shared" si="2400"/>
        <v>2.722777777777778</v>
      </c>
      <c r="S2254" s="6">
        <f>AVERAGE(Kickstarter[[#This Row],[pledged]]/Kickstarter[[#This Row],[backers_count]])</f>
        <v>98.413654618473899</v>
      </c>
      <c r="T2254" t="str">
        <f t="shared" si="2402"/>
        <v xml:space="preserve">games/tabletop </v>
      </c>
      <c r="U2254" t="str">
        <f t="shared" si="2411"/>
        <v>tabletop games</v>
      </c>
      <c r="V2254">
        <f>YEAR(Kickstarter[[#This Row],[Date Ended Conversion]])</f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s="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2">
        <f t="shared" ref="L2255" si="2415">(((K2255/60)/60)/24)+DATE(1970,1,1)</f>
        <v>42296.631331018521</v>
      </c>
      <c r="M2255" s="12">
        <f t="shared" si="2399"/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11">
        <f t="shared" si="2400"/>
        <v>1.1268750000000001</v>
      </c>
      <c r="S2255" s="6">
        <f>AVERAGE(Kickstarter[[#This Row],[pledged]]/Kickstarter[[#This Row],[backers_count]])</f>
        <v>107.32142857142857</v>
      </c>
      <c r="T2255" t="str">
        <f t="shared" si="2402"/>
        <v xml:space="preserve">games/tabletop </v>
      </c>
      <c r="U2255" t="str">
        <f t="shared" si="2411"/>
        <v>tabletop games</v>
      </c>
      <c r="V2255">
        <f>YEAR(Kickstarter[[#This Row],[Date Ended Conversion]])</f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s="5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2">
        <f t="shared" ref="L2256" si="2416">(((K2256/60)/60)/24)+DATE(1970,1,1)</f>
        <v>42752.647777777776</v>
      </c>
      <c r="M2256" s="12">
        <f t="shared" si="2399"/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11">
        <f t="shared" si="2400"/>
        <v>4.5979999999999999</v>
      </c>
      <c r="S2256" s="6">
        <f>AVERAGE(Kickstarter[[#This Row],[pledged]]/Kickstarter[[#This Row],[backers_count]])</f>
        <v>11.67005076142132</v>
      </c>
      <c r="T2256" t="str">
        <f t="shared" si="2402"/>
        <v xml:space="preserve">games/tabletop </v>
      </c>
      <c r="U2256" t="str">
        <f t="shared" si="2411"/>
        <v>tabletop games</v>
      </c>
      <c r="V2256">
        <f>YEAR(Kickstarter[[#This Row],[Date Ended Conversion]])</f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s="5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2">
        <f t="shared" ref="L2257" si="2417">(((K2257/60)/60)/24)+DATE(1970,1,1)</f>
        <v>42467.951979166668</v>
      </c>
      <c r="M2257" s="12">
        <f t="shared" si="2399"/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11">
        <f t="shared" si="2400"/>
        <v>2.8665822784810127</v>
      </c>
      <c r="S2257" s="6">
        <f>AVERAGE(Kickstarter[[#This Row],[pledged]]/Kickstarter[[#This Row],[backers_count]])</f>
        <v>41.782287822878232</v>
      </c>
      <c r="T2257" t="str">
        <f t="shared" si="2402"/>
        <v xml:space="preserve">games/tabletop </v>
      </c>
      <c r="U2257" t="str">
        <f t="shared" si="2411"/>
        <v>tabletop games</v>
      </c>
      <c r="V2257">
        <f>YEAR(Kickstarter[[#This Row],[Date Ended Conversion]])</f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s="5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2">
        <f t="shared" ref="L2258" si="2418">(((K2258/60)/60)/24)+DATE(1970,1,1)</f>
        <v>42682.451921296291</v>
      </c>
      <c r="M2258" s="12">
        <f t="shared" si="2399"/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11">
        <f t="shared" si="2400"/>
        <v>2.2270833333333333</v>
      </c>
      <c r="S2258" s="6">
        <f>AVERAGE(Kickstarter[[#This Row],[pledged]]/Kickstarter[[#This Row],[backers_count]])</f>
        <v>21.38</v>
      </c>
      <c r="T2258" t="str">
        <f t="shared" si="2402"/>
        <v xml:space="preserve">games/tabletop </v>
      </c>
      <c r="U2258" t="str">
        <f t="shared" si="2411"/>
        <v>tabletop games</v>
      </c>
      <c r="V2258">
        <f>YEAR(Kickstarter[[#This Row],[Date Ended Conversion]])</f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s="5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2">
        <f t="shared" ref="L2259" si="2419">(((K2259/60)/60)/24)+DATE(1970,1,1)</f>
        <v>42505.936678240745</v>
      </c>
      <c r="M2259" s="12">
        <f t="shared" si="2399"/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11">
        <f t="shared" si="2400"/>
        <v>6.3613999999999997</v>
      </c>
      <c r="S2259" s="6">
        <f>AVERAGE(Kickstarter[[#This Row],[pledged]]/Kickstarter[[#This Row],[backers_count]])</f>
        <v>94.103550295857985</v>
      </c>
      <c r="T2259" t="str">
        <f t="shared" si="2402"/>
        <v xml:space="preserve">games/tabletop </v>
      </c>
      <c r="U2259" t="str">
        <f t="shared" si="2411"/>
        <v>tabletop games</v>
      </c>
      <c r="V2259">
        <f>YEAR(Kickstarter[[#This Row],[Date Ended Conversion]])</f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s="5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2">
        <f t="shared" ref="L2260" si="2420">(((K2260/60)/60)/24)+DATE(1970,1,1)</f>
        <v>42136.75100694444</v>
      </c>
      <c r="M2260" s="12">
        <f t="shared" si="2399"/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11">
        <f t="shared" si="2400"/>
        <v>1.4650000000000001</v>
      </c>
      <c r="S2260" s="6">
        <f>AVERAGE(Kickstarter[[#This Row],[pledged]]/Kickstarter[[#This Row],[backers_count]])</f>
        <v>15.721951219512196</v>
      </c>
      <c r="T2260" t="str">
        <f t="shared" si="2402"/>
        <v xml:space="preserve">games/tabletop </v>
      </c>
      <c r="U2260" t="str">
        <f t="shared" si="2411"/>
        <v>tabletop games</v>
      </c>
      <c r="V2260">
        <f>YEAR(Kickstarter[[#This Row],[Date Ended Conversion]])</f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s="5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2">
        <f t="shared" ref="L2261" si="2421">(((K2261/60)/60)/24)+DATE(1970,1,1)</f>
        <v>42702.804814814815</v>
      </c>
      <c r="M2261" s="12">
        <f t="shared" si="2399"/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11">
        <f t="shared" si="2400"/>
        <v>18.670999999999999</v>
      </c>
      <c r="S2261" s="6">
        <f>AVERAGE(Kickstarter[[#This Row],[pledged]]/Kickstarter[[#This Row],[backers_count]])</f>
        <v>90.635922330097088</v>
      </c>
      <c r="T2261" t="str">
        <f t="shared" si="2402"/>
        <v xml:space="preserve">games/tabletop </v>
      </c>
      <c r="U2261" t="str">
        <f t="shared" si="2411"/>
        <v>tabletop games</v>
      </c>
      <c r="V2261">
        <f>YEAR(Kickstarter[[#This Row],[Date Ended Conversion]])</f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s="5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2">
        <f t="shared" ref="L2262" si="2422">(((K2262/60)/60)/24)+DATE(1970,1,1)</f>
        <v>41695.016782407409</v>
      </c>
      <c r="M2262" s="12">
        <f t="shared" si="2399"/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11">
        <f t="shared" si="2400"/>
        <v>3.2692000000000001</v>
      </c>
      <c r="S2262" s="6">
        <f>AVERAGE(Kickstarter[[#This Row],[pledged]]/Kickstarter[[#This Row],[backers_count]])</f>
        <v>97.297619047619051</v>
      </c>
      <c r="T2262" t="str">
        <f t="shared" si="2402"/>
        <v xml:space="preserve">games/tabletop </v>
      </c>
      <c r="U2262" t="str">
        <f t="shared" si="2411"/>
        <v>tabletop games</v>
      </c>
      <c r="V2262">
        <f>YEAR(Kickstarter[[#This Row],[Date Ended Conversion]])</f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s="5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2">
        <f t="shared" ref="L2263" si="2423">(((K2263/60)/60)/24)+DATE(1970,1,1)</f>
        <v>42759.724768518514</v>
      </c>
      <c r="M2263" s="12">
        <f t="shared" si="2399"/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11">
        <f t="shared" si="2400"/>
        <v>7.7949999999999999</v>
      </c>
      <c r="S2263" s="6">
        <f>AVERAGE(Kickstarter[[#This Row],[pledged]]/Kickstarter[[#This Row],[backers_count]])</f>
        <v>37.11904761904762</v>
      </c>
      <c r="T2263" t="str">
        <f t="shared" si="2402"/>
        <v xml:space="preserve">games/tabletop </v>
      </c>
      <c r="U2263" t="str">
        <f t="shared" si="2411"/>
        <v>tabletop games</v>
      </c>
      <c r="V2263">
        <f>YEAR(Kickstarter[[#This Row],[Date Ended Conversion]])</f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s="5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2">
        <f t="shared" ref="L2264" si="2424">(((K2264/60)/60)/24)+DATE(1970,1,1)</f>
        <v>41926.585162037038</v>
      </c>
      <c r="M2264" s="12">
        <f t="shared" si="2399"/>
        <v>41961</v>
      </c>
      <c r="N2264" t="b">
        <v>0</v>
      </c>
      <c r="O2264">
        <v>181</v>
      </c>
      <c r="P2264" t="b">
        <v>1</v>
      </c>
      <c r="Q2264" t="s">
        <v>8297</v>
      </c>
      <c r="R2264" s="11">
        <f t="shared" si="2400"/>
        <v>1.5415151515151515</v>
      </c>
      <c r="S2264" s="6">
        <f>AVERAGE(Kickstarter[[#This Row],[pledged]]/Kickstarter[[#This Row],[backers_count]])</f>
        <v>28.104972375690608</v>
      </c>
      <c r="T2264" t="str">
        <f t="shared" si="2402"/>
        <v xml:space="preserve">games/tabletop </v>
      </c>
      <c r="U2264" t="str">
        <f t="shared" si="2411"/>
        <v>tabletop games</v>
      </c>
      <c r="V2264">
        <f>YEAR(Kickstarter[[#This Row],[Date Ended Conversion]])</f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s="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2">
        <f t="shared" ref="L2265" si="2425">(((K2265/60)/60)/24)+DATE(1970,1,1)</f>
        <v>42014.832326388889</v>
      </c>
      <c r="M2265" s="12">
        <f t="shared" si="2399"/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11">
        <f t="shared" si="2400"/>
        <v>1.1554666666666666</v>
      </c>
      <c r="S2265" s="6">
        <f>AVERAGE(Kickstarter[[#This Row],[pledged]]/Kickstarter[[#This Row],[backers_count]])</f>
        <v>144.43333333333334</v>
      </c>
      <c r="T2265" t="str">
        <f t="shared" si="2402"/>
        <v xml:space="preserve">games/tabletop </v>
      </c>
      <c r="U2265" t="str">
        <f t="shared" si="2411"/>
        <v>tabletop games</v>
      </c>
      <c r="V2265">
        <f>YEAR(Kickstarter[[#This Row],[Date Ended Conversion]])</f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s="5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2">
        <f t="shared" ref="L2266" si="2426">(((K2266/60)/60)/24)+DATE(1970,1,1)</f>
        <v>42496.582337962958</v>
      </c>
      <c r="M2266" s="12">
        <f t="shared" si="2399"/>
        <v>42513.125</v>
      </c>
      <c r="N2266" t="b">
        <v>0</v>
      </c>
      <c r="O2266">
        <v>445</v>
      </c>
      <c r="P2266" t="b">
        <v>1</v>
      </c>
      <c r="Q2266" t="s">
        <v>8297</v>
      </c>
      <c r="R2266" s="11">
        <f t="shared" si="2400"/>
        <v>1.8003333333333333</v>
      </c>
      <c r="S2266" s="6">
        <f>AVERAGE(Kickstarter[[#This Row],[pledged]]/Kickstarter[[#This Row],[backers_count]])</f>
        <v>24.274157303370785</v>
      </c>
      <c r="T2266" t="str">
        <f t="shared" si="2402"/>
        <v xml:space="preserve">games/tabletop </v>
      </c>
      <c r="U2266" t="str">
        <f t="shared" si="2411"/>
        <v>tabletop games</v>
      </c>
      <c r="V2266">
        <f>YEAR(Kickstarter[[#This Row],[Date Ended Conversion]])</f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s="5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2">
        <f t="shared" ref="L2267" si="2427">(((K2267/60)/60)/24)+DATE(1970,1,1)</f>
        <v>42689.853090277778</v>
      </c>
      <c r="M2267" s="12">
        <f t="shared" si="2399"/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11">
        <f t="shared" si="2400"/>
        <v>2.9849999999999999</v>
      </c>
      <c r="S2267" s="6">
        <f>AVERAGE(Kickstarter[[#This Row],[pledged]]/Kickstarter[[#This Row],[backers_count]])</f>
        <v>35.117647058823529</v>
      </c>
      <c r="T2267" t="str">
        <f t="shared" si="2402"/>
        <v xml:space="preserve">games/tabletop </v>
      </c>
      <c r="U2267" t="str">
        <f t="shared" si="2411"/>
        <v>tabletop games</v>
      </c>
      <c r="V2267">
        <f>YEAR(Kickstarter[[#This Row],[Date Ended Conversion]])</f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s="5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2">
        <f t="shared" ref="L2268" si="2428">(((K2268/60)/60)/24)+DATE(1970,1,1)</f>
        <v>42469.874907407408</v>
      </c>
      <c r="M2268" s="12">
        <f t="shared" si="2399"/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11">
        <f t="shared" si="2400"/>
        <v>3.2026666666666666</v>
      </c>
      <c r="S2268" s="6">
        <f>AVERAGE(Kickstarter[[#This Row],[pledged]]/Kickstarter[[#This Row],[backers_count]])</f>
        <v>24.762886597938145</v>
      </c>
      <c r="T2268" t="str">
        <f t="shared" si="2402"/>
        <v xml:space="preserve">games/tabletop </v>
      </c>
      <c r="U2268" t="str">
        <f t="shared" si="2411"/>
        <v>tabletop games</v>
      </c>
      <c r="V2268">
        <f>YEAR(Kickstarter[[#This Row],[Date Ended Conversion]])</f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s="5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2">
        <f t="shared" ref="L2269" si="2429">(((K2269/60)/60)/24)+DATE(1970,1,1)</f>
        <v>41968.829826388886</v>
      </c>
      <c r="M2269" s="12">
        <f t="shared" si="2399"/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11">
        <f t="shared" si="2400"/>
        <v>3.80525</v>
      </c>
      <c r="S2269" s="6">
        <f>AVERAGE(Kickstarter[[#This Row],[pledged]]/Kickstarter[[#This Row],[backers_count]])</f>
        <v>188.37871287128712</v>
      </c>
      <c r="T2269" t="str">
        <f t="shared" si="2402"/>
        <v xml:space="preserve">games/tabletop </v>
      </c>
      <c r="U2269" t="str">
        <f t="shared" si="2411"/>
        <v>tabletop games</v>
      </c>
      <c r="V2269">
        <f>YEAR(Kickstarter[[#This Row],[Date Ended Conversion]])</f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s="5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2">
        <f t="shared" ref="L2270" si="2430">(((K2270/60)/60)/24)+DATE(1970,1,1)</f>
        <v>42776.082349537035</v>
      </c>
      <c r="M2270" s="12">
        <f t="shared" si="2399"/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11">
        <f t="shared" si="2400"/>
        <v>1.026</v>
      </c>
      <c r="S2270" s="6">
        <f>AVERAGE(Kickstarter[[#This Row],[pledged]]/Kickstarter[[#This Row],[backers_count]])</f>
        <v>148.08247422680412</v>
      </c>
      <c r="T2270" t="str">
        <f t="shared" si="2402"/>
        <v xml:space="preserve">games/tabletop </v>
      </c>
      <c r="U2270" t="str">
        <f t="shared" si="2411"/>
        <v>tabletop games</v>
      </c>
      <c r="V2270">
        <f>YEAR(Kickstarter[[#This Row],[Date Ended Conversion]])</f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s="5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2">
        <f t="shared" ref="L2271" si="2431">(((K2271/60)/60)/24)+DATE(1970,1,1)</f>
        <v>42776.704432870371</v>
      </c>
      <c r="M2271" s="12">
        <f t="shared" si="2399"/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11">
        <f t="shared" si="2400"/>
        <v>18.016400000000001</v>
      </c>
      <c r="S2271" s="6">
        <f>AVERAGE(Kickstarter[[#This Row],[pledged]]/Kickstarter[[#This Row],[backers_count]])</f>
        <v>49.934589800443462</v>
      </c>
      <c r="T2271" t="str">
        <f t="shared" si="2402"/>
        <v xml:space="preserve">games/tabletop </v>
      </c>
      <c r="U2271" t="str">
        <f t="shared" si="2411"/>
        <v>tabletop games</v>
      </c>
      <c r="V2271">
        <f>YEAR(Kickstarter[[#This Row],[Date Ended Conversion]])</f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s="5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2">
        <f t="shared" ref="L2272" si="2432">(((K2272/60)/60)/24)+DATE(1970,1,1)</f>
        <v>42725.869363425925</v>
      </c>
      <c r="M2272" s="12">
        <f t="shared" si="2399"/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11">
        <f t="shared" si="2400"/>
        <v>7.2024800000000004</v>
      </c>
      <c r="S2272" s="6">
        <f>AVERAGE(Kickstarter[[#This Row],[pledged]]/Kickstarter[[#This Row],[backers_count]])</f>
        <v>107.82155688622754</v>
      </c>
      <c r="T2272" t="str">
        <f t="shared" si="2402"/>
        <v xml:space="preserve">games/tabletop </v>
      </c>
      <c r="U2272" t="str">
        <f t="shared" si="2411"/>
        <v>tabletop games</v>
      </c>
      <c r="V2272">
        <f>YEAR(Kickstarter[[#This Row],[Date Ended Conversion]])</f>
        <v>2017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s="5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2">
        <f t="shared" ref="L2273" si="2433">(((K2273/60)/60)/24)+DATE(1970,1,1)</f>
        <v>42684.000046296293</v>
      </c>
      <c r="M2273" s="12">
        <f t="shared" si="2399"/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11">
        <f t="shared" si="2400"/>
        <v>2.8309000000000002</v>
      </c>
      <c r="S2273" s="6">
        <f>AVERAGE(Kickstarter[[#This Row],[pledged]]/Kickstarter[[#This Row],[backers_count]])</f>
        <v>42.63403614457831</v>
      </c>
      <c r="T2273" t="str">
        <f t="shared" si="2402"/>
        <v xml:space="preserve">games/tabletop </v>
      </c>
      <c r="U2273" t="str">
        <f t="shared" si="2411"/>
        <v>tabletop games</v>
      </c>
      <c r="V2273">
        <f>YEAR(Kickstarter[[#This Row],[Date Ended Conversion]])</f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s="5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2">
        <f t="shared" ref="L2274" si="2434">(((K2274/60)/60)/24)+DATE(1970,1,1)</f>
        <v>42315.699490740735</v>
      </c>
      <c r="M2274" s="12">
        <f t="shared" si="2399"/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11">
        <f t="shared" si="2400"/>
        <v>13.566000000000001</v>
      </c>
      <c r="S2274" s="6">
        <f>AVERAGE(Kickstarter[[#This Row],[pledged]]/Kickstarter[[#This Row],[backers_count]])</f>
        <v>14.370762711864407</v>
      </c>
      <c r="T2274" t="str">
        <f t="shared" si="2402"/>
        <v xml:space="preserve">games/tabletop </v>
      </c>
      <c r="U2274" t="str">
        <f t="shared" si="2411"/>
        <v>tabletop games</v>
      </c>
      <c r="V2274">
        <f>YEAR(Kickstarter[[#This Row],[Date Ended Conversion]])</f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s="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2">
        <f t="shared" ref="L2275" si="2435">(((K2275/60)/60)/24)+DATE(1970,1,1)</f>
        <v>42781.549097222218</v>
      </c>
      <c r="M2275" s="12">
        <f t="shared" si="2399"/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11">
        <f t="shared" si="2400"/>
        <v>2.2035999999999998</v>
      </c>
      <c r="S2275" s="6">
        <f>AVERAGE(Kickstarter[[#This Row],[pledged]]/Kickstarter[[#This Row],[backers_count]])</f>
        <v>37.476190476190474</v>
      </c>
      <c r="T2275" t="str">
        <f t="shared" si="2402"/>
        <v xml:space="preserve">games/tabletop </v>
      </c>
      <c r="U2275" t="str">
        <f t="shared" si="2411"/>
        <v>tabletop games</v>
      </c>
      <c r="V2275">
        <f>YEAR(Kickstarter[[#This Row],[Date Ended Conversion]])</f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s="5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2">
        <f t="shared" ref="L2276" si="2436">(((K2276/60)/60)/24)+DATE(1970,1,1)</f>
        <v>41663.500659722224</v>
      </c>
      <c r="M2276" s="12">
        <f t="shared" si="2399"/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11">
        <f t="shared" si="2400"/>
        <v>1.196</v>
      </c>
      <c r="S2276" s="6">
        <f>AVERAGE(Kickstarter[[#This Row],[pledged]]/Kickstarter[[#This Row],[backers_count]])</f>
        <v>30.202020202020201</v>
      </c>
      <c r="T2276" t="str">
        <f t="shared" si="2402"/>
        <v xml:space="preserve">games/tabletop </v>
      </c>
      <c r="U2276" t="str">
        <f t="shared" si="2411"/>
        <v>tabletop games</v>
      </c>
      <c r="V2276">
        <f>YEAR(Kickstarter[[#This Row],[Date Ended Conversion]])</f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s="5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2">
        <f t="shared" ref="L2277" si="2437">(((K2277/60)/60)/24)+DATE(1970,1,1)</f>
        <v>41965.616655092599</v>
      </c>
      <c r="M2277" s="12">
        <f t="shared" si="2399"/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11">
        <f t="shared" si="2400"/>
        <v>4.0776923076923079</v>
      </c>
      <c r="S2277" s="6">
        <f>AVERAGE(Kickstarter[[#This Row],[pledged]]/Kickstarter[[#This Row],[backers_count]])</f>
        <v>33.550632911392405</v>
      </c>
      <c r="T2277" t="str">
        <f t="shared" si="2402"/>
        <v xml:space="preserve">games/tabletop </v>
      </c>
      <c r="U2277" t="str">
        <f t="shared" si="2411"/>
        <v>tabletop games</v>
      </c>
      <c r="V2277">
        <f>YEAR(Kickstarter[[#This Row],[Date Ended Conversion]])</f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s="5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2">
        <f t="shared" ref="L2278" si="2438">(((K2278/60)/60)/24)+DATE(1970,1,1)</f>
        <v>41614.651493055557</v>
      </c>
      <c r="M2278" s="12">
        <f t="shared" si="2399"/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11">
        <f t="shared" si="2400"/>
        <v>1.0581826105905425</v>
      </c>
      <c r="S2278" s="6">
        <f>AVERAGE(Kickstarter[[#This Row],[pledged]]/Kickstarter[[#This Row],[backers_count]])</f>
        <v>64.74666666666667</v>
      </c>
      <c r="T2278" t="str">
        <f t="shared" si="2402"/>
        <v xml:space="preserve">games/tabletop </v>
      </c>
      <c r="U2278" t="str">
        <f t="shared" si="2411"/>
        <v>tabletop games</v>
      </c>
      <c r="V2278">
        <f>YEAR(Kickstarter[[#This Row],[Date Ended Conversion]])</f>
        <v>2014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s="5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2">
        <f t="shared" ref="L2279" si="2439">(((K2279/60)/60)/24)+DATE(1970,1,1)</f>
        <v>40936.678506944445</v>
      </c>
      <c r="M2279" s="12">
        <f t="shared" si="2399"/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11">
        <f t="shared" si="2400"/>
        <v>1.4108235294117648</v>
      </c>
      <c r="S2279" s="6">
        <f>AVERAGE(Kickstarter[[#This Row],[pledged]]/Kickstarter[[#This Row],[backers_count]])</f>
        <v>57.932367149758456</v>
      </c>
      <c r="T2279" t="str">
        <f t="shared" si="2402"/>
        <v xml:space="preserve">games/tabletop </v>
      </c>
      <c r="U2279" t="str">
        <f t="shared" si="2411"/>
        <v>tabletop games</v>
      </c>
      <c r="V2279">
        <f>YEAR(Kickstarter[[#This Row],[Date Ended Conversion]])</f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s="5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2">
        <f t="shared" ref="L2280" si="2440">(((K2280/60)/60)/24)+DATE(1970,1,1)</f>
        <v>42338.709108796291</v>
      </c>
      <c r="M2280" s="12">
        <f t="shared" si="2399"/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11">
        <f t="shared" si="2400"/>
        <v>2.7069999999999999</v>
      </c>
      <c r="S2280" s="6">
        <f>AVERAGE(Kickstarter[[#This Row],[pledged]]/Kickstarter[[#This Row],[backers_count]])</f>
        <v>53.078431372549019</v>
      </c>
      <c r="T2280" t="str">
        <f t="shared" si="2402"/>
        <v xml:space="preserve">games/tabletop </v>
      </c>
      <c r="U2280" t="str">
        <f t="shared" si="2411"/>
        <v>tabletop games</v>
      </c>
      <c r="V2280">
        <f>YEAR(Kickstarter[[#This Row],[Date Ended Conversion]])</f>
        <v>2016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s="5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2">
        <f t="shared" ref="L2281" si="2441">(((K2281/60)/60)/24)+DATE(1970,1,1)</f>
        <v>42020.806701388887</v>
      </c>
      <c r="M2281" s="12">
        <f t="shared" si="2399"/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11">
        <f t="shared" si="2400"/>
        <v>1.538</v>
      </c>
      <c r="S2281" s="6">
        <f>AVERAGE(Kickstarter[[#This Row],[pledged]]/Kickstarter[[#This Row],[backers_count]])</f>
        <v>48.0625</v>
      </c>
      <c r="T2281" t="str">
        <f t="shared" si="2402"/>
        <v xml:space="preserve">games/tabletop </v>
      </c>
      <c r="U2281" t="str">
        <f t="shared" si="2411"/>
        <v>tabletop games</v>
      </c>
      <c r="V2281">
        <f>YEAR(Kickstarter[[#This Row],[Date Ended Conversion]])</f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s="5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2">
        <f t="shared" ref="L2282" si="2442">(((K2282/60)/60)/24)+DATE(1970,1,1)</f>
        <v>42234.624895833331</v>
      </c>
      <c r="M2282" s="12">
        <f t="shared" si="2399"/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11">
        <f t="shared" si="2400"/>
        <v>4.0357653061224488</v>
      </c>
      <c r="S2282" s="6">
        <f>AVERAGE(Kickstarter[[#This Row],[pledged]]/Kickstarter[[#This Row],[backers_count]])</f>
        <v>82.396874999999994</v>
      </c>
      <c r="T2282" t="str">
        <f t="shared" si="2402"/>
        <v xml:space="preserve">games/tabletop </v>
      </c>
      <c r="U2282" t="str">
        <f t="shared" si="2411"/>
        <v>tabletop games</v>
      </c>
      <c r="V2282">
        <f>YEAR(Kickstarter[[#This Row],[Date Ended Conversion]])</f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s="5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2">
        <f t="shared" ref="L2283" si="2443">(((K2283/60)/60)/24)+DATE(1970,1,1)</f>
        <v>40687.285844907405</v>
      </c>
      <c r="M2283" s="12">
        <f t="shared" si="2399"/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11">
        <f t="shared" si="2400"/>
        <v>1.85</v>
      </c>
      <c r="S2283" s="6">
        <f>AVERAGE(Kickstarter[[#This Row],[pledged]]/Kickstarter[[#This Row],[backers_count]])</f>
        <v>50.454545454545453</v>
      </c>
      <c r="T2283" t="str">
        <f t="shared" ref="T2283:T2302" si="2444">LEFT(Q2283,FIND("/",Q2283)-1)</f>
        <v>music</v>
      </c>
      <c r="U2283" t="str">
        <f t="shared" si="2411"/>
        <v>rock</v>
      </c>
      <c r="V2283">
        <f>YEAR(Kickstarter[[#This Row],[Date Ended Conversion]])</f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s="5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2">
        <f t="shared" ref="L2284" si="2445">(((K2284/60)/60)/24)+DATE(1970,1,1)</f>
        <v>42323.17460648148</v>
      </c>
      <c r="M2284" s="12">
        <f t="shared" si="2399"/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11">
        <f t="shared" si="2400"/>
        <v>1.8533333333333333</v>
      </c>
      <c r="S2284" s="6">
        <f>AVERAGE(Kickstarter[[#This Row],[pledged]]/Kickstarter[[#This Row],[backers_count]])</f>
        <v>115.83333333333333</v>
      </c>
      <c r="T2284" t="str">
        <f t="shared" si="2444"/>
        <v>music</v>
      </c>
      <c r="U2284" t="str">
        <f t="shared" si="2411"/>
        <v>rock</v>
      </c>
      <c r="V2284">
        <f>YEAR(Kickstarter[[#This Row],[Date Ended Conversion]])</f>
        <v>2016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s="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2">
        <f t="shared" ref="L2285" si="2446">(((K2285/60)/60)/24)+DATE(1970,1,1)</f>
        <v>40978.125046296293</v>
      </c>
      <c r="M2285" s="12">
        <f t="shared" si="2399"/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11">
        <f t="shared" si="2400"/>
        <v>1.0085533333333332</v>
      </c>
      <c r="S2285" s="6">
        <f>AVERAGE(Kickstarter[[#This Row],[pledged]]/Kickstarter[[#This Row],[backers_count]])</f>
        <v>63.03458333333333</v>
      </c>
      <c r="T2285" t="str">
        <f t="shared" si="2444"/>
        <v>music</v>
      </c>
      <c r="U2285" t="str">
        <f t="shared" si="2411"/>
        <v>rock</v>
      </c>
      <c r="V2285">
        <f>YEAR(Kickstarter[[#This Row],[Date Ended Conversion]])</f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s="5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2">
        <f t="shared" ref="L2286" si="2447">(((K2286/60)/60)/24)+DATE(1970,1,1)</f>
        <v>40585.796817129631</v>
      </c>
      <c r="M2286" s="12">
        <f t="shared" si="2399"/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11">
        <f t="shared" si="2400"/>
        <v>1.0622116666666668</v>
      </c>
      <c r="S2286" s="6">
        <f>AVERAGE(Kickstarter[[#This Row],[pledged]]/Kickstarter[[#This Row],[backers_count]])</f>
        <v>108.02152542372882</v>
      </c>
      <c r="T2286" t="str">
        <f t="shared" si="2444"/>
        <v>music</v>
      </c>
      <c r="U2286" t="str">
        <f t="shared" si="2411"/>
        <v>rock</v>
      </c>
      <c r="V2286">
        <f>YEAR(Kickstarter[[#This Row],[Date Ended Conversion]])</f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s="5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2">
        <f t="shared" ref="L2287" si="2448">(((K2287/60)/60)/24)+DATE(1970,1,1)</f>
        <v>41059.185682870368</v>
      </c>
      <c r="M2287" s="12">
        <f t="shared" si="2399"/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11">
        <f t="shared" si="2400"/>
        <v>1.2136666666666667</v>
      </c>
      <c r="S2287" s="6">
        <f>AVERAGE(Kickstarter[[#This Row],[pledged]]/Kickstarter[[#This Row],[backers_count]])</f>
        <v>46.088607594936711</v>
      </c>
      <c r="T2287" t="str">
        <f t="shared" si="2444"/>
        <v>music</v>
      </c>
      <c r="U2287" t="str">
        <f t="shared" si="2411"/>
        <v>rock</v>
      </c>
      <c r="V2287">
        <f>YEAR(Kickstarter[[#This Row],[Date Ended Conversion]])</f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s="5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2">
        <f t="shared" ref="L2288" si="2449">(((K2288/60)/60)/24)+DATE(1970,1,1)</f>
        <v>41494.963587962964</v>
      </c>
      <c r="M2288" s="12">
        <f t="shared" si="2399"/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11">
        <f t="shared" si="2400"/>
        <v>1.0006666666666666</v>
      </c>
      <c r="S2288" s="6">
        <f>AVERAGE(Kickstarter[[#This Row],[pledged]]/Kickstarter[[#This Row],[backers_count]])</f>
        <v>107.21428571428571</v>
      </c>
      <c r="T2288" t="str">
        <f t="shared" si="2444"/>
        <v>music</v>
      </c>
      <c r="U2288" t="str">
        <f t="shared" si="2411"/>
        <v>rock</v>
      </c>
      <c r="V2288">
        <f>YEAR(Kickstarter[[#This Row],[Date Ended Conversion]])</f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s="5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2">
        <f t="shared" ref="L2289" si="2450">(((K2289/60)/60)/24)+DATE(1970,1,1)</f>
        <v>41792.667361111111</v>
      </c>
      <c r="M2289" s="12">
        <f t="shared" si="2399"/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11">
        <f t="shared" si="2400"/>
        <v>1.1997755555555556</v>
      </c>
      <c r="S2289" s="6">
        <f>AVERAGE(Kickstarter[[#This Row],[pledged]]/Kickstarter[[#This Row],[backers_count]])</f>
        <v>50.9338679245283</v>
      </c>
      <c r="T2289" t="str">
        <f t="shared" si="2444"/>
        <v>music</v>
      </c>
      <c r="U2289" t="str">
        <f t="shared" si="2411"/>
        <v>rock</v>
      </c>
      <c r="V2289">
        <f>YEAR(Kickstarter[[#This Row],[Date Ended Conversion]])</f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s="5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2">
        <f t="shared" ref="L2290" si="2451">(((K2290/60)/60)/24)+DATE(1970,1,1)</f>
        <v>41067.827418981484</v>
      </c>
      <c r="M2290" s="12">
        <f t="shared" si="2399"/>
        <v>41086.75</v>
      </c>
      <c r="N2290" t="b">
        <v>0</v>
      </c>
      <c r="O2290">
        <v>25</v>
      </c>
      <c r="P2290" t="b">
        <v>1</v>
      </c>
      <c r="Q2290" t="s">
        <v>8276</v>
      </c>
      <c r="R2290" s="11">
        <f t="shared" si="2400"/>
        <v>1.0009999999999999</v>
      </c>
      <c r="S2290" s="6">
        <f>AVERAGE(Kickstarter[[#This Row],[pledged]]/Kickstarter[[#This Row],[backers_count]])</f>
        <v>40.04</v>
      </c>
      <c r="T2290" t="str">
        <f t="shared" si="2444"/>
        <v>music</v>
      </c>
      <c r="U2290" t="str">
        <f t="shared" si="2411"/>
        <v>rock</v>
      </c>
      <c r="V2290">
        <f>YEAR(Kickstarter[[#This Row],[Date Ended Conversion]])</f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s="5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2">
        <f t="shared" ref="L2291" si="2452">(((K2291/60)/60)/24)+DATE(1970,1,1)</f>
        <v>41571.998379629629</v>
      </c>
      <c r="M2291" s="12">
        <f t="shared" si="2399"/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11">
        <f t="shared" si="2400"/>
        <v>1.0740000000000001</v>
      </c>
      <c r="S2291" s="6">
        <f>AVERAGE(Kickstarter[[#This Row],[pledged]]/Kickstarter[[#This Row],[backers_count]])</f>
        <v>64.44</v>
      </c>
      <c r="T2291" t="str">
        <f t="shared" si="2444"/>
        <v>music</v>
      </c>
      <c r="U2291" t="str">
        <f t="shared" si="2411"/>
        <v>rock</v>
      </c>
      <c r="V2291">
        <f>YEAR(Kickstarter[[#This Row],[Date Ended Conversion]])</f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s="5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2">
        <f t="shared" ref="L2292" si="2453">(((K2292/60)/60)/24)+DATE(1970,1,1)</f>
        <v>40070.253819444442</v>
      </c>
      <c r="M2292" s="12">
        <f t="shared" si="2399"/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11">
        <f t="shared" si="2400"/>
        <v>1.0406666666666666</v>
      </c>
      <c r="S2292" s="6">
        <f>AVERAGE(Kickstarter[[#This Row],[pledged]]/Kickstarter[[#This Row],[backers_count]])</f>
        <v>53.827586206896555</v>
      </c>
      <c r="T2292" t="str">
        <f t="shared" si="2444"/>
        <v>music</v>
      </c>
      <c r="U2292" t="str">
        <f t="shared" si="2411"/>
        <v>rock</v>
      </c>
      <c r="V2292">
        <f>YEAR(Kickstarter[[#This Row],[Date Ended Conversion]])</f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s="5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2">
        <f t="shared" ref="L2293" si="2454">(((K2293/60)/60)/24)+DATE(1970,1,1)</f>
        <v>40987.977060185185</v>
      </c>
      <c r="M2293" s="12">
        <f t="shared" si="2399"/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11">
        <f t="shared" si="2400"/>
        <v>1.728</v>
      </c>
      <c r="S2293" s="6">
        <f>AVERAGE(Kickstarter[[#This Row],[pledged]]/Kickstarter[[#This Row],[backers_count]])</f>
        <v>100.46511627906976</v>
      </c>
      <c r="T2293" t="str">
        <f t="shared" si="2444"/>
        <v>music</v>
      </c>
      <c r="U2293" t="str">
        <f t="shared" si="2411"/>
        <v>rock</v>
      </c>
      <c r="V2293">
        <f>YEAR(Kickstarter[[#This Row],[Date Ended Conversion]])</f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s="5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2">
        <f t="shared" ref="L2294" si="2455">(((K2294/60)/60)/24)+DATE(1970,1,1)</f>
        <v>40987.697638888887</v>
      </c>
      <c r="M2294" s="12">
        <f t="shared" si="2399"/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11">
        <f t="shared" si="2400"/>
        <v>1.072505</v>
      </c>
      <c r="S2294" s="6">
        <f>AVERAGE(Kickstarter[[#This Row],[pledged]]/Kickstarter[[#This Row],[backers_count]])</f>
        <v>46.630652173913049</v>
      </c>
      <c r="T2294" t="str">
        <f t="shared" si="2444"/>
        <v>music</v>
      </c>
      <c r="U2294" t="str">
        <f t="shared" si="2411"/>
        <v>rock</v>
      </c>
      <c r="V2294">
        <f>YEAR(Kickstarter[[#This Row],[Date Ended Conversion]])</f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s="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2">
        <f t="shared" ref="L2295" si="2456">(((K2295/60)/60)/24)+DATE(1970,1,1)</f>
        <v>41151.708321759259</v>
      </c>
      <c r="M2295" s="12">
        <f t="shared" si="2399"/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11">
        <f t="shared" si="2400"/>
        <v>1.0823529411764705</v>
      </c>
      <c r="S2295" s="6">
        <f>AVERAGE(Kickstarter[[#This Row],[pledged]]/Kickstarter[[#This Row],[backers_count]])</f>
        <v>34.074074074074076</v>
      </c>
      <c r="T2295" t="str">
        <f t="shared" si="2444"/>
        <v>music</v>
      </c>
      <c r="U2295" t="str">
        <f t="shared" si="2411"/>
        <v>rock</v>
      </c>
      <c r="V2295">
        <f>YEAR(Kickstarter[[#This Row],[Date Ended Conversion]])</f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s="5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2">
        <f t="shared" ref="L2296" si="2457">(((K2296/60)/60)/24)+DATE(1970,1,1)</f>
        <v>41264.72314814815</v>
      </c>
      <c r="M2296" s="12">
        <f t="shared" si="2399"/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11">
        <f t="shared" si="2400"/>
        <v>1.4608079999999999</v>
      </c>
      <c r="S2296" s="6">
        <f>AVERAGE(Kickstarter[[#This Row],[pledged]]/Kickstarter[[#This Row],[backers_count]])</f>
        <v>65.214642857142863</v>
      </c>
      <c r="T2296" t="str">
        <f t="shared" si="2444"/>
        <v>music</v>
      </c>
      <c r="U2296" t="str">
        <f t="shared" si="2411"/>
        <v>rock</v>
      </c>
      <c r="V2296">
        <f>YEAR(Kickstarter[[#This Row],[Date Ended Conversion]])</f>
        <v>2013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s="5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2">
        <f t="shared" ref="L2297" si="2458">(((K2297/60)/60)/24)+DATE(1970,1,1)</f>
        <v>41270.954351851848</v>
      </c>
      <c r="M2297" s="12">
        <f t="shared" si="2399"/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11">
        <f t="shared" si="2400"/>
        <v>1.2524999999999999</v>
      </c>
      <c r="S2297" s="6">
        <f>AVERAGE(Kickstarter[[#This Row],[pledged]]/Kickstarter[[#This Row],[backers_count]])</f>
        <v>44.205882352941174</v>
      </c>
      <c r="T2297" t="str">
        <f t="shared" si="2444"/>
        <v>music</v>
      </c>
      <c r="U2297" t="str">
        <f t="shared" si="2411"/>
        <v>rock</v>
      </c>
      <c r="V2297">
        <f>YEAR(Kickstarter[[#This Row],[Date Ended Conversion]])</f>
        <v>2013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s="5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2">
        <f t="shared" ref="L2298" si="2459">(((K2298/60)/60)/24)+DATE(1970,1,1)</f>
        <v>40927.731782407405</v>
      </c>
      <c r="M2298" s="12">
        <f t="shared" si="2399"/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11">
        <f t="shared" si="2400"/>
        <v>1.4907142857142857</v>
      </c>
      <c r="S2298" s="6">
        <f>AVERAGE(Kickstarter[[#This Row],[pledged]]/Kickstarter[[#This Row],[backers_count]])</f>
        <v>71.965517241379317</v>
      </c>
      <c r="T2298" t="str">
        <f t="shared" si="2444"/>
        <v>music</v>
      </c>
      <c r="U2298" t="str">
        <f t="shared" si="2411"/>
        <v>rock</v>
      </c>
      <c r="V2298">
        <f>YEAR(Kickstarter[[#This Row],[Date Ended Conversion]])</f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s="5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2">
        <f t="shared" ref="L2299" si="2460">(((K2299/60)/60)/24)+DATE(1970,1,1)</f>
        <v>40948.042233796295</v>
      </c>
      <c r="M2299" s="12">
        <f t="shared" si="2399"/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11">
        <f t="shared" si="2400"/>
        <v>1.006</v>
      </c>
      <c r="S2299" s="6">
        <f>AVERAGE(Kickstarter[[#This Row],[pledged]]/Kickstarter[[#This Row],[backers_count]])</f>
        <v>52.94736842105263</v>
      </c>
      <c r="T2299" t="str">
        <f t="shared" si="2444"/>
        <v>music</v>
      </c>
      <c r="U2299" t="str">
        <f t="shared" si="2411"/>
        <v>rock</v>
      </c>
      <c r="V2299">
        <f>YEAR(Kickstarter[[#This Row],[Date Ended Conversion]])</f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s="5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2">
        <f t="shared" ref="L2300" si="2461">(((K2300/60)/60)/24)+DATE(1970,1,1)</f>
        <v>41694.84065972222</v>
      </c>
      <c r="M2300" s="12">
        <f t="shared" si="2399"/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11">
        <f t="shared" si="2400"/>
        <v>1.0507333333333333</v>
      </c>
      <c r="S2300" s="6">
        <f>AVERAGE(Kickstarter[[#This Row],[pledged]]/Kickstarter[[#This Row],[backers_count]])</f>
        <v>109.45138888888889</v>
      </c>
      <c r="T2300" t="str">
        <f t="shared" si="2444"/>
        <v>music</v>
      </c>
      <c r="U2300" t="str">
        <f t="shared" si="2411"/>
        <v>rock</v>
      </c>
      <c r="V2300">
        <f>YEAR(Kickstarter[[#This Row],[Date Ended Conversion]])</f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s="5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2">
        <f t="shared" ref="L2301" si="2462">(((K2301/60)/60)/24)+DATE(1970,1,1)</f>
        <v>40565.032511574071</v>
      </c>
      <c r="M2301" s="12">
        <f t="shared" si="2399"/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11">
        <f t="shared" si="2400"/>
        <v>3.5016666666666665</v>
      </c>
      <c r="S2301" s="6">
        <f>AVERAGE(Kickstarter[[#This Row],[pledged]]/Kickstarter[[#This Row],[backers_count]])</f>
        <v>75.035714285714292</v>
      </c>
      <c r="T2301" t="str">
        <f t="shared" si="2444"/>
        <v>music</v>
      </c>
      <c r="U2301" t="str">
        <f t="shared" si="2411"/>
        <v>rock</v>
      </c>
      <c r="V2301">
        <f>YEAR(Kickstarter[[#This Row],[Date Ended Conversion]])</f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s="5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2">
        <f t="shared" ref="L2302" si="2463">(((K2302/60)/60)/24)+DATE(1970,1,1)</f>
        <v>41074.727037037039</v>
      </c>
      <c r="M2302" s="12">
        <f t="shared" si="2399"/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11">
        <f t="shared" si="2400"/>
        <v>1.0125</v>
      </c>
      <c r="S2302" s="6">
        <f>AVERAGE(Kickstarter[[#This Row],[pledged]]/Kickstarter[[#This Row],[backers_count]])</f>
        <v>115.71428571428571</v>
      </c>
      <c r="T2302" t="str">
        <f t="shared" si="2444"/>
        <v>music</v>
      </c>
      <c r="U2302" t="str">
        <f t="shared" si="2411"/>
        <v>rock</v>
      </c>
      <c r="V2302">
        <f>YEAR(Kickstarter[[#This Row],[Date Ended Conversion]])</f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s="5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2">
        <f t="shared" ref="L2303" si="2464">(((K2303/60)/60)/24)+DATE(1970,1,1)</f>
        <v>41416.146944444445</v>
      </c>
      <c r="M2303" s="12">
        <f t="shared" si="2399"/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11">
        <f t="shared" si="2400"/>
        <v>1.336044</v>
      </c>
      <c r="S2303" s="6">
        <f>AVERAGE(Kickstarter[[#This Row],[pledged]]/Kickstarter[[#This Row],[backers_count]])</f>
        <v>31.659810426540286</v>
      </c>
      <c r="T2303" t="str">
        <f t="shared" si="2402"/>
        <v xml:space="preserve">music/indie </v>
      </c>
      <c r="U2303" t="str">
        <f t="shared" si="2411"/>
        <v>indie rock</v>
      </c>
      <c r="V2303">
        <f>YEAR(Kickstarter[[#This Row],[Date Ended Conversion]])</f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s="5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2">
        <f t="shared" ref="L2304" si="2465">(((K2304/60)/60)/24)+DATE(1970,1,1)</f>
        <v>41605.868449074071</v>
      </c>
      <c r="M2304" s="12">
        <f t="shared" si="2399"/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11">
        <f t="shared" si="2400"/>
        <v>1.7065217391304348</v>
      </c>
      <c r="S2304" s="6">
        <f>AVERAGE(Kickstarter[[#This Row],[pledged]]/Kickstarter[[#This Row],[backers_count]])</f>
        <v>46.176470588235297</v>
      </c>
      <c r="T2304" t="str">
        <f t="shared" si="2402"/>
        <v xml:space="preserve">music/indie </v>
      </c>
      <c r="U2304" t="str">
        <f t="shared" si="2411"/>
        <v>indie rock</v>
      </c>
      <c r="V2304">
        <f>YEAR(Kickstarter[[#This Row],[Date Ended Conversion]])</f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s="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2">
        <f t="shared" ref="L2305" si="2466">(((K2305/60)/60)/24)+DATE(1970,1,1)</f>
        <v>40850.111064814817</v>
      </c>
      <c r="M2305" s="12">
        <f t="shared" si="2399"/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11">
        <f t="shared" si="2400"/>
        <v>1.0935829457364341</v>
      </c>
      <c r="S2305" s="6">
        <f>AVERAGE(Kickstarter[[#This Row],[pledged]]/Kickstarter[[#This Row],[backers_count]])</f>
        <v>68.481650485436887</v>
      </c>
      <c r="T2305" t="str">
        <f t="shared" si="2402"/>
        <v xml:space="preserve">music/indie </v>
      </c>
      <c r="U2305" t="str">
        <f t="shared" si="2411"/>
        <v>indie rock</v>
      </c>
      <c r="V2305">
        <f>YEAR(Kickstarter[[#This Row],[Date Ended Conversion]])</f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s="5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2">
        <f t="shared" ref="L2306" si="2467">(((K2306/60)/60)/24)+DATE(1970,1,1)</f>
        <v>40502.815868055557</v>
      </c>
      <c r="M2306" s="12">
        <f t="shared" ref="M2306:M2369" si="2468">(((J2306/60)/60)/24)+DATE(1970,1,1)</f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11">
        <f t="shared" ref="R2306:R2369" si="2469">(E2306/D2306)</f>
        <v>1.0070033333333335</v>
      </c>
      <c r="S2306" s="6">
        <f>AVERAGE(Kickstarter[[#This Row],[pledged]]/Kickstarter[[#This Row],[backers_count]])</f>
        <v>53.469203539823013</v>
      </c>
      <c r="T2306" t="str">
        <f t="shared" si="2402"/>
        <v xml:space="preserve">music/indie </v>
      </c>
      <c r="U2306" t="str">
        <f t="shared" si="2411"/>
        <v>indie rock</v>
      </c>
      <c r="V2306">
        <f>YEAR(Kickstarter[[#This Row],[Date Ended Conversion]])</f>
        <v>2011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s="5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2">
        <f t="shared" ref="L2307" si="2470">(((K2307/60)/60)/24)+DATE(1970,1,1)</f>
        <v>41834.695277777777</v>
      </c>
      <c r="M2307" s="12">
        <f t="shared" si="2468"/>
        <v>41859.75</v>
      </c>
      <c r="N2307" t="b">
        <v>1</v>
      </c>
      <c r="O2307">
        <v>167</v>
      </c>
      <c r="P2307" t="b">
        <v>1</v>
      </c>
      <c r="Q2307" t="s">
        <v>8279</v>
      </c>
      <c r="R2307" s="11">
        <f t="shared" si="2469"/>
        <v>1.0122777777777778</v>
      </c>
      <c r="S2307" s="6">
        <f>AVERAGE(Kickstarter[[#This Row],[pledged]]/Kickstarter[[#This Row],[backers_count]])</f>
        <v>109.10778443113773</v>
      </c>
      <c r="T2307" t="str">
        <f t="shared" ref="T2307:T2342" si="2471">LEFT(Q2307, SEARCH(" ",Q2307,1))</f>
        <v xml:space="preserve">music/indie </v>
      </c>
      <c r="U2307" t="str">
        <f t="shared" si="2411"/>
        <v>indie rock</v>
      </c>
      <c r="V2307">
        <f>YEAR(Kickstarter[[#This Row],[Date Ended Conversion]])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s="5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2">
        <f t="shared" ref="L2308" si="2472">(((K2308/60)/60)/24)+DATE(1970,1,1)</f>
        <v>40948.16815972222</v>
      </c>
      <c r="M2308" s="12">
        <f t="shared" si="2468"/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11">
        <f t="shared" si="2469"/>
        <v>1.0675857142857144</v>
      </c>
      <c r="S2308" s="6">
        <f>AVERAGE(Kickstarter[[#This Row],[pledged]]/Kickstarter[[#This Row],[backers_count]])</f>
        <v>51.185616438356163</v>
      </c>
      <c r="T2308" t="str">
        <f t="shared" si="2471"/>
        <v xml:space="preserve">music/indie </v>
      </c>
      <c r="U2308" t="str">
        <f t="shared" si="2411"/>
        <v>indie rock</v>
      </c>
      <c r="V2308">
        <f>YEAR(Kickstarter[[#This Row],[Date Ended Conversion]])</f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s="5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2">
        <f t="shared" ref="L2309" si="2473">(((K2309/60)/60)/24)+DATE(1970,1,1)</f>
        <v>41004.802465277775</v>
      </c>
      <c r="M2309" s="12">
        <f t="shared" si="2468"/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11">
        <f t="shared" si="2469"/>
        <v>1.0665777537961894</v>
      </c>
      <c r="S2309" s="6">
        <f>AVERAGE(Kickstarter[[#This Row],[pledged]]/Kickstarter[[#This Row],[backers_count]])</f>
        <v>27.936800000000002</v>
      </c>
      <c r="T2309" t="str">
        <f t="shared" si="2471"/>
        <v xml:space="preserve">music/indie </v>
      </c>
      <c r="U2309" t="str">
        <f t="shared" si="2411"/>
        <v>indie rock</v>
      </c>
      <c r="V2309">
        <f>YEAR(Kickstarter[[#This Row],[Date Ended Conversion]])</f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s="5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2">
        <f t="shared" ref="L2310" si="2474">(((K2310/60)/60)/24)+DATE(1970,1,1)</f>
        <v>41851.962916666671</v>
      </c>
      <c r="M2310" s="12">
        <f t="shared" si="2468"/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11">
        <f t="shared" si="2469"/>
        <v>1.0130622</v>
      </c>
      <c r="S2310" s="6">
        <f>AVERAGE(Kickstarter[[#This Row],[pledged]]/Kickstarter[[#This Row],[backers_count]])</f>
        <v>82.496921824104234</v>
      </c>
      <c r="T2310" t="str">
        <f t="shared" si="2471"/>
        <v xml:space="preserve">music/indie </v>
      </c>
      <c r="U2310" t="str">
        <f t="shared" si="2411"/>
        <v>indie rock</v>
      </c>
      <c r="V2310">
        <f>YEAR(Kickstarter[[#This Row],[Date Ended Conversion]])</f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s="5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2">
        <f t="shared" ref="L2311" si="2475">(((K2311/60)/60)/24)+DATE(1970,1,1)</f>
        <v>41307.987696759257</v>
      </c>
      <c r="M2311" s="12">
        <f t="shared" si="2468"/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11">
        <f t="shared" si="2469"/>
        <v>1.0667450000000001</v>
      </c>
      <c r="S2311" s="6">
        <f>AVERAGE(Kickstarter[[#This Row],[pledged]]/Kickstarter[[#This Row],[backers_count]])</f>
        <v>59.817476635514019</v>
      </c>
      <c r="T2311" t="str">
        <f t="shared" si="2471"/>
        <v xml:space="preserve">music/indie </v>
      </c>
      <c r="U2311" t="str">
        <f t="shared" si="2411"/>
        <v>indie rock</v>
      </c>
      <c r="V2311">
        <f>YEAR(Kickstarter[[#This Row],[Date Ended Conversion]])</f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s="5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2">
        <f t="shared" ref="L2312" si="2476">(((K2312/60)/60)/24)+DATE(1970,1,1)</f>
        <v>41324.79415509259</v>
      </c>
      <c r="M2312" s="12">
        <f t="shared" si="2468"/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11">
        <f t="shared" si="2469"/>
        <v>4.288397837837838</v>
      </c>
      <c r="S2312" s="6">
        <f>AVERAGE(Kickstarter[[#This Row],[pledged]]/Kickstarter[[#This Row],[backers_count]])</f>
        <v>64.816470588235291</v>
      </c>
      <c r="T2312" t="str">
        <f t="shared" si="2471"/>
        <v xml:space="preserve">music/indie </v>
      </c>
      <c r="U2312" t="str">
        <f t="shared" si="2411"/>
        <v>indie rock</v>
      </c>
      <c r="V2312">
        <f>YEAR(Kickstarter[[#This Row],[Date Ended Conversion]])</f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s="5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2">
        <f t="shared" ref="L2313" si="2477">(((K2313/60)/60)/24)+DATE(1970,1,1)</f>
        <v>41736.004502314812</v>
      </c>
      <c r="M2313" s="12">
        <f t="shared" si="2468"/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11">
        <f t="shared" si="2469"/>
        <v>1.0411111111111111</v>
      </c>
      <c r="S2313" s="6">
        <f>AVERAGE(Kickstarter[[#This Row],[pledged]]/Kickstarter[[#This Row],[backers_count]])</f>
        <v>90.09615384615384</v>
      </c>
      <c r="T2313" t="str">
        <f t="shared" si="2471"/>
        <v xml:space="preserve">music/indie </v>
      </c>
      <c r="U2313" t="str">
        <f t="shared" si="2411"/>
        <v>indie rock</v>
      </c>
      <c r="V2313">
        <f>YEAR(Kickstarter[[#This Row],[Date Ended Conversion]])</f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s="5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2">
        <f t="shared" ref="L2314" si="2478">(((K2314/60)/60)/24)+DATE(1970,1,1)</f>
        <v>41716.632847222223</v>
      </c>
      <c r="M2314" s="12">
        <f t="shared" si="2468"/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11">
        <f t="shared" si="2469"/>
        <v>1.0786666666666667</v>
      </c>
      <c r="S2314" s="6">
        <f>AVERAGE(Kickstarter[[#This Row],[pledged]]/Kickstarter[[#This Row],[backers_count]])</f>
        <v>40.962025316455694</v>
      </c>
      <c r="T2314" t="str">
        <f t="shared" si="2471"/>
        <v xml:space="preserve">music/indie </v>
      </c>
      <c r="U2314" t="str">
        <f t="shared" si="2411"/>
        <v>indie rock</v>
      </c>
      <c r="V2314">
        <f>YEAR(Kickstarter[[#This Row],[Date Ended Conversion]])</f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s="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2">
        <f t="shared" ref="L2315" si="2479">(((K2315/60)/60)/24)+DATE(1970,1,1)</f>
        <v>41002.958634259259</v>
      </c>
      <c r="M2315" s="12">
        <f t="shared" si="2468"/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11">
        <f t="shared" si="2469"/>
        <v>1.7584040000000001</v>
      </c>
      <c r="S2315" s="6">
        <f>AVERAGE(Kickstarter[[#This Row],[pledged]]/Kickstarter[[#This Row],[backers_count]])</f>
        <v>56.000127388535034</v>
      </c>
      <c r="T2315" t="str">
        <f t="shared" si="2471"/>
        <v xml:space="preserve">music/indie </v>
      </c>
      <c r="U2315" t="str">
        <f t="shared" ref="U2315:U2378" si="2480">RIGHT(Q2315,LEN(Q2315)-FIND("/",Q2315))</f>
        <v>indie rock</v>
      </c>
      <c r="V2315">
        <f>YEAR(Kickstarter[[#This Row],[Date Ended Conversion]])</f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s="5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2">
        <f t="shared" ref="L2316" si="2481">(((K2316/60)/60)/24)+DATE(1970,1,1)</f>
        <v>41037.551585648151</v>
      </c>
      <c r="M2316" s="12">
        <f t="shared" si="2468"/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11">
        <f t="shared" si="2469"/>
        <v>1.5697000000000001</v>
      </c>
      <c r="S2316" s="6">
        <f>AVERAGE(Kickstarter[[#This Row],[pledged]]/Kickstarter[[#This Row],[backers_count]])</f>
        <v>37.672800000000002</v>
      </c>
      <c r="T2316" t="str">
        <f t="shared" si="2471"/>
        <v xml:space="preserve">music/indie </v>
      </c>
      <c r="U2316" t="str">
        <f t="shared" si="2480"/>
        <v>indie rock</v>
      </c>
      <c r="V2316">
        <f>YEAR(Kickstarter[[#This Row],[Date Ended Conversion]])</f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s="5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2">
        <f t="shared" ref="L2317" si="2482">(((K2317/60)/60)/24)+DATE(1970,1,1)</f>
        <v>41004.72619212963</v>
      </c>
      <c r="M2317" s="12">
        <f t="shared" si="2468"/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11">
        <f t="shared" si="2469"/>
        <v>1.026</v>
      </c>
      <c r="S2317" s="6">
        <f>AVERAGE(Kickstarter[[#This Row],[pledged]]/Kickstarter[[#This Row],[backers_count]])</f>
        <v>40.078125</v>
      </c>
      <c r="T2317" t="str">
        <f t="shared" si="2471"/>
        <v xml:space="preserve">music/indie </v>
      </c>
      <c r="U2317" t="str">
        <f t="shared" si="2480"/>
        <v>indie rock</v>
      </c>
      <c r="V2317">
        <f>YEAR(Kickstarter[[#This Row],[Date Ended Conversion]])</f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s="5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2">
        <f t="shared" ref="L2318" si="2483">(((K2318/60)/60)/24)+DATE(1970,1,1)</f>
        <v>40079.725115740745</v>
      </c>
      <c r="M2318" s="12">
        <f t="shared" si="2468"/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11">
        <f t="shared" si="2469"/>
        <v>1.0404266666666666</v>
      </c>
      <c r="S2318" s="6">
        <f>AVERAGE(Kickstarter[[#This Row],[pledged]]/Kickstarter[[#This Row],[backers_count]])</f>
        <v>78.031999999999996</v>
      </c>
      <c r="T2318" t="str">
        <f t="shared" si="2471"/>
        <v xml:space="preserve">music/indie </v>
      </c>
      <c r="U2318" t="str">
        <f t="shared" si="2480"/>
        <v>indie rock</v>
      </c>
      <c r="V2318">
        <f>YEAR(Kickstarter[[#This Row],[Date Ended Conversion]])</f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s="5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2">
        <f t="shared" ref="L2319" si="2484">(((K2319/60)/60)/24)+DATE(1970,1,1)</f>
        <v>40192.542233796295</v>
      </c>
      <c r="M2319" s="12">
        <f t="shared" si="2468"/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11">
        <f t="shared" si="2469"/>
        <v>1.04</v>
      </c>
      <c r="S2319" s="6">
        <f>AVERAGE(Kickstarter[[#This Row],[pledged]]/Kickstarter[[#This Row],[backers_count]])</f>
        <v>18.90909090909091</v>
      </c>
      <c r="T2319" t="str">
        <f t="shared" si="2471"/>
        <v xml:space="preserve">music/indie </v>
      </c>
      <c r="U2319" t="str">
        <f t="shared" si="2480"/>
        <v>indie rock</v>
      </c>
      <c r="V2319">
        <f>YEAR(Kickstarter[[#This Row],[Date Ended Conversion]])</f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s="5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2">
        <f t="shared" ref="L2320" si="2485">(((K2320/60)/60)/24)+DATE(1970,1,1)</f>
        <v>40050.643680555557</v>
      </c>
      <c r="M2320" s="12">
        <f t="shared" si="2468"/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11">
        <f t="shared" si="2469"/>
        <v>1.2105999999999999</v>
      </c>
      <c r="S2320" s="6">
        <f>AVERAGE(Kickstarter[[#This Row],[pledged]]/Kickstarter[[#This Row],[backers_count]])</f>
        <v>37.134969325153371</v>
      </c>
      <c r="T2320" t="str">
        <f t="shared" si="2471"/>
        <v xml:space="preserve">music/indie </v>
      </c>
      <c r="U2320" t="str">
        <f t="shared" si="2480"/>
        <v>indie rock</v>
      </c>
      <c r="V2320">
        <f>YEAR(Kickstarter[[#This Row],[Date Ended Conversion]])</f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s="5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2">
        <f t="shared" ref="L2321" si="2486">(((K2321/60)/60)/24)+DATE(1970,1,1)</f>
        <v>41593.082002314812</v>
      </c>
      <c r="M2321" s="12">
        <f t="shared" si="2468"/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11">
        <f t="shared" si="2469"/>
        <v>1.077</v>
      </c>
      <c r="S2321" s="6">
        <f>AVERAGE(Kickstarter[[#This Row],[pledged]]/Kickstarter[[#This Row],[backers_count]])</f>
        <v>41.961038961038959</v>
      </c>
      <c r="T2321" t="str">
        <f t="shared" si="2471"/>
        <v xml:space="preserve">music/indie </v>
      </c>
      <c r="U2321" t="str">
        <f t="shared" si="2480"/>
        <v>indie rock</v>
      </c>
      <c r="V2321">
        <f>YEAR(Kickstarter[[#This Row],[Date Ended Conversion]])</f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s="5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2">
        <f t="shared" ref="L2322" si="2487">(((K2322/60)/60)/24)+DATE(1970,1,1)</f>
        <v>41696.817129629628</v>
      </c>
      <c r="M2322" s="12">
        <f t="shared" si="2468"/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11">
        <f t="shared" si="2469"/>
        <v>1.0866</v>
      </c>
      <c r="S2322" s="6">
        <f>AVERAGE(Kickstarter[[#This Row],[pledged]]/Kickstarter[[#This Row],[backers_count]])</f>
        <v>61.044943820224717</v>
      </c>
      <c r="T2322" t="str">
        <f t="shared" si="2471"/>
        <v xml:space="preserve">music/indie </v>
      </c>
      <c r="U2322" t="str">
        <f t="shared" si="2480"/>
        <v>indie rock</v>
      </c>
      <c r="V2322">
        <f>YEAR(Kickstarter[[#This Row],[Date Ended Conversion]])</f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s="5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2">
        <f t="shared" ref="L2323" si="2488">(((K2323/60)/60)/24)+DATE(1970,1,1)</f>
        <v>42799.260428240741</v>
      </c>
      <c r="M2323" s="12">
        <f t="shared" si="2468"/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11">
        <f t="shared" si="2469"/>
        <v>0.39120962394619685</v>
      </c>
      <c r="S2323" s="6">
        <f>AVERAGE(Kickstarter[[#This Row],[pledged]]/Kickstarter[[#This Row],[backers_count]])</f>
        <v>64.53125</v>
      </c>
      <c r="T2323" t="str">
        <f t="shared" si="2471"/>
        <v xml:space="preserve">food/small </v>
      </c>
      <c r="U2323" t="str">
        <f t="shared" si="2480"/>
        <v>small batch</v>
      </c>
      <c r="V2323">
        <f>YEAR(Kickstarter[[#This Row],[Date Ended Conversion]])</f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s="5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2">
        <f t="shared" ref="L2324" si="2489">(((K2324/60)/60)/24)+DATE(1970,1,1)</f>
        <v>42804.895474537043</v>
      </c>
      <c r="M2324" s="12">
        <f t="shared" si="2468"/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11">
        <f t="shared" si="2469"/>
        <v>3.1481481481481478E-2</v>
      </c>
      <c r="S2324" s="6">
        <f>AVERAGE(Kickstarter[[#This Row],[pledged]]/Kickstarter[[#This Row],[backers_count]])</f>
        <v>21.25</v>
      </c>
      <c r="T2324" t="str">
        <f t="shared" si="2471"/>
        <v xml:space="preserve">food/small </v>
      </c>
      <c r="U2324" t="str">
        <f t="shared" si="2480"/>
        <v>small batch</v>
      </c>
      <c r="V2324">
        <f>YEAR(Kickstarter[[#This Row],[Date Ended Conversion]])</f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s="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2">
        <f t="shared" ref="L2325" si="2490">(((K2325/60)/60)/24)+DATE(1970,1,1)</f>
        <v>42807.755173611105</v>
      </c>
      <c r="M2325" s="12">
        <f t="shared" si="2468"/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11">
        <f t="shared" si="2469"/>
        <v>0.48</v>
      </c>
      <c r="S2325" s="6">
        <f>AVERAGE(Kickstarter[[#This Row],[pledged]]/Kickstarter[[#This Row],[backers_count]])</f>
        <v>30</v>
      </c>
      <c r="T2325" t="str">
        <f t="shared" si="2471"/>
        <v xml:space="preserve">food/small </v>
      </c>
      <c r="U2325" t="str">
        <f t="shared" si="2480"/>
        <v>small batch</v>
      </c>
      <c r="V2325">
        <f>YEAR(Kickstarter[[#This Row],[Date Ended Conversion]])</f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s="5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2">
        <f t="shared" ref="L2326" si="2491">(((K2326/60)/60)/24)+DATE(1970,1,1)</f>
        <v>42790.885243055556</v>
      </c>
      <c r="M2326" s="12">
        <f t="shared" si="2468"/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11">
        <f t="shared" si="2469"/>
        <v>0.20733333333333334</v>
      </c>
      <c r="S2326" s="6">
        <f>AVERAGE(Kickstarter[[#This Row],[pledged]]/Kickstarter[[#This Row],[backers_count]])</f>
        <v>25.491803278688526</v>
      </c>
      <c r="T2326" t="str">
        <f t="shared" si="2471"/>
        <v xml:space="preserve">food/small </v>
      </c>
      <c r="U2326" t="str">
        <f t="shared" si="2480"/>
        <v>small batch</v>
      </c>
      <c r="V2326">
        <f>YEAR(Kickstarter[[#This Row],[Date Ended Conversion]])</f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s="5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2">
        <f t="shared" ref="L2327" si="2492">(((K2327/60)/60)/24)+DATE(1970,1,1)</f>
        <v>42794.022349537037</v>
      </c>
      <c r="M2327" s="12">
        <f t="shared" si="2468"/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11">
        <f t="shared" si="2469"/>
        <v>0.08</v>
      </c>
      <c r="S2327" s="6">
        <f>AVERAGE(Kickstarter[[#This Row],[pledged]]/Kickstarter[[#This Row],[backers_count]])</f>
        <v>11.428571428571429</v>
      </c>
      <c r="T2327" t="str">
        <f t="shared" si="2471"/>
        <v xml:space="preserve">food/small </v>
      </c>
      <c r="U2327" t="str">
        <f t="shared" si="2480"/>
        <v>small batch</v>
      </c>
      <c r="V2327">
        <f>YEAR(Kickstarter[[#This Row],[Date Ended Conversion]])</f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s="5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2">
        <f t="shared" ref="L2328" si="2493">(((K2328/60)/60)/24)+DATE(1970,1,1)</f>
        <v>42804.034120370372</v>
      </c>
      <c r="M2328" s="12">
        <f t="shared" si="2468"/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11">
        <f t="shared" si="2469"/>
        <v>7.1999999999999998E-3</v>
      </c>
      <c r="S2328" s="6">
        <f>AVERAGE(Kickstarter[[#This Row],[pledged]]/Kickstarter[[#This Row],[backers_count]])</f>
        <v>108</v>
      </c>
      <c r="T2328" t="str">
        <f t="shared" si="2471"/>
        <v xml:space="preserve">food/small </v>
      </c>
      <c r="U2328" t="str">
        <f t="shared" si="2480"/>
        <v>small batch</v>
      </c>
      <c r="V2328">
        <f>YEAR(Kickstarter[[#This Row],[Date Ended Conversion]])</f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s="5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2">
        <f t="shared" ref="L2329" si="2494">(((K2329/60)/60)/24)+DATE(1970,1,1)</f>
        <v>41842.917129629634</v>
      </c>
      <c r="M2329" s="12">
        <f t="shared" si="2468"/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11">
        <f t="shared" si="2469"/>
        <v>5.2609431428571432</v>
      </c>
      <c r="S2329" s="6">
        <f>AVERAGE(Kickstarter[[#This Row],[pledged]]/Kickstarter[[#This Row],[backers_count]])</f>
        <v>54.883162444113267</v>
      </c>
      <c r="T2329" t="str">
        <f t="shared" si="2471"/>
        <v xml:space="preserve">food/small </v>
      </c>
      <c r="U2329" t="str">
        <f t="shared" si="2480"/>
        <v>small batch</v>
      </c>
      <c r="V2329">
        <f>YEAR(Kickstarter[[#This Row],[Date Ended Conversion]])</f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s="5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2">
        <f t="shared" ref="L2330" si="2495">(((K2330/60)/60)/24)+DATE(1970,1,1)</f>
        <v>42139.781678240746</v>
      </c>
      <c r="M2330" s="12">
        <f t="shared" si="2468"/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11">
        <f t="shared" si="2469"/>
        <v>2.5445000000000002</v>
      </c>
      <c r="S2330" s="6">
        <f>AVERAGE(Kickstarter[[#This Row],[pledged]]/Kickstarter[[#This Row],[backers_count]])</f>
        <v>47.383612662942269</v>
      </c>
      <c r="T2330" t="str">
        <f t="shared" si="2471"/>
        <v xml:space="preserve">food/small </v>
      </c>
      <c r="U2330" t="str">
        <f t="shared" si="2480"/>
        <v>small batch</v>
      </c>
      <c r="V2330">
        <f>YEAR(Kickstarter[[#This Row],[Date Ended Conversion]])</f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s="5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2">
        <f t="shared" ref="L2331" si="2496">(((K2331/60)/60)/24)+DATE(1970,1,1)</f>
        <v>41807.624374999999</v>
      </c>
      <c r="M2331" s="12">
        <f t="shared" si="2468"/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11">
        <f t="shared" si="2469"/>
        <v>1.0591999999999999</v>
      </c>
      <c r="S2331" s="6">
        <f>AVERAGE(Kickstarter[[#This Row],[pledged]]/Kickstarter[[#This Row],[backers_count]])</f>
        <v>211.84</v>
      </c>
      <c r="T2331" t="str">
        <f t="shared" si="2471"/>
        <v xml:space="preserve">food/small </v>
      </c>
      <c r="U2331" t="str">
        <f t="shared" si="2480"/>
        <v>small batch</v>
      </c>
      <c r="V2331">
        <f>YEAR(Kickstarter[[#This Row],[Date Ended Conversion]])</f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s="5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2">
        <f t="shared" ref="L2332" si="2497">(((K2332/60)/60)/24)+DATE(1970,1,1)</f>
        <v>42332.89980324074</v>
      </c>
      <c r="M2332" s="12">
        <f t="shared" si="2468"/>
        <v>42363</v>
      </c>
      <c r="N2332" t="b">
        <v>1</v>
      </c>
      <c r="O2332">
        <v>163</v>
      </c>
      <c r="P2332" t="b">
        <v>1</v>
      </c>
      <c r="Q2332" t="s">
        <v>8298</v>
      </c>
      <c r="R2332" s="11">
        <f t="shared" si="2469"/>
        <v>1.0242285714285715</v>
      </c>
      <c r="S2332" s="6">
        <f>AVERAGE(Kickstarter[[#This Row],[pledged]]/Kickstarter[[#This Row],[backers_count]])</f>
        <v>219.92638036809817</v>
      </c>
      <c r="T2332" t="str">
        <f t="shared" si="2471"/>
        <v xml:space="preserve">food/small </v>
      </c>
      <c r="U2332" t="str">
        <f t="shared" si="2480"/>
        <v>small batch</v>
      </c>
      <c r="V2332">
        <f>YEAR(Kickstarter[[#This Row],[Date Ended Conversion]])</f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s="5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2">
        <f t="shared" ref="L2333" si="2498">(((K2333/60)/60)/24)+DATE(1970,1,1)</f>
        <v>41839.005671296298</v>
      </c>
      <c r="M2333" s="12">
        <f t="shared" si="2468"/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11">
        <f t="shared" si="2469"/>
        <v>1.4431375</v>
      </c>
      <c r="S2333" s="6">
        <f>AVERAGE(Kickstarter[[#This Row],[pledged]]/Kickstarter[[#This Row],[backers_count]])</f>
        <v>40.795406360424032</v>
      </c>
      <c r="T2333" t="str">
        <f t="shared" si="2471"/>
        <v xml:space="preserve">food/small </v>
      </c>
      <c r="U2333" t="str">
        <f t="shared" si="2480"/>
        <v>small batch</v>
      </c>
      <c r="V2333">
        <f>YEAR(Kickstarter[[#This Row],[Date Ended Conversion]])</f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s="5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2">
        <f t="shared" ref="L2334" si="2499">(((K2334/60)/60)/24)+DATE(1970,1,1)</f>
        <v>42011.628136574072</v>
      </c>
      <c r="M2334" s="12">
        <f t="shared" si="2468"/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11">
        <f t="shared" si="2469"/>
        <v>1.06308</v>
      </c>
      <c r="S2334" s="6">
        <f>AVERAGE(Kickstarter[[#This Row],[pledged]]/Kickstarter[[#This Row],[backers_count]])</f>
        <v>75.502840909090907</v>
      </c>
      <c r="T2334" t="str">
        <f t="shared" si="2471"/>
        <v xml:space="preserve">food/small </v>
      </c>
      <c r="U2334" t="str">
        <f t="shared" si="2480"/>
        <v>small batch</v>
      </c>
      <c r="V2334">
        <f>YEAR(Kickstarter[[#This Row],[Date Ended Conversion]])</f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s="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2">
        <f t="shared" ref="L2335" si="2500">(((K2335/60)/60)/24)+DATE(1970,1,1)</f>
        <v>41767.650347222225</v>
      </c>
      <c r="M2335" s="12">
        <f t="shared" si="2468"/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11">
        <f t="shared" si="2469"/>
        <v>2.1216666666666666</v>
      </c>
      <c r="S2335" s="6">
        <f>AVERAGE(Kickstarter[[#This Row],[pledged]]/Kickstarter[[#This Row],[backers_count]])</f>
        <v>13.542553191489361</v>
      </c>
      <c r="T2335" t="str">
        <f t="shared" si="2471"/>
        <v xml:space="preserve">food/small </v>
      </c>
      <c r="U2335" t="str">
        <f t="shared" si="2480"/>
        <v>small batch</v>
      </c>
      <c r="V2335">
        <f>YEAR(Kickstarter[[#This Row],[Date Ended Conversion]])</f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s="5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2">
        <f t="shared" ref="L2336" si="2501">(((K2336/60)/60)/24)+DATE(1970,1,1)</f>
        <v>41918.670115740737</v>
      </c>
      <c r="M2336" s="12">
        <f t="shared" si="2468"/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11">
        <f t="shared" si="2469"/>
        <v>1.0195000000000001</v>
      </c>
      <c r="S2336" s="6">
        <f>AVERAGE(Kickstarter[[#This Row],[pledged]]/Kickstarter[[#This Row],[backers_count]])</f>
        <v>60.865671641791046</v>
      </c>
      <c r="T2336" t="str">
        <f t="shared" si="2471"/>
        <v xml:space="preserve">food/small </v>
      </c>
      <c r="U2336" t="str">
        <f t="shared" si="2480"/>
        <v>small batch</v>
      </c>
      <c r="V2336">
        <f>YEAR(Kickstarter[[#This Row],[Date Ended Conversion]])</f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s="5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2">
        <f t="shared" ref="L2337" si="2502">(((K2337/60)/60)/24)+DATE(1970,1,1)</f>
        <v>41771.572256944448</v>
      </c>
      <c r="M2337" s="12">
        <f t="shared" si="2468"/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11">
        <f t="shared" si="2469"/>
        <v>1.0227200000000001</v>
      </c>
      <c r="S2337" s="6">
        <f>AVERAGE(Kickstarter[[#This Row],[pledged]]/Kickstarter[[#This Row],[backers_count]])</f>
        <v>115.69230769230769</v>
      </c>
      <c r="T2337" t="str">
        <f t="shared" si="2471"/>
        <v xml:space="preserve">food/small </v>
      </c>
      <c r="U2337" t="str">
        <f t="shared" si="2480"/>
        <v>small batch</v>
      </c>
      <c r="V2337">
        <f>YEAR(Kickstarter[[#This Row],[Date Ended Conversion]])</f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s="5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2">
        <f t="shared" ref="L2338" si="2503">(((K2338/60)/60)/24)+DATE(1970,1,1)</f>
        <v>41666.924710648149</v>
      </c>
      <c r="M2338" s="12">
        <f t="shared" si="2468"/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11">
        <f t="shared" si="2469"/>
        <v>5.2073254999999996</v>
      </c>
      <c r="S2338" s="6">
        <f>AVERAGE(Kickstarter[[#This Row],[pledged]]/Kickstarter[[#This Row],[backers_count]])</f>
        <v>48.104623556581984</v>
      </c>
      <c r="T2338" t="str">
        <f t="shared" si="2471"/>
        <v xml:space="preserve">food/small </v>
      </c>
      <c r="U2338" t="str">
        <f t="shared" si="2480"/>
        <v>small batch</v>
      </c>
      <c r="V2338">
        <f>YEAR(Kickstarter[[#This Row],[Date Ended Conversion]])</f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s="5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2">
        <f t="shared" ref="L2339" si="2504">(((K2339/60)/60)/24)+DATE(1970,1,1)</f>
        <v>41786.640543981484</v>
      </c>
      <c r="M2339" s="12">
        <f t="shared" si="2468"/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11">
        <f t="shared" si="2469"/>
        <v>1.1065833333333333</v>
      </c>
      <c r="S2339" s="6">
        <f>AVERAGE(Kickstarter[[#This Row],[pledged]]/Kickstarter[[#This Row],[backers_count]])</f>
        <v>74.184357541899445</v>
      </c>
      <c r="T2339" t="str">
        <f t="shared" si="2471"/>
        <v xml:space="preserve">food/small </v>
      </c>
      <c r="U2339" t="str">
        <f t="shared" si="2480"/>
        <v>small batch</v>
      </c>
      <c r="V2339">
        <f>YEAR(Kickstarter[[#This Row],[Date Ended Conversion]])</f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s="5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2">
        <f t="shared" ref="L2340" si="2505">(((K2340/60)/60)/24)+DATE(1970,1,1)</f>
        <v>41789.896805555552</v>
      </c>
      <c r="M2340" s="12">
        <f t="shared" si="2468"/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11">
        <f t="shared" si="2469"/>
        <v>1.0114333333333334</v>
      </c>
      <c r="S2340" s="6">
        <f>AVERAGE(Kickstarter[[#This Row],[pledged]]/Kickstarter[[#This Row],[backers_count]])</f>
        <v>123.34552845528455</v>
      </c>
      <c r="T2340" t="str">
        <f t="shared" si="2471"/>
        <v xml:space="preserve">food/small </v>
      </c>
      <c r="U2340" t="str">
        <f t="shared" si="2480"/>
        <v>small batch</v>
      </c>
      <c r="V2340">
        <f>YEAR(Kickstarter[[#This Row],[Date Ended Conversion]])</f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s="5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2">
        <f t="shared" ref="L2341" si="2506">(((K2341/60)/60)/24)+DATE(1970,1,1)</f>
        <v>42692.79987268518</v>
      </c>
      <c r="M2341" s="12">
        <f t="shared" si="2468"/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11">
        <f t="shared" si="2469"/>
        <v>2.9420799999999998</v>
      </c>
      <c r="S2341" s="6">
        <f>AVERAGE(Kickstarter[[#This Row],[pledged]]/Kickstarter[[#This Row],[backers_count]])</f>
        <v>66.623188405797094</v>
      </c>
      <c r="T2341" t="str">
        <f t="shared" si="2471"/>
        <v xml:space="preserve">food/small </v>
      </c>
      <c r="U2341" t="str">
        <f t="shared" si="2480"/>
        <v>small batch</v>
      </c>
      <c r="V2341">
        <f>YEAR(Kickstarter[[#This Row],[Date Ended Conversion]])</f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s="5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2">
        <f t="shared" ref="L2342" si="2507">(((K2342/60)/60)/24)+DATE(1970,1,1)</f>
        <v>42643.642800925925</v>
      </c>
      <c r="M2342" s="12">
        <f t="shared" si="2468"/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11">
        <f t="shared" si="2469"/>
        <v>1.0577749999999999</v>
      </c>
      <c r="S2342" s="6">
        <f>AVERAGE(Kickstarter[[#This Row],[pledged]]/Kickstarter[[#This Row],[backers_count]])</f>
        <v>104.99007444168734</v>
      </c>
      <c r="T2342" t="str">
        <f t="shared" si="2471"/>
        <v xml:space="preserve">food/small </v>
      </c>
      <c r="U2342" t="str">
        <f t="shared" si="2480"/>
        <v>small batch</v>
      </c>
      <c r="V2342">
        <f>YEAR(Kickstarter[[#This Row],[Date Ended Conversion]])</f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s="5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2">
        <f t="shared" ref="L2343" si="2508">(((K2343/60)/60)/24)+DATE(1970,1,1)</f>
        <v>42167.813703703709</v>
      </c>
      <c r="M2343" s="12">
        <f t="shared" si="2468"/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11">
        <f t="shared" si="2469"/>
        <v>0</v>
      </c>
      <c r="S2343" s="6" t="e">
        <f>AVERAGE(Kickstarter[[#This Row],[pledged]]/Kickstarter[[#This Row],[backers_count]])</f>
        <v>#DIV/0!</v>
      </c>
      <c r="T2343" t="str">
        <f t="shared" ref="T2343:T2402" si="2509">LEFT(Q2343,FIND("/",Q2343)-1)</f>
        <v>technology</v>
      </c>
      <c r="U2343" t="str">
        <f t="shared" si="2480"/>
        <v>web</v>
      </c>
      <c r="V2343">
        <f>YEAR(Kickstarter[[#This Row],[Date Ended Conversion]])</f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s="5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2">
        <f t="shared" ref="L2344" si="2510">(((K2344/60)/60)/24)+DATE(1970,1,1)</f>
        <v>41897.702199074076</v>
      </c>
      <c r="M2344" s="12">
        <f t="shared" si="2468"/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11">
        <f t="shared" si="2469"/>
        <v>0</v>
      </c>
      <c r="S2344" s="6" t="e">
        <f>AVERAGE(Kickstarter[[#This Row],[pledged]]/Kickstarter[[#This Row],[backers_count]])</f>
        <v>#DIV/0!</v>
      </c>
      <c r="T2344" t="str">
        <f t="shared" si="2509"/>
        <v>technology</v>
      </c>
      <c r="U2344" t="str">
        <f t="shared" si="2480"/>
        <v>web</v>
      </c>
      <c r="V2344">
        <f>YEAR(Kickstarter[[#This Row],[Date Ended Conversion]])</f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s="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2">
        <f t="shared" ref="L2345" si="2511">(((K2345/60)/60)/24)+DATE(1970,1,1)</f>
        <v>42327.825289351851</v>
      </c>
      <c r="M2345" s="12">
        <f t="shared" si="2468"/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11">
        <f t="shared" si="2469"/>
        <v>0.03</v>
      </c>
      <c r="S2345" s="6">
        <f>AVERAGE(Kickstarter[[#This Row],[pledged]]/Kickstarter[[#This Row],[backers_count]])</f>
        <v>300</v>
      </c>
      <c r="T2345" t="str">
        <f t="shared" si="2509"/>
        <v>technology</v>
      </c>
      <c r="U2345" t="str">
        <f t="shared" si="2480"/>
        <v>web</v>
      </c>
      <c r="V2345">
        <f>YEAR(Kickstarter[[#This Row],[Date Ended Conversion]])</f>
        <v>2016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s="5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2">
        <f t="shared" ref="L2346" si="2512">(((K2346/60)/60)/24)+DATE(1970,1,1)</f>
        <v>42515.727650462963</v>
      </c>
      <c r="M2346" s="12">
        <f t="shared" si="2468"/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11">
        <f t="shared" si="2469"/>
        <v>1E-3</v>
      </c>
      <c r="S2346" s="6">
        <f>AVERAGE(Kickstarter[[#This Row],[pledged]]/Kickstarter[[#This Row],[backers_count]])</f>
        <v>1</v>
      </c>
      <c r="T2346" t="str">
        <f t="shared" si="2509"/>
        <v>technology</v>
      </c>
      <c r="U2346" t="str">
        <f t="shared" si="2480"/>
        <v>web</v>
      </c>
      <c r="V2346">
        <f>YEAR(Kickstarter[[#This Row],[Date Ended Conversion]])</f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s="5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2">
        <f t="shared" ref="L2347" si="2513">(((K2347/60)/60)/24)+DATE(1970,1,1)</f>
        <v>42060.001805555556</v>
      </c>
      <c r="M2347" s="12">
        <f t="shared" si="2468"/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11">
        <f t="shared" si="2469"/>
        <v>0</v>
      </c>
      <c r="S2347" s="6" t="e">
        <f>AVERAGE(Kickstarter[[#This Row],[pledged]]/Kickstarter[[#This Row],[backers_count]])</f>
        <v>#DIV/0!</v>
      </c>
      <c r="T2347" t="str">
        <f t="shared" si="2509"/>
        <v>technology</v>
      </c>
      <c r="U2347" t="str">
        <f t="shared" si="2480"/>
        <v>web</v>
      </c>
      <c r="V2347">
        <f>YEAR(Kickstarter[[#This Row],[Date Ended Conversion]])</f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s="5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2">
        <f t="shared" ref="L2348" si="2514">(((K2348/60)/60)/24)+DATE(1970,1,1)</f>
        <v>42615.79896990741</v>
      </c>
      <c r="M2348" s="12">
        <f t="shared" si="2468"/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11">
        <f t="shared" si="2469"/>
        <v>6.4999999999999997E-4</v>
      </c>
      <c r="S2348" s="6">
        <f>AVERAGE(Kickstarter[[#This Row],[pledged]]/Kickstarter[[#This Row],[backers_count]])</f>
        <v>13</v>
      </c>
      <c r="T2348" t="str">
        <f t="shared" si="2509"/>
        <v>technology</v>
      </c>
      <c r="U2348" t="str">
        <f t="shared" si="2480"/>
        <v>web</v>
      </c>
      <c r="V2348">
        <f>YEAR(Kickstarter[[#This Row],[Date Ended Conversion]])</f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s="5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2">
        <f t="shared" ref="L2349" si="2515">(((K2349/60)/60)/24)+DATE(1970,1,1)</f>
        <v>42577.607361111113</v>
      </c>
      <c r="M2349" s="12">
        <f t="shared" si="2468"/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11">
        <f t="shared" si="2469"/>
        <v>1.4999999999999999E-2</v>
      </c>
      <c r="S2349" s="6">
        <f>AVERAGE(Kickstarter[[#This Row],[pledged]]/Kickstarter[[#This Row],[backers_count]])</f>
        <v>15</v>
      </c>
      <c r="T2349" t="str">
        <f t="shared" si="2509"/>
        <v>technology</v>
      </c>
      <c r="U2349" t="str">
        <f t="shared" si="2480"/>
        <v>web</v>
      </c>
      <c r="V2349">
        <f>YEAR(Kickstarter[[#This Row],[Date Ended Conversion]])</f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s="5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2">
        <f t="shared" ref="L2350" si="2516">(((K2350/60)/60)/24)+DATE(1970,1,1)</f>
        <v>42360.932152777779</v>
      </c>
      <c r="M2350" s="12">
        <f t="shared" si="2468"/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11">
        <f t="shared" si="2469"/>
        <v>3.8571428571428572E-3</v>
      </c>
      <c r="S2350" s="6">
        <f>AVERAGE(Kickstarter[[#This Row],[pledged]]/Kickstarter[[#This Row],[backers_count]])</f>
        <v>54</v>
      </c>
      <c r="T2350" t="str">
        <f t="shared" si="2509"/>
        <v>technology</v>
      </c>
      <c r="U2350" t="str">
        <f t="shared" si="2480"/>
        <v>web</v>
      </c>
      <c r="V2350">
        <f>YEAR(Kickstarter[[#This Row],[Date Ended Conversion]])</f>
        <v>2016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s="5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2">
        <f t="shared" ref="L2351" si="2517">(((K2351/60)/60)/24)+DATE(1970,1,1)</f>
        <v>42198.775787037041</v>
      </c>
      <c r="M2351" s="12">
        <f t="shared" si="2468"/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11">
        <f t="shared" si="2469"/>
        <v>0</v>
      </c>
      <c r="S2351" s="6" t="e">
        <f>AVERAGE(Kickstarter[[#This Row],[pledged]]/Kickstarter[[#This Row],[backers_count]])</f>
        <v>#DIV/0!</v>
      </c>
      <c r="T2351" t="str">
        <f t="shared" si="2509"/>
        <v>technology</v>
      </c>
      <c r="U2351" t="str">
        <f t="shared" si="2480"/>
        <v>web</v>
      </c>
      <c r="V2351">
        <f>YEAR(Kickstarter[[#This Row],[Date Ended Conversion]])</f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s="5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2">
        <f t="shared" ref="L2352" si="2518">(((K2352/60)/60)/24)+DATE(1970,1,1)</f>
        <v>42708.842245370368</v>
      </c>
      <c r="M2352" s="12">
        <f t="shared" si="2468"/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11">
        <f t="shared" si="2469"/>
        <v>0</v>
      </c>
      <c r="S2352" s="6" t="e">
        <f>AVERAGE(Kickstarter[[#This Row],[pledged]]/Kickstarter[[#This Row],[backers_count]])</f>
        <v>#DIV/0!</v>
      </c>
      <c r="T2352" t="str">
        <f t="shared" si="2509"/>
        <v>technology</v>
      </c>
      <c r="U2352" t="str">
        <f t="shared" si="2480"/>
        <v>web</v>
      </c>
      <c r="V2352">
        <f>YEAR(Kickstarter[[#This Row],[Date Ended Conversion]])</f>
        <v>2017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s="5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2">
        <f t="shared" ref="L2353" si="2519">(((K2353/60)/60)/24)+DATE(1970,1,1)</f>
        <v>42094.101145833338</v>
      </c>
      <c r="M2353" s="12">
        <f t="shared" si="2468"/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11">
        <f t="shared" si="2469"/>
        <v>5.7142857142857143E-3</v>
      </c>
      <c r="S2353" s="6">
        <f>AVERAGE(Kickstarter[[#This Row],[pledged]]/Kickstarter[[#This Row],[backers_count]])</f>
        <v>15.428571428571429</v>
      </c>
      <c r="T2353" t="str">
        <f t="shared" si="2509"/>
        <v>technology</v>
      </c>
      <c r="U2353" t="str">
        <f t="shared" si="2480"/>
        <v>web</v>
      </c>
      <c r="V2353">
        <f>YEAR(Kickstarter[[#This Row],[Date Ended Conversion]])</f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s="5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2">
        <f t="shared" ref="L2354" si="2520">(((K2354/60)/60)/24)+DATE(1970,1,1)</f>
        <v>42101.633703703701</v>
      </c>
      <c r="M2354" s="12">
        <f t="shared" si="2468"/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11">
        <f t="shared" si="2469"/>
        <v>0</v>
      </c>
      <c r="S2354" s="6" t="e">
        <f>AVERAGE(Kickstarter[[#This Row],[pledged]]/Kickstarter[[#This Row],[backers_count]])</f>
        <v>#DIV/0!</v>
      </c>
      <c r="T2354" t="str">
        <f t="shared" si="2509"/>
        <v>technology</v>
      </c>
      <c r="U2354" t="str">
        <f t="shared" si="2480"/>
        <v>web</v>
      </c>
      <c r="V2354">
        <f>YEAR(Kickstarter[[#This Row],[Date Ended Conversion]])</f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s="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2">
        <f t="shared" ref="L2355" si="2521">(((K2355/60)/60)/24)+DATE(1970,1,1)</f>
        <v>42103.676180555558</v>
      </c>
      <c r="M2355" s="12">
        <f t="shared" si="2468"/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11">
        <f t="shared" si="2469"/>
        <v>0</v>
      </c>
      <c r="S2355" s="6" t="e">
        <f>AVERAGE(Kickstarter[[#This Row],[pledged]]/Kickstarter[[#This Row],[backers_count]])</f>
        <v>#DIV/0!</v>
      </c>
      <c r="T2355" t="str">
        <f t="shared" si="2509"/>
        <v>technology</v>
      </c>
      <c r="U2355" t="str">
        <f t="shared" si="2480"/>
        <v>web</v>
      </c>
      <c r="V2355">
        <f>YEAR(Kickstarter[[#This Row],[Date Ended Conversion]])</f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s="5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2">
        <f t="shared" ref="L2356" si="2522">(((K2356/60)/60)/24)+DATE(1970,1,1)</f>
        <v>41954.722916666666</v>
      </c>
      <c r="M2356" s="12">
        <f t="shared" si="2468"/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11">
        <f t="shared" si="2469"/>
        <v>7.1428571428571429E-4</v>
      </c>
      <c r="S2356" s="6">
        <f>AVERAGE(Kickstarter[[#This Row],[pledged]]/Kickstarter[[#This Row],[backers_count]])</f>
        <v>25</v>
      </c>
      <c r="T2356" t="str">
        <f t="shared" si="2509"/>
        <v>technology</v>
      </c>
      <c r="U2356" t="str">
        <f t="shared" si="2480"/>
        <v>web</v>
      </c>
      <c r="V2356">
        <f>YEAR(Kickstarter[[#This Row],[Date Ended Conversion]])</f>
        <v>2015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s="5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2">
        <f t="shared" ref="L2357" si="2523">(((K2357/60)/60)/24)+DATE(1970,1,1)</f>
        <v>42096.918240740735</v>
      </c>
      <c r="M2357" s="12">
        <f t="shared" si="2468"/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11">
        <f t="shared" si="2469"/>
        <v>6.875E-3</v>
      </c>
      <c r="S2357" s="6">
        <f>AVERAGE(Kickstarter[[#This Row],[pledged]]/Kickstarter[[#This Row],[backers_count]])</f>
        <v>27.5</v>
      </c>
      <c r="T2357" t="str">
        <f t="shared" si="2509"/>
        <v>technology</v>
      </c>
      <c r="U2357" t="str">
        <f t="shared" si="2480"/>
        <v>web</v>
      </c>
      <c r="V2357">
        <f>YEAR(Kickstarter[[#This Row],[Date Ended Conversion]])</f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s="5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2">
        <f t="shared" ref="L2358" si="2524">(((K2358/60)/60)/24)+DATE(1970,1,1)</f>
        <v>42130.78361111111</v>
      </c>
      <c r="M2358" s="12">
        <f t="shared" si="2468"/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11">
        <f t="shared" si="2469"/>
        <v>0</v>
      </c>
      <c r="S2358" s="6" t="e">
        <f>AVERAGE(Kickstarter[[#This Row],[pledged]]/Kickstarter[[#This Row],[backers_count]])</f>
        <v>#DIV/0!</v>
      </c>
      <c r="T2358" t="str">
        <f t="shared" si="2509"/>
        <v>technology</v>
      </c>
      <c r="U2358" t="str">
        <f t="shared" si="2480"/>
        <v>web</v>
      </c>
      <c r="V2358">
        <f>YEAR(Kickstarter[[#This Row],[Date Ended Conversion]])</f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s="5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2">
        <f t="shared" ref="L2359" si="2525">(((K2359/60)/60)/24)+DATE(1970,1,1)</f>
        <v>42264.620115740734</v>
      </c>
      <c r="M2359" s="12">
        <f t="shared" si="2468"/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11">
        <f t="shared" si="2469"/>
        <v>0</v>
      </c>
      <c r="S2359" s="6" t="e">
        <f>AVERAGE(Kickstarter[[#This Row],[pledged]]/Kickstarter[[#This Row],[backers_count]])</f>
        <v>#DIV/0!</v>
      </c>
      <c r="T2359" t="str">
        <f t="shared" si="2509"/>
        <v>technology</v>
      </c>
      <c r="U2359" t="str">
        <f t="shared" si="2480"/>
        <v>web</v>
      </c>
      <c r="V2359">
        <f>YEAR(Kickstarter[[#This Row],[Date Ended Conversion]])</f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s="5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2">
        <f t="shared" ref="L2360" si="2526">(((K2360/60)/60)/24)+DATE(1970,1,1)</f>
        <v>41978.930972222224</v>
      </c>
      <c r="M2360" s="12">
        <f t="shared" si="2468"/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11">
        <f t="shared" si="2469"/>
        <v>0</v>
      </c>
      <c r="S2360" s="6" t="e">
        <f>AVERAGE(Kickstarter[[#This Row],[pledged]]/Kickstarter[[#This Row],[backers_count]])</f>
        <v>#DIV/0!</v>
      </c>
      <c r="T2360" t="str">
        <f t="shared" si="2509"/>
        <v>technology</v>
      </c>
      <c r="U2360" t="str">
        <f t="shared" si="2480"/>
        <v>web</v>
      </c>
      <c r="V2360">
        <f>YEAR(Kickstarter[[#This Row],[Date Ended Conversion]])</f>
        <v>2015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s="5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2">
        <f t="shared" ref="L2361" si="2527">(((K2361/60)/60)/24)+DATE(1970,1,1)</f>
        <v>42159.649583333332</v>
      </c>
      <c r="M2361" s="12">
        <f t="shared" si="2468"/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11">
        <f t="shared" si="2469"/>
        <v>0.14680000000000001</v>
      </c>
      <c r="S2361" s="6">
        <f>AVERAGE(Kickstarter[[#This Row],[pledged]]/Kickstarter[[#This Row],[backers_count]])</f>
        <v>367</v>
      </c>
      <c r="T2361" t="str">
        <f t="shared" si="2509"/>
        <v>technology</v>
      </c>
      <c r="U2361" t="str">
        <f t="shared" si="2480"/>
        <v>web</v>
      </c>
      <c r="V2361">
        <f>YEAR(Kickstarter[[#This Row],[Date Ended Conversion]])</f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s="5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2">
        <f t="shared" ref="L2362" si="2528">(((K2362/60)/60)/24)+DATE(1970,1,1)</f>
        <v>42377.70694444445</v>
      </c>
      <c r="M2362" s="12">
        <f t="shared" si="2468"/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11">
        <f t="shared" si="2469"/>
        <v>4.0000000000000002E-4</v>
      </c>
      <c r="S2362" s="6">
        <f>AVERAGE(Kickstarter[[#This Row],[pledged]]/Kickstarter[[#This Row],[backers_count]])</f>
        <v>2</v>
      </c>
      <c r="T2362" t="str">
        <f t="shared" si="2509"/>
        <v>technology</v>
      </c>
      <c r="U2362" t="str">
        <f t="shared" si="2480"/>
        <v>web</v>
      </c>
      <c r="V2362">
        <f>YEAR(Kickstarter[[#This Row],[Date Ended Conversion]])</f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s="5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2">
        <f t="shared" ref="L2363" si="2529">(((K2363/60)/60)/24)+DATE(1970,1,1)</f>
        <v>42466.858888888892</v>
      </c>
      <c r="M2363" s="12">
        <f t="shared" si="2468"/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11">
        <f t="shared" si="2469"/>
        <v>0</v>
      </c>
      <c r="S2363" s="6" t="e">
        <f>AVERAGE(Kickstarter[[#This Row],[pledged]]/Kickstarter[[#This Row],[backers_count]])</f>
        <v>#DIV/0!</v>
      </c>
      <c r="T2363" t="str">
        <f t="shared" si="2509"/>
        <v>technology</v>
      </c>
      <c r="U2363" t="str">
        <f t="shared" si="2480"/>
        <v>web</v>
      </c>
      <c r="V2363">
        <f>YEAR(Kickstarter[[#This Row],[Date Ended Conversion]])</f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s="5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2">
        <f t="shared" ref="L2364" si="2530">(((K2364/60)/60)/24)+DATE(1970,1,1)</f>
        <v>41954.688310185185</v>
      </c>
      <c r="M2364" s="12">
        <f t="shared" si="2468"/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11">
        <f t="shared" si="2469"/>
        <v>0.2857142857142857</v>
      </c>
      <c r="S2364" s="6">
        <f>AVERAGE(Kickstarter[[#This Row],[pledged]]/Kickstarter[[#This Row],[backers_count]])</f>
        <v>60</v>
      </c>
      <c r="T2364" t="str">
        <f t="shared" si="2509"/>
        <v>technology</v>
      </c>
      <c r="U2364" t="str">
        <f t="shared" si="2480"/>
        <v>web</v>
      </c>
      <c r="V2364">
        <f>YEAR(Kickstarter[[#This Row],[Date Ended Conversion]])</f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s="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2">
        <f t="shared" ref="L2365" si="2531">(((K2365/60)/60)/24)+DATE(1970,1,1)</f>
        <v>42322.011574074073</v>
      </c>
      <c r="M2365" s="12">
        <f t="shared" si="2468"/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11">
        <f t="shared" si="2469"/>
        <v>0</v>
      </c>
      <c r="S2365" s="6" t="e">
        <f>AVERAGE(Kickstarter[[#This Row],[pledged]]/Kickstarter[[#This Row],[backers_count]])</f>
        <v>#DIV/0!</v>
      </c>
      <c r="T2365" t="str">
        <f t="shared" si="2509"/>
        <v>technology</v>
      </c>
      <c r="U2365" t="str">
        <f t="shared" si="2480"/>
        <v>web</v>
      </c>
      <c r="V2365">
        <f>YEAR(Kickstarter[[#This Row],[Date Ended Conversion]])</f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s="5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2">
        <f t="shared" ref="L2366" si="2532">(((K2366/60)/60)/24)+DATE(1970,1,1)</f>
        <v>42248.934675925921</v>
      </c>
      <c r="M2366" s="12">
        <f t="shared" si="2468"/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11">
        <f t="shared" si="2469"/>
        <v>0</v>
      </c>
      <c r="S2366" s="6" t="e">
        <f>AVERAGE(Kickstarter[[#This Row],[pledged]]/Kickstarter[[#This Row],[backers_count]])</f>
        <v>#DIV/0!</v>
      </c>
      <c r="T2366" t="str">
        <f t="shared" si="2509"/>
        <v>technology</v>
      </c>
      <c r="U2366" t="str">
        <f t="shared" si="2480"/>
        <v>web</v>
      </c>
      <c r="V2366">
        <f>YEAR(Kickstarter[[#This Row],[Date Ended Conversion]])</f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s="5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2">
        <f t="shared" ref="L2367" si="2533">(((K2367/60)/60)/24)+DATE(1970,1,1)</f>
        <v>42346.736400462964</v>
      </c>
      <c r="M2367" s="12">
        <f t="shared" si="2468"/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11">
        <f t="shared" si="2469"/>
        <v>0</v>
      </c>
      <c r="S2367" s="6" t="e">
        <f>AVERAGE(Kickstarter[[#This Row],[pledged]]/Kickstarter[[#This Row],[backers_count]])</f>
        <v>#DIV/0!</v>
      </c>
      <c r="T2367" t="str">
        <f t="shared" si="2509"/>
        <v>technology</v>
      </c>
      <c r="U2367" t="str">
        <f t="shared" si="2480"/>
        <v>web</v>
      </c>
      <c r="V2367">
        <f>YEAR(Kickstarter[[#This Row],[Date Ended Conversion]])</f>
        <v>2016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s="5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2">
        <f t="shared" ref="L2368" si="2534">(((K2368/60)/60)/24)+DATE(1970,1,1)</f>
        <v>42268.531631944439</v>
      </c>
      <c r="M2368" s="12">
        <f t="shared" si="2468"/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11">
        <f t="shared" si="2469"/>
        <v>0.1052</v>
      </c>
      <c r="S2368" s="6">
        <f>AVERAGE(Kickstarter[[#This Row],[pledged]]/Kickstarter[[#This Row],[backers_count]])</f>
        <v>97.407407407407405</v>
      </c>
      <c r="T2368" t="str">
        <f t="shared" si="2509"/>
        <v>technology</v>
      </c>
      <c r="U2368" t="str">
        <f t="shared" si="2480"/>
        <v>web</v>
      </c>
      <c r="V2368">
        <f>YEAR(Kickstarter[[#This Row],[Date Ended Conversion]])</f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s="5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2">
        <f t="shared" ref="L2369" si="2535">(((K2369/60)/60)/24)+DATE(1970,1,1)</f>
        <v>42425.970092592594</v>
      </c>
      <c r="M2369" s="12">
        <f t="shared" si="2468"/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11">
        <f t="shared" si="2469"/>
        <v>1.34E-2</v>
      </c>
      <c r="S2369" s="6">
        <f>AVERAGE(Kickstarter[[#This Row],[pledged]]/Kickstarter[[#This Row],[backers_count]])</f>
        <v>47.857142857142854</v>
      </c>
      <c r="T2369" t="str">
        <f t="shared" si="2509"/>
        <v>technology</v>
      </c>
      <c r="U2369" t="str">
        <f t="shared" si="2480"/>
        <v>web</v>
      </c>
      <c r="V2369">
        <f>YEAR(Kickstarter[[#This Row],[Date Ended Conversion]])</f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s="5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2">
        <f t="shared" ref="L2370" si="2536">(((K2370/60)/60)/24)+DATE(1970,1,1)</f>
        <v>42063.721817129626</v>
      </c>
      <c r="M2370" s="12">
        <f t="shared" ref="M2370:M2433" si="2537">(((J2370/60)/60)/24)+DATE(1970,1,1)</f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11">
        <f t="shared" ref="R2370:R2433" si="2538">(E2370/D2370)</f>
        <v>2.5000000000000001E-3</v>
      </c>
      <c r="S2370" s="6">
        <f>AVERAGE(Kickstarter[[#This Row],[pledged]]/Kickstarter[[#This Row],[backers_count]])</f>
        <v>50</v>
      </c>
      <c r="T2370" t="str">
        <f t="shared" si="2509"/>
        <v>technology</v>
      </c>
      <c r="U2370" t="str">
        <f t="shared" si="2480"/>
        <v>web</v>
      </c>
      <c r="V2370">
        <f>YEAR(Kickstarter[[#This Row],[Date Ended Conversion]])</f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s="5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2">
        <f t="shared" ref="L2371" si="2539">(((K2371/60)/60)/24)+DATE(1970,1,1)</f>
        <v>42380.812627314815</v>
      </c>
      <c r="M2371" s="12">
        <f t="shared" si="2537"/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11">
        <f t="shared" si="2538"/>
        <v>0</v>
      </c>
      <c r="S2371" s="6" t="e">
        <f>AVERAGE(Kickstarter[[#This Row],[pledged]]/Kickstarter[[#This Row],[backers_count]])</f>
        <v>#DIV/0!</v>
      </c>
      <c r="T2371" t="str">
        <f t="shared" si="2509"/>
        <v>technology</v>
      </c>
      <c r="U2371" t="str">
        <f t="shared" si="2480"/>
        <v>web</v>
      </c>
      <c r="V2371">
        <f>YEAR(Kickstarter[[#This Row],[Date Ended Conversion]])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s="5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2">
        <f t="shared" ref="L2372" si="2540">(((K2372/60)/60)/24)+DATE(1970,1,1)</f>
        <v>41961.18913194444</v>
      </c>
      <c r="M2372" s="12">
        <f t="shared" si="2537"/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11">
        <f t="shared" si="2538"/>
        <v>3.2799999999999999E-3</v>
      </c>
      <c r="S2372" s="6">
        <f>AVERAGE(Kickstarter[[#This Row],[pledged]]/Kickstarter[[#This Row],[backers_count]])</f>
        <v>20.5</v>
      </c>
      <c r="T2372" t="str">
        <f t="shared" si="2509"/>
        <v>technology</v>
      </c>
      <c r="U2372" t="str">
        <f t="shared" si="2480"/>
        <v>web</v>
      </c>
      <c r="V2372">
        <f>YEAR(Kickstarter[[#This Row],[Date Ended Conversion]])</f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s="5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2">
        <f t="shared" ref="L2373" si="2541">(((K2373/60)/60)/24)+DATE(1970,1,1)</f>
        <v>42150.777731481481</v>
      </c>
      <c r="M2373" s="12">
        <f t="shared" si="2537"/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11">
        <f t="shared" si="2538"/>
        <v>0</v>
      </c>
      <c r="S2373" s="6" t="e">
        <f>AVERAGE(Kickstarter[[#This Row],[pledged]]/Kickstarter[[#This Row],[backers_count]])</f>
        <v>#DIV/0!</v>
      </c>
      <c r="T2373" t="str">
        <f t="shared" si="2509"/>
        <v>technology</v>
      </c>
      <c r="U2373" t="str">
        <f t="shared" si="2480"/>
        <v>web</v>
      </c>
      <c r="V2373">
        <f>YEAR(Kickstarter[[#This Row],[Date Ended Conversion]])</f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s="5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2">
        <f t="shared" ref="L2374" si="2542">(((K2374/60)/60)/24)+DATE(1970,1,1)</f>
        <v>42088.069108796291</v>
      </c>
      <c r="M2374" s="12">
        <f t="shared" si="2537"/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11">
        <f t="shared" si="2538"/>
        <v>3.272727272727273E-2</v>
      </c>
      <c r="S2374" s="6">
        <f>AVERAGE(Kickstarter[[#This Row],[pledged]]/Kickstarter[[#This Row],[backers_count]])</f>
        <v>30</v>
      </c>
      <c r="T2374" t="str">
        <f t="shared" si="2509"/>
        <v>technology</v>
      </c>
      <c r="U2374" t="str">
        <f t="shared" si="2480"/>
        <v>web</v>
      </c>
      <c r="V2374">
        <f>YEAR(Kickstarter[[#This Row],[Date Ended Conversion]])</f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s="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2">
        <f t="shared" ref="L2375" si="2543">(((K2375/60)/60)/24)+DATE(1970,1,1)</f>
        <v>42215.662314814821</v>
      </c>
      <c r="M2375" s="12">
        <f t="shared" si="2537"/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11">
        <f t="shared" si="2538"/>
        <v>5.8823529411764708E-5</v>
      </c>
      <c r="S2375" s="6">
        <f>AVERAGE(Kickstarter[[#This Row],[pledged]]/Kickstarter[[#This Row],[backers_count]])</f>
        <v>50</v>
      </c>
      <c r="T2375" t="str">
        <f t="shared" si="2509"/>
        <v>technology</v>
      </c>
      <c r="U2375" t="str">
        <f t="shared" si="2480"/>
        <v>web</v>
      </c>
      <c r="V2375">
        <f>YEAR(Kickstarter[[#This Row],[Date Ended Conversion]])</f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s="5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2">
        <f t="shared" ref="L2376" si="2544">(((K2376/60)/60)/24)+DATE(1970,1,1)</f>
        <v>42017.843287037031</v>
      </c>
      <c r="M2376" s="12">
        <f t="shared" si="2537"/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11">
        <f t="shared" si="2538"/>
        <v>4.5454545454545455E-4</v>
      </c>
      <c r="S2376" s="6">
        <f>AVERAGE(Kickstarter[[#This Row],[pledged]]/Kickstarter[[#This Row],[backers_count]])</f>
        <v>10</v>
      </c>
      <c r="T2376" t="str">
        <f t="shared" si="2509"/>
        <v>technology</v>
      </c>
      <c r="U2376" t="str">
        <f t="shared" si="2480"/>
        <v>web</v>
      </c>
      <c r="V2376">
        <f>YEAR(Kickstarter[[#This Row],[Date Ended Conversion]])</f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s="5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2">
        <f t="shared" ref="L2377" si="2545">(((K2377/60)/60)/24)+DATE(1970,1,1)</f>
        <v>42592.836076388892</v>
      </c>
      <c r="M2377" s="12">
        <f t="shared" si="2537"/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11">
        <f t="shared" si="2538"/>
        <v>0</v>
      </c>
      <c r="S2377" s="6" t="e">
        <f>AVERAGE(Kickstarter[[#This Row],[pledged]]/Kickstarter[[#This Row],[backers_count]])</f>
        <v>#DIV/0!</v>
      </c>
      <c r="T2377" t="str">
        <f t="shared" si="2509"/>
        <v>technology</v>
      </c>
      <c r="U2377" t="str">
        <f t="shared" si="2480"/>
        <v>web</v>
      </c>
      <c r="V2377">
        <f>YEAR(Kickstarter[[#This Row],[Date Ended Conversion]])</f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s="5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2">
        <f t="shared" ref="L2378" si="2546">(((K2378/60)/60)/24)+DATE(1970,1,1)</f>
        <v>42318.925532407404</v>
      </c>
      <c r="M2378" s="12">
        <f t="shared" si="2537"/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11">
        <f t="shared" si="2538"/>
        <v>0.10877666666666666</v>
      </c>
      <c r="S2378" s="6">
        <f>AVERAGE(Kickstarter[[#This Row],[pledged]]/Kickstarter[[#This Row],[backers_count]])</f>
        <v>81.582499999999996</v>
      </c>
      <c r="T2378" t="str">
        <f t="shared" si="2509"/>
        <v>technology</v>
      </c>
      <c r="U2378" t="str">
        <f t="shared" si="2480"/>
        <v>web</v>
      </c>
      <c r="V2378">
        <f>YEAR(Kickstarter[[#This Row],[Date Ended Conversion]])</f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s="5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2">
        <f t="shared" ref="L2379" si="2547">(((K2379/60)/60)/24)+DATE(1970,1,1)</f>
        <v>42669.870173611111</v>
      </c>
      <c r="M2379" s="12">
        <f t="shared" si="2537"/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11">
        <f t="shared" si="2538"/>
        <v>0</v>
      </c>
      <c r="S2379" s="6" t="e">
        <f>AVERAGE(Kickstarter[[#This Row],[pledged]]/Kickstarter[[#This Row],[backers_count]])</f>
        <v>#DIV/0!</v>
      </c>
      <c r="T2379" t="str">
        <f t="shared" si="2509"/>
        <v>technology</v>
      </c>
      <c r="U2379" t="str">
        <f t="shared" ref="U2379:U2442" si="2548">RIGHT(Q2379,LEN(Q2379)-FIND("/",Q2379))</f>
        <v>web</v>
      </c>
      <c r="V2379">
        <f>YEAR(Kickstarter[[#This Row],[Date Ended Conversion]])</f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s="5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2">
        <f t="shared" ref="L2380" si="2549">(((K2380/60)/60)/24)+DATE(1970,1,1)</f>
        <v>42213.013078703705</v>
      </c>
      <c r="M2380" s="12">
        <f t="shared" si="2537"/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11">
        <f t="shared" si="2538"/>
        <v>0</v>
      </c>
      <c r="S2380" s="6" t="e">
        <f>AVERAGE(Kickstarter[[#This Row],[pledged]]/Kickstarter[[#This Row],[backers_count]])</f>
        <v>#DIV/0!</v>
      </c>
      <c r="T2380" t="str">
        <f t="shared" si="2509"/>
        <v>technology</v>
      </c>
      <c r="U2380" t="str">
        <f t="shared" si="2548"/>
        <v>web</v>
      </c>
      <c r="V2380">
        <f>YEAR(Kickstarter[[#This Row],[Date Ended Conversion]])</f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s="5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2">
        <f t="shared" ref="L2381" si="2550">(((K2381/60)/60)/24)+DATE(1970,1,1)</f>
        <v>42237.016388888893</v>
      </c>
      <c r="M2381" s="12">
        <f t="shared" si="2537"/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11">
        <f t="shared" si="2538"/>
        <v>0</v>
      </c>
      <c r="S2381" s="6" t="e">
        <f>AVERAGE(Kickstarter[[#This Row],[pledged]]/Kickstarter[[#This Row],[backers_count]])</f>
        <v>#DIV/0!</v>
      </c>
      <c r="T2381" t="str">
        <f t="shared" si="2509"/>
        <v>technology</v>
      </c>
      <c r="U2381" t="str">
        <f t="shared" si="2548"/>
        <v>web</v>
      </c>
      <c r="V2381">
        <f>YEAR(Kickstarter[[#This Row],[Date Ended Conversion]])</f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s="5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2">
        <f t="shared" ref="L2382" si="2551">(((K2382/60)/60)/24)+DATE(1970,1,1)</f>
        <v>42248.793310185181</v>
      </c>
      <c r="M2382" s="12">
        <f t="shared" si="2537"/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11">
        <f t="shared" si="2538"/>
        <v>3.6666666666666666E-3</v>
      </c>
      <c r="S2382" s="6">
        <f>AVERAGE(Kickstarter[[#This Row],[pledged]]/Kickstarter[[#This Row],[backers_count]])</f>
        <v>18.333333333333332</v>
      </c>
      <c r="T2382" t="str">
        <f t="shared" si="2509"/>
        <v>technology</v>
      </c>
      <c r="U2382" t="str">
        <f t="shared" si="2548"/>
        <v>web</v>
      </c>
      <c r="V2382">
        <f>YEAR(Kickstarter[[#This Row],[Date Ended Conversion]])</f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s="5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2">
        <f t="shared" ref="L2383" si="2552">(((K2383/60)/60)/24)+DATE(1970,1,1)</f>
        <v>42074.935740740737</v>
      </c>
      <c r="M2383" s="12">
        <f t="shared" si="2537"/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11">
        <f t="shared" si="2538"/>
        <v>1.8193398957730169E-2</v>
      </c>
      <c r="S2383" s="6">
        <f>AVERAGE(Kickstarter[[#This Row],[pledged]]/Kickstarter[[#This Row],[backers_count]])</f>
        <v>224.42857142857142</v>
      </c>
      <c r="T2383" t="str">
        <f t="shared" si="2509"/>
        <v>technology</v>
      </c>
      <c r="U2383" t="str">
        <f t="shared" si="2548"/>
        <v>web</v>
      </c>
      <c r="V2383">
        <f>YEAR(Kickstarter[[#This Row],[Date Ended Conversion]])</f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s="5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2">
        <f t="shared" ref="L2384" si="2553">(((K2384/60)/60)/24)+DATE(1970,1,1)</f>
        <v>42195.187534722223</v>
      </c>
      <c r="M2384" s="12">
        <f t="shared" si="2537"/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11">
        <f t="shared" si="2538"/>
        <v>2.5000000000000001E-2</v>
      </c>
      <c r="S2384" s="6">
        <f>AVERAGE(Kickstarter[[#This Row],[pledged]]/Kickstarter[[#This Row],[backers_count]])</f>
        <v>37.5</v>
      </c>
      <c r="T2384" t="str">
        <f t="shared" si="2509"/>
        <v>technology</v>
      </c>
      <c r="U2384" t="str">
        <f t="shared" si="2548"/>
        <v>web</v>
      </c>
      <c r="V2384">
        <f>YEAR(Kickstarter[[#This Row],[Date Ended Conversion]])</f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s="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2">
        <f t="shared" ref="L2385" si="2554">(((K2385/60)/60)/24)+DATE(1970,1,1)</f>
        <v>42027.056793981479</v>
      </c>
      <c r="M2385" s="12">
        <f t="shared" si="2537"/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11">
        <f t="shared" si="2538"/>
        <v>4.3499999999999997E-2</v>
      </c>
      <c r="S2385" s="6">
        <f>AVERAGE(Kickstarter[[#This Row],[pledged]]/Kickstarter[[#This Row],[backers_count]])</f>
        <v>145</v>
      </c>
      <c r="T2385" t="str">
        <f t="shared" si="2509"/>
        <v>technology</v>
      </c>
      <c r="U2385" t="str">
        <f t="shared" si="2548"/>
        <v>web</v>
      </c>
      <c r="V2385">
        <f>YEAR(Kickstarter[[#This Row],[Date Ended Conversion]])</f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s="5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2">
        <f t="shared" ref="L2386" si="2555">(((K2386/60)/60)/24)+DATE(1970,1,1)</f>
        <v>41927.067627314813</v>
      </c>
      <c r="M2386" s="12">
        <f t="shared" si="2537"/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11">
        <f t="shared" si="2538"/>
        <v>8.0000000000000002E-3</v>
      </c>
      <c r="S2386" s="6">
        <f>AVERAGE(Kickstarter[[#This Row],[pledged]]/Kickstarter[[#This Row],[backers_count]])</f>
        <v>1</v>
      </c>
      <c r="T2386" t="str">
        <f t="shared" si="2509"/>
        <v>technology</v>
      </c>
      <c r="U2386" t="str">
        <f t="shared" si="2548"/>
        <v>web</v>
      </c>
      <c r="V2386">
        <f>YEAR(Kickstarter[[#This Row],[Date Ended Conversion]])</f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s="5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2">
        <f t="shared" ref="L2387" si="2556">(((K2387/60)/60)/24)+DATE(1970,1,1)</f>
        <v>42191.70175925926</v>
      </c>
      <c r="M2387" s="12">
        <f t="shared" si="2537"/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11">
        <f t="shared" si="2538"/>
        <v>1.2123076923076924E-2</v>
      </c>
      <c r="S2387" s="6">
        <f>AVERAGE(Kickstarter[[#This Row],[pledged]]/Kickstarter[[#This Row],[backers_count]])</f>
        <v>112.57142857142857</v>
      </c>
      <c r="T2387" t="str">
        <f t="shared" si="2509"/>
        <v>technology</v>
      </c>
      <c r="U2387" t="str">
        <f t="shared" si="2548"/>
        <v>web</v>
      </c>
      <c r="V2387">
        <f>YEAR(Kickstarter[[#This Row],[Date Ended Conversion]])</f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s="5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2">
        <f t="shared" ref="L2388" si="2557">(((K2388/60)/60)/24)+DATE(1970,1,1)</f>
        <v>41954.838240740741</v>
      </c>
      <c r="M2388" s="12">
        <f t="shared" si="2537"/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11">
        <f t="shared" si="2538"/>
        <v>0</v>
      </c>
      <c r="S2388" s="6" t="e">
        <f>AVERAGE(Kickstarter[[#This Row],[pledged]]/Kickstarter[[#This Row],[backers_count]])</f>
        <v>#DIV/0!</v>
      </c>
      <c r="T2388" t="str">
        <f t="shared" si="2509"/>
        <v>technology</v>
      </c>
      <c r="U2388" t="str">
        <f t="shared" si="2548"/>
        <v>web</v>
      </c>
      <c r="V2388">
        <f>YEAR(Kickstarter[[#This Row],[Date Ended Conversion]])</f>
        <v>2015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s="5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2">
        <f t="shared" ref="L2389" si="2558">(((K2389/60)/60)/24)+DATE(1970,1,1)</f>
        <v>42528.626620370371</v>
      </c>
      <c r="M2389" s="12">
        <f t="shared" si="2537"/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11">
        <f t="shared" si="2538"/>
        <v>6.8399999999999997E-3</v>
      </c>
      <c r="S2389" s="6">
        <f>AVERAGE(Kickstarter[[#This Row],[pledged]]/Kickstarter[[#This Row],[backers_count]])</f>
        <v>342</v>
      </c>
      <c r="T2389" t="str">
        <f t="shared" si="2509"/>
        <v>technology</v>
      </c>
      <c r="U2389" t="str">
        <f t="shared" si="2548"/>
        <v>web</v>
      </c>
      <c r="V2389">
        <f>YEAR(Kickstarter[[#This Row],[Date Ended Conversion]])</f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s="5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2">
        <f t="shared" ref="L2390" si="2559">(((K2390/60)/60)/24)+DATE(1970,1,1)</f>
        <v>41989.853692129633</v>
      </c>
      <c r="M2390" s="12">
        <f t="shared" si="2537"/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11">
        <f t="shared" si="2538"/>
        <v>1.2513513513513513E-2</v>
      </c>
      <c r="S2390" s="6">
        <f>AVERAGE(Kickstarter[[#This Row],[pledged]]/Kickstarter[[#This Row],[backers_count]])</f>
        <v>57.875</v>
      </c>
      <c r="T2390" t="str">
        <f t="shared" si="2509"/>
        <v>technology</v>
      </c>
      <c r="U2390" t="str">
        <f t="shared" si="2548"/>
        <v>web</v>
      </c>
      <c r="V2390">
        <f>YEAR(Kickstarter[[#This Row],[Date Ended Conversion]])</f>
        <v>2015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s="5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2">
        <f t="shared" ref="L2391" si="2560">(((K2391/60)/60)/24)+DATE(1970,1,1)</f>
        <v>42179.653379629628</v>
      </c>
      <c r="M2391" s="12">
        <f t="shared" si="2537"/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11">
        <f t="shared" si="2538"/>
        <v>1.8749999999999999E-3</v>
      </c>
      <c r="S2391" s="6">
        <f>AVERAGE(Kickstarter[[#This Row],[pledged]]/Kickstarter[[#This Row],[backers_count]])</f>
        <v>30</v>
      </c>
      <c r="T2391" t="str">
        <f t="shared" si="2509"/>
        <v>technology</v>
      </c>
      <c r="U2391" t="str">
        <f t="shared" si="2548"/>
        <v>web</v>
      </c>
      <c r="V2391">
        <f>YEAR(Kickstarter[[#This Row],[Date Ended Conversion]])</f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s="5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2">
        <f t="shared" ref="L2392" si="2561">(((K2392/60)/60)/24)+DATE(1970,1,1)</f>
        <v>41968.262314814812</v>
      </c>
      <c r="M2392" s="12">
        <f t="shared" si="2537"/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11">
        <f t="shared" si="2538"/>
        <v>0</v>
      </c>
      <c r="S2392" s="6" t="e">
        <f>AVERAGE(Kickstarter[[#This Row],[pledged]]/Kickstarter[[#This Row],[backers_count]])</f>
        <v>#DIV/0!</v>
      </c>
      <c r="T2392" t="str">
        <f t="shared" si="2509"/>
        <v>technology</v>
      </c>
      <c r="U2392" t="str">
        <f t="shared" si="2548"/>
        <v>web</v>
      </c>
      <c r="V2392">
        <f>YEAR(Kickstarter[[#This Row],[Date Ended Conversion]])</f>
        <v>2015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s="5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2">
        <f t="shared" ref="L2393" si="2562">(((K2393/60)/60)/24)+DATE(1970,1,1)</f>
        <v>42064.794490740736</v>
      </c>
      <c r="M2393" s="12">
        <f t="shared" si="2537"/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11">
        <f t="shared" si="2538"/>
        <v>1.25E-3</v>
      </c>
      <c r="S2393" s="6">
        <f>AVERAGE(Kickstarter[[#This Row],[pledged]]/Kickstarter[[#This Row],[backers_count]])</f>
        <v>25</v>
      </c>
      <c r="T2393" t="str">
        <f t="shared" si="2509"/>
        <v>technology</v>
      </c>
      <c r="U2393" t="str">
        <f t="shared" si="2548"/>
        <v>web</v>
      </c>
      <c r="V2393">
        <f>YEAR(Kickstarter[[#This Row],[Date Ended Conversion]])</f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s="5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2">
        <f t="shared" ref="L2394" si="2563">(((K2394/60)/60)/24)+DATE(1970,1,1)</f>
        <v>42276.120636574073</v>
      </c>
      <c r="M2394" s="12">
        <f t="shared" si="2537"/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11">
        <f t="shared" si="2538"/>
        <v>0</v>
      </c>
      <c r="S2394" s="6" t="e">
        <f>AVERAGE(Kickstarter[[#This Row],[pledged]]/Kickstarter[[#This Row],[backers_count]])</f>
        <v>#DIV/0!</v>
      </c>
      <c r="T2394" t="str">
        <f t="shared" si="2509"/>
        <v>technology</v>
      </c>
      <c r="U2394" t="str">
        <f t="shared" si="2548"/>
        <v>web</v>
      </c>
      <c r="V2394">
        <f>YEAR(Kickstarter[[#This Row],[Date Ended Conversion]])</f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s="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2">
        <f t="shared" ref="L2395" si="2564">(((K2395/60)/60)/24)+DATE(1970,1,1)</f>
        <v>42194.648344907408</v>
      </c>
      <c r="M2395" s="12">
        <f t="shared" si="2537"/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11">
        <f t="shared" si="2538"/>
        <v>5.0000000000000001E-4</v>
      </c>
      <c r="S2395" s="6">
        <f>AVERAGE(Kickstarter[[#This Row],[pledged]]/Kickstarter[[#This Row],[backers_count]])</f>
        <v>50</v>
      </c>
      <c r="T2395" t="str">
        <f t="shared" si="2509"/>
        <v>technology</v>
      </c>
      <c r="U2395" t="str">
        <f t="shared" si="2548"/>
        <v>web</v>
      </c>
      <c r="V2395">
        <f>YEAR(Kickstarter[[#This Row],[Date Ended Conversion]])</f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s="5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2">
        <f t="shared" ref="L2396" si="2565">(((K2396/60)/60)/24)+DATE(1970,1,1)</f>
        <v>42031.362187499995</v>
      </c>
      <c r="M2396" s="12">
        <f t="shared" si="2537"/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11">
        <f t="shared" si="2538"/>
        <v>5.9999999999999995E-4</v>
      </c>
      <c r="S2396" s="6">
        <f>AVERAGE(Kickstarter[[#This Row],[pledged]]/Kickstarter[[#This Row],[backers_count]])</f>
        <v>1.5</v>
      </c>
      <c r="T2396" t="str">
        <f t="shared" si="2509"/>
        <v>technology</v>
      </c>
      <c r="U2396" t="str">
        <f t="shared" si="2548"/>
        <v>web</v>
      </c>
      <c r="V2396">
        <f>YEAR(Kickstarter[[#This Row],[Date Ended Conversion]])</f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s="5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2">
        <f t="shared" ref="L2397" si="2566">(((K2397/60)/60)/24)+DATE(1970,1,1)</f>
        <v>42717.121377314819</v>
      </c>
      <c r="M2397" s="12">
        <f t="shared" si="2537"/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11">
        <f t="shared" si="2538"/>
        <v>0</v>
      </c>
      <c r="S2397" s="6" t="e">
        <f>AVERAGE(Kickstarter[[#This Row],[pledged]]/Kickstarter[[#This Row],[backers_count]])</f>
        <v>#DIV/0!</v>
      </c>
      <c r="T2397" t="str">
        <f t="shared" si="2509"/>
        <v>technology</v>
      </c>
      <c r="U2397" t="str">
        <f t="shared" si="2548"/>
        <v>web</v>
      </c>
      <c r="V2397">
        <f>YEAR(Kickstarter[[#This Row],[Date Ended Conversion]])</f>
        <v>2017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s="5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2">
        <f t="shared" ref="L2398" si="2567">(((K2398/60)/60)/24)+DATE(1970,1,1)</f>
        <v>42262.849050925928</v>
      </c>
      <c r="M2398" s="12">
        <f t="shared" si="2537"/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11">
        <f t="shared" si="2538"/>
        <v>2E-3</v>
      </c>
      <c r="S2398" s="6">
        <f>AVERAGE(Kickstarter[[#This Row],[pledged]]/Kickstarter[[#This Row],[backers_count]])</f>
        <v>10</v>
      </c>
      <c r="T2398" t="str">
        <f t="shared" si="2509"/>
        <v>technology</v>
      </c>
      <c r="U2398" t="str">
        <f t="shared" si="2548"/>
        <v>web</v>
      </c>
      <c r="V2398">
        <f>YEAR(Kickstarter[[#This Row],[Date Ended Conversion]])</f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s="5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2">
        <f t="shared" ref="L2399" si="2568">(((K2399/60)/60)/24)+DATE(1970,1,1)</f>
        <v>41976.88490740741</v>
      </c>
      <c r="M2399" s="12">
        <f t="shared" si="2537"/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11">
        <f t="shared" si="2538"/>
        <v>0</v>
      </c>
      <c r="S2399" s="6" t="e">
        <f>AVERAGE(Kickstarter[[#This Row],[pledged]]/Kickstarter[[#This Row],[backers_count]])</f>
        <v>#DIV/0!</v>
      </c>
      <c r="T2399" t="str">
        <f t="shared" si="2509"/>
        <v>technology</v>
      </c>
      <c r="U2399" t="str">
        <f t="shared" si="2548"/>
        <v>web</v>
      </c>
      <c r="V2399">
        <f>YEAR(Kickstarter[[#This Row],[Date Ended Conversion]])</f>
        <v>2015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s="5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2">
        <f t="shared" ref="L2400" si="2569">(((K2400/60)/60)/24)+DATE(1970,1,1)</f>
        <v>42157.916481481487</v>
      </c>
      <c r="M2400" s="12">
        <f t="shared" si="2537"/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11">
        <f t="shared" si="2538"/>
        <v>0</v>
      </c>
      <c r="S2400" s="6" t="e">
        <f>AVERAGE(Kickstarter[[#This Row],[pledged]]/Kickstarter[[#This Row],[backers_count]])</f>
        <v>#DIV/0!</v>
      </c>
      <c r="T2400" t="str">
        <f t="shared" si="2509"/>
        <v>technology</v>
      </c>
      <c r="U2400" t="str">
        <f t="shared" si="2548"/>
        <v>web</v>
      </c>
      <c r="V2400">
        <f>YEAR(Kickstarter[[#This Row],[Date Ended Conversion]])</f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s="5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2">
        <f t="shared" ref="L2401" si="2570">(((K2401/60)/60)/24)+DATE(1970,1,1)</f>
        <v>41956.853078703702</v>
      </c>
      <c r="M2401" s="12">
        <f t="shared" si="2537"/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11">
        <f t="shared" si="2538"/>
        <v>0</v>
      </c>
      <c r="S2401" s="6" t="e">
        <f>AVERAGE(Kickstarter[[#This Row],[pledged]]/Kickstarter[[#This Row],[backers_count]])</f>
        <v>#DIV/0!</v>
      </c>
      <c r="T2401" t="str">
        <f t="shared" si="2509"/>
        <v>technology</v>
      </c>
      <c r="U2401" t="str">
        <f t="shared" si="2548"/>
        <v>web</v>
      </c>
      <c r="V2401">
        <f>YEAR(Kickstarter[[#This Row],[Date Ended Conversion]])</f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s="5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2">
        <f t="shared" ref="L2402" si="2571">(((K2402/60)/60)/24)+DATE(1970,1,1)</f>
        <v>42444.268101851849</v>
      </c>
      <c r="M2402" s="12">
        <f t="shared" si="2537"/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11">
        <f t="shared" si="2538"/>
        <v>0</v>
      </c>
      <c r="S2402" s="6" t="e">
        <f>AVERAGE(Kickstarter[[#This Row],[pledged]]/Kickstarter[[#This Row],[backers_count]])</f>
        <v>#DIV/0!</v>
      </c>
      <c r="T2402" t="str">
        <f t="shared" si="2509"/>
        <v>technology</v>
      </c>
      <c r="U2402" t="str">
        <f t="shared" si="2548"/>
        <v>web</v>
      </c>
      <c r="V2402">
        <f>YEAR(Kickstarter[[#This Row],[Date Ended Conversion]])</f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s="5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2">
        <f t="shared" ref="L2403" si="2572">(((K2403/60)/60)/24)+DATE(1970,1,1)</f>
        <v>42374.822870370372</v>
      </c>
      <c r="M2403" s="12">
        <f t="shared" si="2537"/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11">
        <f t="shared" si="2538"/>
        <v>7.1785714285714283E-3</v>
      </c>
      <c r="S2403" s="6">
        <f>AVERAGE(Kickstarter[[#This Row],[pledged]]/Kickstarter[[#This Row],[backers_count]])</f>
        <v>22.333333333333332</v>
      </c>
      <c r="T2403" t="str">
        <f t="shared" ref="T2403:T2434" si="2573">LEFT(Q2403, SEARCH(" ",Q2403,1))</f>
        <v xml:space="preserve">food/food </v>
      </c>
      <c r="U2403" t="str">
        <f t="shared" si="2548"/>
        <v>food trucks</v>
      </c>
      <c r="V2403">
        <f>YEAR(Kickstarter[[#This Row],[Date Ended Conversion]])</f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s="5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2">
        <f t="shared" ref="L2404" si="2574">(((K2404/60)/60)/24)+DATE(1970,1,1)</f>
        <v>42107.679756944446</v>
      </c>
      <c r="M2404" s="12">
        <f t="shared" si="2537"/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11">
        <f t="shared" si="2538"/>
        <v>4.3333333333333331E-3</v>
      </c>
      <c r="S2404" s="6">
        <f>AVERAGE(Kickstarter[[#This Row],[pledged]]/Kickstarter[[#This Row],[backers_count]])</f>
        <v>52</v>
      </c>
      <c r="T2404" t="str">
        <f t="shared" si="2573"/>
        <v xml:space="preserve">food/food </v>
      </c>
      <c r="U2404" t="str">
        <f t="shared" si="2548"/>
        <v>food trucks</v>
      </c>
      <c r="V2404">
        <f>YEAR(Kickstarter[[#This Row],[Date Ended Conversion]])</f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s="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2">
        <f t="shared" ref="L2405" si="2575">(((K2405/60)/60)/24)+DATE(1970,1,1)</f>
        <v>42399.882615740738</v>
      </c>
      <c r="M2405" s="12">
        <f t="shared" si="2537"/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11">
        <f t="shared" si="2538"/>
        <v>0.16833333333333333</v>
      </c>
      <c r="S2405" s="6">
        <f>AVERAGE(Kickstarter[[#This Row],[pledged]]/Kickstarter[[#This Row],[backers_count]])</f>
        <v>16.833333333333332</v>
      </c>
      <c r="T2405" t="str">
        <f t="shared" si="2573"/>
        <v xml:space="preserve">food/food </v>
      </c>
      <c r="U2405" t="str">
        <f t="shared" si="2548"/>
        <v>food trucks</v>
      </c>
      <c r="V2405">
        <f>YEAR(Kickstarter[[#This Row],[Date Ended Conversion]])</f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s="5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2">
        <f t="shared" ref="L2406" si="2576">(((K2406/60)/60)/24)+DATE(1970,1,1)</f>
        <v>42342.03943287037</v>
      </c>
      <c r="M2406" s="12">
        <f t="shared" si="2537"/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11">
        <f t="shared" si="2538"/>
        <v>0</v>
      </c>
      <c r="S2406" s="6" t="e">
        <f>AVERAGE(Kickstarter[[#This Row],[pledged]]/Kickstarter[[#This Row],[backers_count]])</f>
        <v>#DIV/0!</v>
      </c>
      <c r="T2406" t="str">
        <f t="shared" si="2573"/>
        <v xml:space="preserve">food/food </v>
      </c>
      <c r="U2406" t="str">
        <f t="shared" si="2548"/>
        <v>food trucks</v>
      </c>
      <c r="V2406">
        <f>YEAR(Kickstarter[[#This Row],[Date Ended Conversion]])</f>
        <v>2016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s="5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2">
        <f t="shared" ref="L2407" si="2577">(((K2407/60)/60)/24)+DATE(1970,1,1)</f>
        <v>42595.585358796292</v>
      </c>
      <c r="M2407" s="12">
        <f t="shared" si="2537"/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11">
        <f t="shared" si="2538"/>
        <v>0.22520000000000001</v>
      </c>
      <c r="S2407" s="6">
        <f>AVERAGE(Kickstarter[[#This Row],[pledged]]/Kickstarter[[#This Row],[backers_count]])</f>
        <v>56.3</v>
      </c>
      <c r="T2407" t="str">
        <f t="shared" si="2573"/>
        <v xml:space="preserve">food/food </v>
      </c>
      <c r="U2407" t="str">
        <f t="shared" si="2548"/>
        <v>food trucks</v>
      </c>
      <c r="V2407">
        <f>YEAR(Kickstarter[[#This Row],[Date Ended Conversion]])</f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s="5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2">
        <f t="shared" ref="L2408" si="2578">(((K2408/60)/60)/24)+DATE(1970,1,1)</f>
        <v>41983.110995370371</v>
      </c>
      <c r="M2408" s="12">
        <f t="shared" si="2537"/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11">
        <f t="shared" si="2538"/>
        <v>0.41384615384615386</v>
      </c>
      <c r="S2408" s="6">
        <f>AVERAGE(Kickstarter[[#This Row],[pledged]]/Kickstarter[[#This Row],[backers_count]])</f>
        <v>84.0625</v>
      </c>
      <c r="T2408" t="str">
        <f t="shared" si="2573"/>
        <v xml:space="preserve">food/food </v>
      </c>
      <c r="U2408" t="str">
        <f t="shared" si="2548"/>
        <v>food trucks</v>
      </c>
      <c r="V2408">
        <f>YEAR(Kickstarter[[#This Row],[Date Ended Conversion]])</f>
        <v>2015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s="5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2">
        <f t="shared" ref="L2409" si="2579">(((K2409/60)/60)/24)+DATE(1970,1,1)</f>
        <v>42082.575555555552</v>
      </c>
      <c r="M2409" s="12">
        <f t="shared" si="2537"/>
        <v>42105.25</v>
      </c>
      <c r="N2409" t="b">
        <v>0</v>
      </c>
      <c r="O2409">
        <v>33</v>
      </c>
      <c r="P2409" t="b">
        <v>0</v>
      </c>
      <c r="Q2409" t="s">
        <v>8284</v>
      </c>
      <c r="R2409" s="11">
        <f t="shared" si="2538"/>
        <v>0.25259090909090909</v>
      </c>
      <c r="S2409" s="6">
        <f>AVERAGE(Kickstarter[[#This Row],[pledged]]/Kickstarter[[#This Row],[backers_count]])</f>
        <v>168.39393939393941</v>
      </c>
      <c r="T2409" t="str">
        <f t="shared" si="2573"/>
        <v xml:space="preserve">food/food </v>
      </c>
      <c r="U2409" t="str">
        <f t="shared" si="2548"/>
        <v>food trucks</v>
      </c>
      <c r="V2409">
        <f>YEAR(Kickstarter[[#This Row],[Date Ended Conversion]])</f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s="5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2">
        <f t="shared" ref="L2410" si="2580">(((K2410/60)/60)/24)+DATE(1970,1,1)</f>
        <v>41919.140706018516</v>
      </c>
      <c r="M2410" s="12">
        <f t="shared" si="2537"/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11">
        <f t="shared" si="2538"/>
        <v>2E-3</v>
      </c>
      <c r="S2410" s="6">
        <f>AVERAGE(Kickstarter[[#This Row],[pledged]]/Kickstarter[[#This Row],[backers_count]])</f>
        <v>15</v>
      </c>
      <c r="T2410" t="str">
        <f t="shared" si="2573"/>
        <v xml:space="preserve">food/food </v>
      </c>
      <c r="U2410" t="str">
        <f t="shared" si="2548"/>
        <v>food trucks</v>
      </c>
      <c r="V2410">
        <f>YEAR(Kickstarter[[#This Row],[Date Ended Conversion]])</f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s="5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2">
        <f t="shared" ref="L2411" si="2581">(((K2411/60)/60)/24)+DATE(1970,1,1)</f>
        <v>42204.875868055555</v>
      </c>
      <c r="M2411" s="12">
        <f t="shared" si="2537"/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11">
        <f t="shared" si="2538"/>
        <v>1.84E-2</v>
      </c>
      <c r="S2411" s="6">
        <f>AVERAGE(Kickstarter[[#This Row],[pledged]]/Kickstarter[[#This Row],[backers_count]])</f>
        <v>76.666666666666671</v>
      </c>
      <c r="T2411" t="str">
        <f t="shared" si="2573"/>
        <v xml:space="preserve">food/food </v>
      </c>
      <c r="U2411" t="str">
        <f t="shared" si="2548"/>
        <v>food trucks</v>
      </c>
      <c r="V2411">
        <f>YEAR(Kickstarter[[#This Row],[Date Ended Conversion]])</f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s="5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2">
        <f t="shared" ref="L2412" si="2582">(((K2412/60)/60)/24)+DATE(1970,1,1)</f>
        <v>42224.408275462964</v>
      </c>
      <c r="M2412" s="12">
        <f t="shared" si="2537"/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11">
        <f t="shared" si="2538"/>
        <v>0</v>
      </c>
      <c r="S2412" s="6" t="e">
        <f>AVERAGE(Kickstarter[[#This Row],[pledged]]/Kickstarter[[#This Row],[backers_count]])</f>
        <v>#DIV/0!</v>
      </c>
      <c r="T2412" t="str">
        <f t="shared" si="2573"/>
        <v xml:space="preserve">food/food </v>
      </c>
      <c r="U2412" t="str">
        <f t="shared" si="2548"/>
        <v>food trucks</v>
      </c>
      <c r="V2412">
        <f>YEAR(Kickstarter[[#This Row],[Date Ended Conversion]])</f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s="5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2">
        <f t="shared" ref="L2413" si="2583">(((K2413/60)/60)/24)+DATE(1970,1,1)</f>
        <v>42211.732430555552</v>
      </c>
      <c r="M2413" s="12">
        <f t="shared" si="2537"/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11">
        <f t="shared" si="2538"/>
        <v>6.0400000000000002E-3</v>
      </c>
      <c r="S2413" s="6">
        <f>AVERAGE(Kickstarter[[#This Row],[pledged]]/Kickstarter[[#This Row],[backers_count]])</f>
        <v>50.333333333333336</v>
      </c>
      <c r="T2413" t="str">
        <f t="shared" si="2573"/>
        <v xml:space="preserve">food/food </v>
      </c>
      <c r="U2413" t="str">
        <f t="shared" si="2548"/>
        <v>food trucks</v>
      </c>
      <c r="V2413">
        <f>YEAR(Kickstarter[[#This Row],[Date Ended Conversion]])</f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s="5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2">
        <f t="shared" ref="L2414" si="2584">(((K2414/60)/60)/24)+DATE(1970,1,1)</f>
        <v>42655.736956018518</v>
      </c>
      <c r="M2414" s="12">
        <f t="shared" si="2537"/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11">
        <f t="shared" si="2538"/>
        <v>0</v>
      </c>
      <c r="S2414" s="6" t="e">
        <f>AVERAGE(Kickstarter[[#This Row],[pledged]]/Kickstarter[[#This Row],[backers_count]])</f>
        <v>#DIV/0!</v>
      </c>
      <c r="T2414" t="str">
        <f t="shared" si="2573"/>
        <v xml:space="preserve">food/food </v>
      </c>
      <c r="U2414" t="str">
        <f t="shared" si="2548"/>
        <v>food trucks</v>
      </c>
      <c r="V2414">
        <f>YEAR(Kickstarter[[#This Row],[Date Ended Conversion]])</f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s="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2">
        <f t="shared" ref="L2415" si="2585">(((K2415/60)/60)/24)+DATE(1970,1,1)</f>
        <v>41760.10974537037</v>
      </c>
      <c r="M2415" s="12">
        <f t="shared" si="2537"/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11">
        <f t="shared" si="2538"/>
        <v>8.3333333333333332E-3</v>
      </c>
      <c r="S2415" s="6">
        <f>AVERAGE(Kickstarter[[#This Row],[pledged]]/Kickstarter[[#This Row],[backers_count]])</f>
        <v>8.3333333333333339</v>
      </c>
      <c r="T2415" t="str">
        <f t="shared" si="2573"/>
        <v xml:space="preserve">food/food </v>
      </c>
      <c r="U2415" t="str">
        <f t="shared" si="2548"/>
        <v>food trucks</v>
      </c>
      <c r="V2415">
        <f>YEAR(Kickstarter[[#This Row],[Date Ended Conversion]])</f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s="5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2">
        <f t="shared" ref="L2416" si="2586">(((K2416/60)/60)/24)+DATE(1970,1,1)</f>
        <v>42198.695138888885</v>
      </c>
      <c r="M2416" s="12">
        <f t="shared" si="2537"/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11">
        <f t="shared" si="2538"/>
        <v>3.0666666666666665E-2</v>
      </c>
      <c r="S2416" s="6">
        <f>AVERAGE(Kickstarter[[#This Row],[pledged]]/Kickstarter[[#This Row],[backers_count]])</f>
        <v>35.384615384615387</v>
      </c>
      <c r="T2416" t="str">
        <f t="shared" si="2573"/>
        <v xml:space="preserve">food/food </v>
      </c>
      <c r="U2416" t="str">
        <f t="shared" si="2548"/>
        <v>food trucks</v>
      </c>
      <c r="V2416">
        <f>YEAR(Kickstarter[[#This Row],[Date Ended Conversion]])</f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s="5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2">
        <f t="shared" ref="L2417" si="2587">(((K2417/60)/60)/24)+DATE(1970,1,1)</f>
        <v>42536.862800925926</v>
      </c>
      <c r="M2417" s="12">
        <f t="shared" si="2537"/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11">
        <f t="shared" si="2538"/>
        <v>5.5833333333333334E-3</v>
      </c>
      <c r="S2417" s="6">
        <f>AVERAGE(Kickstarter[[#This Row],[pledged]]/Kickstarter[[#This Row],[backers_count]])</f>
        <v>55.833333333333336</v>
      </c>
      <c r="T2417" t="str">
        <f t="shared" si="2573"/>
        <v xml:space="preserve">food/food </v>
      </c>
      <c r="U2417" t="str">
        <f t="shared" si="2548"/>
        <v>food trucks</v>
      </c>
      <c r="V2417">
        <f>YEAR(Kickstarter[[#This Row],[Date Ended Conversion]])</f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s="5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2">
        <f t="shared" ref="L2418" si="2588">(((K2418/60)/60)/24)+DATE(1970,1,1)</f>
        <v>42019.737766203703</v>
      </c>
      <c r="M2418" s="12">
        <f t="shared" si="2537"/>
        <v>42077.625</v>
      </c>
      <c r="N2418" t="b">
        <v>0</v>
      </c>
      <c r="O2418">
        <v>1</v>
      </c>
      <c r="P2418" t="b">
        <v>0</v>
      </c>
      <c r="Q2418" t="s">
        <v>8284</v>
      </c>
      <c r="R2418" s="11">
        <f t="shared" si="2538"/>
        <v>2.5000000000000001E-4</v>
      </c>
      <c r="S2418" s="6">
        <f>AVERAGE(Kickstarter[[#This Row],[pledged]]/Kickstarter[[#This Row],[backers_count]])</f>
        <v>5</v>
      </c>
      <c r="T2418" t="str">
        <f t="shared" si="2573"/>
        <v xml:space="preserve">food/food </v>
      </c>
      <c r="U2418" t="str">
        <f t="shared" si="2548"/>
        <v>food trucks</v>
      </c>
      <c r="V2418">
        <f>YEAR(Kickstarter[[#This Row],[Date Ended Conversion]])</f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s="5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2">
        <f t="shared" ref="L2419" si="2589">(((K2419/60)/60)/24)+DATE(1970,1,1)</f>
        <v>41831.884108796294</v>
      </c>
      <c r="M2419" s="12">
        <f t="shared" si="2537"/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11">
        <f t="shared" si="2538"/>
        <v>0</v>
      </c>
      <c r="S2419" s="6" t="e">
        <f>AVERAGE(Kickstarter[[#This Row],[pledged]]/Kickstarter[[#This Row],[backers_count]])</f>
        <v>#DIV/0!</v>
      </c>
      <c r="T2419" t="str">
        <f t="shared" si="2573"/>
        <v xml:space="preserve">food/food </v>
      </c>
      <c r="U2419" t="str">
        <f t="shared" si="2548"/>
        <v>food trucks</v>
      </c>
      <c r="V2419">
        <f>YEAR(Kickstarter[[#This Row],[Date Ended Conversion]])</f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s="5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2">
        <f t="shared" ref="L2420" si="2590">(((K2420/60)/60)/24)+DATE(1970,1,1)</f>
        <v>42027.856990740736</v>
      </c>
      <c r="M2420" s="12">
        <f t="shared" si="2537"/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11">
        <f t="shared" si="2538"/>
        <v>2.0000000000000001E-4</v>
      </c>
      <c r="S2420" s="6">
        <f>AVERAGE(Kickstarter[[#This Row],[pledged]]/Kickstarter[[#This Row],[backers_count]])</f>
        <v>1</v>
      </c>
      <c r="T2420" t="str">
        <f t="shared" si="2573"/>
        <v xml:space="preserve">food/food </v>
      </c>
      <c r="U2420" t="str">
        <f t="shared" si="2548"/>
        <v>food trucks</v>
      </c>
      <c r="V2420">
        <f>YEAR(Kickstarter[[#This Row],[Date Ended Conversion]])</f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s="5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2">
        <f t="shared" ref="L2421" si="2591">(((K2421/60)/60)/24)+DATE(1970,1,1)</f>
        <v>41993.738298611104</v>
      </c>
      <c r="M2421" s="12">
        <f t="shared" si="2537"/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11">
        <f t="shared" si="2538"/>
        <v>0</v>
      </c>
      <c r="S2421" s="6" t="e">
        <f>AVERAGE(Kickstarter[[#This Row],[pledged]]/Kickstarter[[#This Row],[backers_count]])</f>
        <v>#DIV/0!</v>
      </c>
      <c r="T2421" t="str">
        <f t="shared" si="2573"/>
        <v xml:space="preserve">food/food </v>
      </c>
      <c r="U2421" t="str">
        <f t="shared" si="2548"/>
        <v>food trucks</v>
      </c>
      <c r="V2421">
        <f>YEAR(Kickstarter[[#This Row],[Date Ended Conversion]])</f>
        <v>2015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s="5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2">
        <f t="shared" ref="L2422" si="2592">(((K2422/60)/60)/24)+DATE(1970,1,1)</f>
        <v>41893.028877314813</v>
      </c>
      <c r="M2422" s="12">
        <f t="shared" si="2537"/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11">
        <f t="shared" si="2538"/>
        <v>0.14825133372851215</v>
      </c>
      <c r="S2422" s="6">
        <f>AVERAGE(Kickstarter[[#This Row],[pledged]]/Kickstarter[[#This Row],[backers_count]])</f>
        <v>69.472222222222229</v>
      </c>
      <c r="T2422" t="str">
        <f t="shared" si="2573"/>
        <v xml:space="preserve">food/food </v>
      </c>
      <c r="U2422" t="str">
        <f t="shared" si="2548"/>
        <v>food trucks</v>
      </c>
      <c r="V2422">
        <f>YEAR(Kickstarter[[#This Row],[Date Ended Conversion]])</f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s="5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2">
        <f t="shared" ref="L2423" si="2593">(((K2423/60)/60)/24)+DATE(1970,1,1)</f>
        <v>42026.687453703707</v>
      </c>
      <c r="M2423" s="12">
        <f t="shared" si="2537"/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11">
        <f t="shared" si="2538"/>
        <v>1.6666666666666666E-4</v>
      </c>
      <c r="S2423" s="6">
        <f>AVERAGE(Kickstarter[[#This Row],[pledged]]/Kickstarter[[#This Row],[backers_count]])</f>
        <v>1</v>
      </c>
      <c r="T2423" t="str">
        <f t="shared" si="2573"/>
        <v xml:space="preserve">food/food </v>
      </c>
      <c r="U2423" t="str">
        <f t="shared" si="2548"/>
        <v>food trucks</v>
      </c>
      <c r="V2423">
        <f>YEAR(Kickstarter[[#This Row],[Date Ended Conversion]])</f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s="5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2">
        <f t="shared" ref="L2424" si="2594">(((K2424/60)/60)/24)+DATE(1970,1,1)</f>
        <v>42044.724953703699</v>
      </c>
      <c r="M2424" s="12">
        <f t="shared" si="2537"/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11">
        <f t="shared" si="2538"/>
        <v>2E-3</v>
      </c>
      <c r="S2424" s="6">
        <f>AVERAGE(Kickstarter[[#This Row],[pledged]]/Kickstarter[[#This Row],[backers_count]])</f>
        <v>1</v>
      </c>
      <c r="T2424" t="str">
        <f t="shared" si="2573"/>
        <v xml:space="preserve">food/food </v>
      </c>
      <c r="U2424" t="str">
        <f t="shared" si="2548"/>
        <v>food trucks</v>
      </c>
      <c r="V2424">
        <f>YEAR(Kickstarter[[#This Row],[Date Ended Conversion]])</f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s="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2">
        <f t="shared" ref="L2425" si="2595">(((K2425/60)/60)/24)+DATE(1970,1,1)</f>
        <v>41974.704745370371</v>
      </c>
      <c r="M2425" s="12">
        <f t="shared" si="2537"/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11">
        <f t="shared" si="2538"/>
        <v>1.3333333333333334E-4</v>
      </c>
      <c r="S2425" s="6">
        <f>AVERAGE(Kickstarter[[#This Row],[pledged]]/Kickstarter[[#This Row],[backers_count]])</f>
        <v>8</v>
      </c>
      <c r="T2425" t="str">
        <f t="shared" si="2573"/>
        <v xml:space="preserve">food/food </v>
      </c>
      <c r="U2425" t="str">
        <f t="shared" si="2548"/>
        <v>food trucks</v>
      </c>
      <c r="V2425">
        <f>YEAR(Kickstarter[[#This Row],[Date Ended Conversion]])</f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s="5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2">
        <f t="shared" ref="L2426" si="2596">(((K2426/60)/60)/24)+DATE(1970,1,1)</f>
        <v>41909.892453703702</v>
      </c>
      <c r="M2426" s="12">
        <f t="shared" si="2537"/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11">
        <f t="shared" si="2538"/>
        <v>1.24E-2</v>
      </c>
      <c r="S2426" s="6">
        <f>AVERAGE(Kickstarter[[#This Row],[pledged]]/Kickstarter[[#This Row],[backers_count]])</f>
        <v>34.444444444444443</v>
      </c>
      <c r="T2426" t="str">
        <f t="shared" si="2573"/>
        <v xml:space="preserve">food/food </v>
      </c>
      <c r="U2426" t="str">
        <f t="shared" si="2548"/>
        <v>food trucks</v>
      </c>
      <c r="V2426">
        <f>YEAR(Kickstarter[[#This Row],[Date Ended Conversion]])</f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s="5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2">
        <f t="shared" ref="L2427" si="2597">(((K2427/60)/60)/24)+DATE(1970,1,1)</f>
        <v>42502.913761574076</v>
      </c>
      <c r="M2427" s="12">
        <f t="shared" si="2537"/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11">
        <f t="shared" si="2538"/>
        <v>2.8571428571428574E-4</v>
      </c>
      <c r="S2427" s="6">
        <f>AVERAGE(Kickstarter[[#This Row],[pledged]]/Kickstarter[[#This Row],[backers_count]])</f>
        <v>1</v>
      </c>
      <c r="T2427" t="str">
        <f t="shared" si="2573"/>
        <v xml:space="preserve">food/food </v>
      </c>
      <c r="U2427" t="str">
        <f t="shared" si="2548"/>
        <v>food trucks</v>
      </c>
      <c r="V2427">
        <f>YEAR(Kickstarter[[#This Row],[Date Ended Conversion]])</f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s="5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2">
        <f t="shared" ref="L2428" si="2598">(((K2428/60)/60)/24)+DATE(1970,1,1)</f>
        <v>42164.170046296291</v>
      </c>
      <c r="M2428" s="12">
        <f t="shared" si="2537"/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11">
        <f t="shared" si="2538"/>
        <v>0</v>
      </c>
      <c r="S2428" s="6" t="e">
        <f>AVERAGE(Kickstarter[[#This Row],[pledged]]/Kickstarter[[#This Row],[backers_count]])</f>
        <v>#DIV/0!</v>
      </c>
      <c r="T2428" t="str">
        <f t="shared" si="2573"/>
        <v xml:space="preserve">food/food </v>
      </c>
      <c r="U2428" t="str">
        <f t="shared" si="2548"/>
        <v>food trucks</v>
      </c>
      <c r="V2428">
        <f>YEAR(Kickstarter[[#This Row],[Date Ended Conversion]])</f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s="5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2">
        <f t="shared" ref="L2429" si="2599">(((K2429/60)/60)/24)+DATE(1970,1,1)</f>
        <v>42412.318668981476</v>
      </c>
      <c r="M2429" s="12">
        <f t="shared" si="2537"/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11">
        <f t="shared" si="2538"/>
        <v>2.0000000000000002E-5</v>
      </c>
      <c r="S2429" s="6">
        <f>AVERAGE(Kickstarter[[#This Row],[pledged]]/Kickstarter[[#This Row],[backers_count]])</f>
        <v>1</v>
      </c>
      <c r="T2429" t="str">
        <f t="shared" si="2573"/>
        <v xml:space="preserve">food/food </v>
      </c>
      <c r="U2429" t="str">
        <f t="shared" si="2548"/>
        <v>food trucks</v>
      </c>
      <c r="V2429">
        <f>YEAR(Kickstarter[[#This Row],[Date Ended Conversion]])</f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s="5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2">
        <f t="shared" ref="L2430" si="2600">(((K2430/60)/60)/24)+DATE(1970,1,1)</f>
        <v>42045.784155092595</v>
      </c>
      <c r="M2430" s="12">
        <f t="shared" si="2537"/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11">
        <f t="shared" si="2538"/>
        <v>2.8571428571428571E-5</v>
      </c>
      <c r="S2430" s="6">
        <f>AVERAGE(Kickstarter[[#This Row],[pledged]]/Kickstarter[[#This Row],[backers_count]])</f>
        <v>1</v>
      </c>
      <c r="T2430" t="str">
        <f t="shared" si="2573"/>
        <v xml:space="preserve">food/food </v>
      </c>
      <c r="U2430" t="str">
        <f t="shared" si="2548"/>
        <v>food trucks</v>
      </c>
      <c r="V2430">
        <f>YEAR(Kickstarter[[#This Row],[Date Ended Conversion]])</f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s="5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2">
        <f t="shared" ref="L2431" si="2601">(((K2431/60)/60)/24)+DATE(1970,1,1)</f>
        <v>42734.879236111112</v>
      </c>
      <c r="M2431" s="12">
        <f t="shared" si="2537"/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11">
        <f t="shared" si="2538"/>
        <v>1.4321428571428572E-2</v>
      </c>
      <c r="S2431" s="6">
        <f>AVERAGE(Kickstarter[[#This Row],[pledged]]/Kickstarter[[#This Row],[backers_count]])</f>
        <v>501.25</v>
      </c>
      <c r="T2431" t="str">
        <f t="shared" si="2573"/>
        <v xml:space="preserve">food/food </v>
      </c>
      <c r="U2431" t="str">
        <f t="shared" si="2548"/>
        <v>food trucks</v>
      </c>
      <c r="V2431">
        <f>YEAR(Kickstarter[[#This Row],[Date Ended Conversion]])</f>
        <v>2017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s="5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2">
        <f t="shared" ref="L2432" si="2602">(((K2432/60)/60)/24)+DATE(1970,1,1)</f>
        <v>42382.130833333329</v>
      </c>
      <c r="M2432" s="12">
        <f t="shared" si="2537"/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11">
        <f t="shared" si="2538"/>
        <v>7.0000000000000001E-3</v>
      </c>
      <c r="S2432" s="6">
        <f>AVERAGE(Kickstarter[[#This Row],[pledged]]/Kickstarter[[#This Row],[backers_count]])</f>
        <v>10.5</v>
      </c>
      <c r="T2432" t="str">
        <f t="shared" si="2573"/>
        <v xml:space="preserve">food/food </v>
      </c>
      <c r="U2432" t="str">
        <f t="shared" si="2548"/>
        <v>food trucks</v>
      </c>
      <c r="V2432">
        <f>YEAR(Kickstarter[[#This Row],[Date Ended Conversion]])</f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s="5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2">
        <f t="shared" ref="L2433" si="2603">(((K2433/60)/60)/24)+DATE(1970,1,1)</f>
        <v>42489.099687499998</v>
      </c>
      <c r="M2433" s="12">
        <f t="shared" si="2537"/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11">
        <f t="shared" si="2538"/>
        <v>2.0000000000000002E-5</v>
      </c>
      <c r="S2433" s="6">
        <f>AVERAGE(Kickstarter[[#This Row],[pledged]]/Kickstarter[[#This Row],[backers_count]])</f>
        <v>1</v>
      </c>
      <c r="T2433" t="str">
        <f t="shared" si="2573"/>
        <v xml:space="preserve">food/food </v>
      </c>
      <c r="U2433" t="str">
        <f t="shared" si="2548"/>
        <v>food trucks</v>
      </c>
      <c r="V2433">
        <f>YEAR(Kickstarter[[#This Row],[Date Ended Conversion]])</f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s="5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2">
        <f t="shared" ref="L2434" si="2604">(((K2434/60)/60)/24)+DATE(1970,1,1)</f>
        <v>42041.218715277777</v>
      </c>
      <c r="M2434" s="12">
        <f t="shared" ref="M2434:M2497" si="2605">(((J2434/60)/60)/24)+DATE(1970,1,1)</f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11">
        <f t="shared" ref="R2434:R2497" si="2606">(E2434/D2434)</f>
        <v>1.4285714285714287E-4</v>
      </c>
      <c r="S2434" s="6">
        <f>AVERAGE(Kickstarter[[#This Row],[pledged]]/Kickstarter[[#This Row],[backers_count]])</f>
        <v>1</v>
      </c>
      <c r="T2434" t="str">
        <f t="shared" si="2573"/>
        <v xml:space="preserve">food/food </v>
      </c>
      <c r="U2434" t="str">
        <f t="shared" si="2548"/>
        <v>food trucks</v>
      </c>
      <c r="V2434">
        <f>YEAR(Kickstarter[[#This Row],[Date Ended Conversion]])</f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s="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2">
        <f t="shared" ref="L2435" si="2607">(((K2435/60)/60)/24)+DATE(1970,1,1)</f>
        <v>42397.89980324074</v>
      </c>
      <c r="M2435" s="12">
        <f t="shared" si="2605"/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11">
        <f t="shared" si="2606"/>
        <v>0</v>
      </c>
      <c r="S2435" s="6" t="e">
        <f>AVERAGE(Kickstarter[[#This Row],[pledged]]/Kickstarter[[#This Row],[backers_count]])</f>
        <v>#DIV/0!</v>
      </c>
      <c r="T2435" t="str">
        <f t="shared" ref="T2435:T2498" si="2608">LEFT(Q2435, SEARCH(" ",Q2435,1))</f>
        <v xml:space="preserve">food/food </v>
      </c>
      <c r="U2435" t="str">
        <f t="shared" si="2548"/>
        <v>food trucks</v>
      </c>
      <c r="V2435">
        <f>YEAR(Kickstarter[[#This Row],[Date Ended Conversion]])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s="5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2">
        <f t="shared" ref="L2436" si="2609">(((K2436/60)/60)/24)+DATE(1970,1,1)</f>
        <v>42180.18604166666</v>
      </c>
      <c r="M2436" s="12">
        <f t="shared" si="2605"/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11">
        <f t="shared" si="2606"/>
        <v>1.2999999999999999E-3</v>
      </c>
      <c r="S2436" s="6">
        <f>AVERAGE(Kickstarter[[#This Row],[pledged]]/Kickstarter[[#This Row],[backers_count]])</f>
        <v>13</v>
      </c>
      <c r="T2436" t="str">
        <f t="shared" si="2608"/>
        <v xml:space="preserve">food/food </v>
      </c>
      <c r="U2436" t="str">
        <f t="shared" si="2548"/>
        <v>food trucks</v>
      </c>
      <c r="V2436">
        <f>YEAR(Kickstarter[[#This Row],[Date Ended Conversion]])</f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s="5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2">
        <f t="shared" ref="L2437" si="2610">(((K2437/60)/60)/24)+DATE(1970,1,1)</f>
        <v>42252.277615740735</v>
      </c>
      <c r="M2437" s="12">
        <f t="shared" si="2605"/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11">
        <f t="shared" si="2606"/>
        <v>4.8960000000000002E-3</v>
      </c>
      <c r="S2437" s="6">
        <f>AVERAGE(Kickstarter[[#This Row],[pledged]]/Kickstarter[[#This Row],[backers_count]])</f>
        <v>306</v>
      </c>
      <c r="T2437" t="str">
        <f t="shared" si="2608"/>
        <v xml:space="preserve">food/food </v>
      </c>
      <c r="U2437" t="str">
        <f t="shared" si="2548"/>
        <v>food trucks</v>
      </c>
      <c r="V2437">
        <f>YEAR(Kickstarter[[#This Row],[Date Ended Conversion]])</f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s="5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2">
        <f t="shared" ref="L2438" si="2611">(((K2438/60)/60)/24)+DATE(1970,1,1)</f>
        <v>42338.615393518514</v>
      </c>
      <c r="M2438" s="12">
        <f t="shared" si="2605"/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11">
        <f t="shared" si="2606"/>
        <v>3.8461538461538462E-4</v>
      </c>
      <c r="S2438" s="6">
        <f>AVERAGE(Kickstarter[[#This Row],[pledged]]/Kickstarter[[#This Row],[backers_count]])</f>
        <v>22.5</v>
      </c>
      <c r="T2438" t="str">
        <f t="shared" si="2608"/>
        <v xml:space="preserve">food/food </v>
      </c>
      <c r="U2438" t="str">
        <f t="shared" si="2548"/>
        <v>food trucks</v>
      </c>
      <c r="V2438">
        <f>YEAR(Kickstarter[[#This Row],[Date Ended Conversion]])</f>
        <v>2016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s="5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2">
        <f t="shared" ref="L2439" si="2612">(((K2439/60)/60)/24)+DATE(1970,1,1)</f>
        <v>42031.965138888889</v>
      </c>
      <c r="M2439" s="12">
        <f t="shared" si="2605"/>
        <v>42080.75</v>
      </c>
      <c r="N2439" t="b">
        <v>0</v>
      </c>
      <c r="O2439">
        <v>0</v>
      </c>
      <c r="P2439" t="b">
        <v>0</v>
      </c>
      <c r="Q2439" t="s">
        <v>8284</v>
      </c>
      <c r="R2439" s="11">
        <f t="shared" si="2606"/>
        <v>0</v>
      </c>
      <c r="S2439" s="6" t="e">
        <f>AVERAGE(Kickstarter[[#This Row],[pledged]]/Kickstarter[[#This Row],[backers_count]])</f>
        <v>#DIV/0!</v>
      </c>
      <c r="T2439" t="str">
        <f t="shared" si="2608"/>
        <v xml:space="preserve">food/food </v>
      </c>
      <c r="U2439" t="str">
        <f t="shared" si="2548"/>
        <v>food trucks</v>
      </c>
      <c r="V2439">
        <f>YEAR(Kickstarter[[#This Row],[Date Ended Conversion]])</f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s="5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2">
        <f t="shared" ref="L2440" si="2613">(((K2440/60)/60)/24)+DATE(1970,1,1)</f>
        <v>42285.91506944444</v>
      </c>
      <c r="M2440" s="12">
        <f t="shared" si="2605"/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11">
        <f t="shared" si="2606"/>
        <v>3.3333333333333335E-3</v>
      </c>
      <c r="S2440" s="6">
        <f>AVERAGE(Kickstarter[[#This Row],[pledged]]/Kickstarter[[#This Row],[backers_count]])</f>
        <v>50</v>
      </c>
      <c r="T2440" t="str">
        <f t="shared" si="2608"/>
        <v xml:space="preserve">food/food </v>
      </c>
      <c r="U2440" t="str">
        <f t="shared" si="2548"/>
        <v>food trucks</v>
      </c>
      <c r="V2440">
        <f>YEAR(Kickstarter[[#This Row],[Date Ended Conversion]])</f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s="5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2">
        <f t="shared" ref="L2441" si="2614">(((K2441/60)/60)/24)+DATE(1970,1,1)</f>
        <v>42265.818622685183</v>
      </c>
      <c r="M2441" s="12">
        <f t="shared" si="2605"/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11">
        <f t="shared" si="2606"/>
        <v>0</v>
      </c>
      <c r="S2441" s="6" t="e">
        <f>AVERAGE(Kickstarter[[#This Row],[pledged]]/Kickstarter[[#This Row],[backers_count]])</f>
        <v>#DIV/0!</v>
      </c>
      <c r="T2441" t="str">
        <f t="shared" si="2608"/>
        <v xml:space="preserve">food/food </v>
      </c>
      <c r="U2441" t="str">
        <f t="shared" si="2548"/>
        <v>food trucks</v>
      </c>
      <c r="V2441">
        <f>YEAR(Kickstarter[[#This Row],[Date Ended Conversion]])</f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s="5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2">
        <f t="shared" ref="L2442" si="2615">(((K2442/60)/60)/24)+DATE(1970,1,1)</f>
        <v>42383.899456018517</v>
      </c>
      <c r="M2442" s="12">
        <f t="shared" si="2605"/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11">
        <f t="shared" si="2606"/>
        <v>2E-3</v>
      </c>
      <c r="S2442" s="6">
        <f>AVERAGE(Kickstarter[[#This Row],[pledged]]/Kickstarter[[#This Row],[backers_count]])</f>
        <v>5</v>
      </c>
      <c r="T2442" t="str">
        <f t="shared" si="2608"/>
        <v xml:space="preserve">food/food </v>
      </c>
      <c r="U2442" t="str">
        <f t="shared" si="2548"/>
        <v>food trucks</v>
      </c>
      <c r="V2442">
        <f>YEAR(Kickstarter[[#This Row],[Date Ended Conversion]])</f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s="5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2">
        <f t="shared" ref="L2443" si="2616">(((K2443/60)/60)/24)+DATE(1970,1,1)</f>
        <v>42187.125625000001</v>
      </c>
      <c r="M2443" s="12">
        <f t="shared" si="2605"/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11">
        <f t="shared" si="2606"/>
        <v>1.0788</v>
      </c>
      <c r="S2443" s="6">
        <f>AVERAGE(Kickstarter[[#This Row],[pledged]]/Kickstarter[[#This Row],[backers_count]])</f>
        <v>74.22935779816514</v>
      </c>
      <c r="T2443" t="str">
        <f t="shared" si="2608"/>
        <v xml:space="preserve">food/small </v>
      </c>
      <c r="U2443" t="str">
        <f t="shared" ref="U2443:U2506" si="2617">RIGHT(Q2443,LEN(Q2443)-FIND("/",Q2443))</f>
        <v>small batch</v>
      </c>
      <c r="V2443">
        <f>YEAR(Kickstarter[[#This Row],[Date Ended Conversion]])</f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s="5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2">
        <f t="shared" ref="L2444" si="2618">(((K2444/60)/60)/24)+DATE(1970,1,1)</f>
        <v>42052.666990740734</v>
      </c>
      <c r="M2444" s="12">
        <f t="shared" si="2605"/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11">
        <f t="shared" si="2606"/>
        <v>1.2594166666666666</v>
      </c>
      <c r="S2444" s="6">
        <f>AVERAGE(Kickstarter[[#This Row],[pledged]]/Kickstarter[[#This Row],[backers_count]])</f>
        <v>81.252688172043008</v>
      </c>
      <c r="T2444" t="str">
        <f t="shared" si="2608"/>
        <v xml:space="preserve">food/small </v>
      </c>
      <c r="U2444" t="str">
        <f t="shared" si="2617"/>
        <v>small batch</v>
      </c>
      <c r="V2444">
        <f>YEAR(Kickstarter[[#This Row],[Date Ended Conversion]])</f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s="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2">
        <f t="shared" ref="L2445" si="2619">(((K2445/60)/60)/24)+DATE(1970,1,1)</f>
        <v>41836.625254629631</v>
      </c>
      <c r="M2445" s="12">
        <f t="shared" si="2605"/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11">
        <f t="shared" si="2606"/>
        <v>2.0251494999999999</v>
      </c>
      <c r="S2445" s="6">
        <f>AVERAGE(Kickstarter[[#This Row],[pledged]]/Kickstarter[[#This Row],[backers_count]])</f>
        <v>130.23469453376205</v>
      </c>
      <c r="T2445" t="str">
        <f t="shared" si="2608"/>
        <v xml:space="preserve">food/small </v>
      </c>
      <c r="U2445" t="str">
        <f t="shared" si="2617"/>
        <v>small batch</v>
      </c>
      <c r="V2445">
        <f>YEAR(Kickstarter[[#This Row],[Date Ended Conversion]])</f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s="5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2">
        <f t="shared" ref="L2446" si="2620">(((K2446/60)/60)/24)+DATE(1970,1,1)</f>
        <v>42485.754525462966</v>
      </c>
      <c r="M2446" s="12">
        <f t="shared" si="2605"/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11">
        <f t="shared" si="2606"/>
        <v>1.0860000000000001</v>
      </c>
      <c r="S2446" s="6">
        <f>AVERAGE(Kickstarter[[#This Row],[pledged]]/Kickstarter[[#This Row],[backers_count]])</f>
        <v>53.409836065573771</v>
      </c>
      <c r="T2446" t="str">
        <f t="shared" si="2608"/>
        <v xml:space="preserve">food/small </v>
      </c>
      <c r="U2446" t="str">
        <f t="shared" si="2617"/>
        <v>small batch</v>
      </c>
      <c r="V2446">
        <f>YEAR(Kickstarter[[#This Row],[Date Ended Conversion]])</f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s="5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2">
        <f t="shared" ref="L2447" si="2621">(((K2447/60)/60)/24)+DATE(1970,1,1)</f>
        <v>42243.190057870372</v>
      </c>
      <c r="M2447" s="12">
        <f t="shared" si="2605"/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11">
        <f t="shared" si="2606"/>
        <v>1.728</v>
      </c>
      <c r="S2447" s="6">
        <f>AVERAGE(Kickstarter[[#This Row],[pledged]]/Kickstarter[[#This Row],[backers_count]])</f>
        <v>75.130434782608702</v>
      </c>
      <c r="T2447" t="str">
        <f t="shared" si="2608"/>
        <v xml:space="preserve">food/small </v>
      </c>
      <c r="U2447" t="str">
        <f t="shared" si="2617"/>
        <v>small batch</v>
      </c>
      <c r="V2447">
        <f>YEAR(Kickstarter[[#This Row],[Date Ended Conversion]])</f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s="5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2">
        <f t="shared" ref="L2448" si="2622">(((K2448/60)/60)/24)+DATE(1970,1,1)</f>
        <v>42670.602673611109</v>
      </c>
      <c r="M2448" s="12">
        <f t="shared" si="2605"/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11">
        <f t="shared" si="2606"/>
        <v>1.6798</v>
      </c>
      <c r="S2448" s="6">
        <f>AVERAGE(Kickstarter[[#This Row],[pledged]]/Kickstarter[[#This Row],[backers_count]])</f>
        <v>75.666666666666671</v>
      </c>
      <c r="T2448" t="str">
        <f t="shared" si="2608"/>
        <v xml:space="preserve">food/small </v>
      </c>
      <c r="U2448" t="str">
        <f t="shared" si="2617"/>
        <v>small batch</v>
      </c>
      <c r="V2448">
        <f>YEAR(Kickstarter[[#This Row],[Date Ended Conversion]])</f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s="5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2">
        <f t="shared" ref="L2449" si="2623">(((K2449/60)/60)/24)+DATE(1970,1,1)</f>
        <v>42654.469826388886</v>
      </c>
      <c r="M2449" s="12">
        <f t="shared" si="2605"/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11">
        <f t="shared" si="2606"/>
        <v>4.2720000000000002</v>
      </c>
      <c r="S2449" s="6">
        <f>AVERAGE(Kickstarter[[#This Row],[pledged]]/Kickstarter[[#This Row],[backers_count]])</f>
        <v>31.691394658753708</v>
      </c>
      <c r="T2449" t="str">
        <f t="shared" si="2608"/>
        <v xml:space="preserve">food/small </v>
      </c>
      <c r="U2449" t="str">
        <f t="shared" si="2617"/>
        <v>small batch</v>
      </c>
      <c r="V2449">
        <f>YEAR(Kickstarter[[#This Row],[Date Ended Conversion]])</f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s="5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2">
        <f t="shared" ref="L2450" si="2624">(((K2450/60)/60)/24)+DATE(1970,1,1)</f>
        <v>42607.316122685181</v>
      </c>
      <c r="M2450" s="12">
        <f t="shared" si="2605"/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11">
        <f t="shared" si="2606"/>
        <v>1.075</v>
      </c>
      <c r="S2450" s="6">
        <f>AVERAGE(Kickstarter[[#This Row],[pledged]]/Kickstarter[[#This Row],[backers_count]])</f>
        <v>47.777777777777779</v>
      </c>
      <c r="T2450" t="str">
        <f t="shared" si="2608"/>
        <v xml:space="preserve">food/small </v>
      </c>
      <c r="U2450" t="str">
        <f t="shared" si="2617"/>
        <v>small batch</v>
      </c>
      <c r="V2450">
        <f>YEAR(Kickstarter[[#This Row],[Date Ended Conversion]])</f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s="5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2">
        <f t="shared" ref="L2451" si="2625">(((K2451/60)/60)/24)+DATE(1970,1,1)</f>
        <v>41943.142534722225</v>
      </c>
      <c r="M2451" s="12">
        <f t="shared" si="2605"/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11">
        <f t="shared" si="2606"/>
        <v>1.08</v>
      </c>
      <c r="S2451" s="6">
        <f>AVERAGE(Kickstarter[[#This Row],[pledged]]/Kickstarter[[#This Row],[backers_count]])</f>
        <v>90</v>
      </c>
      <c r="T2451" t="str">
        <f t="shared" si="2608"/>
        <v xml:space="preserve">food/small </v>
      </c>
      <c r="U2451" t="str">
        <f t="shared" si="2617"/>
        <v>small batch</v>
      </c>
      <c r="V2451">
        <f>YEAR(Kickstarter[[#This Row],[Date Ended Conversion]])</f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s="5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2">
        <f t="shared" ref="L2452" si="2626">(((K2452/60)/60)/24)+DATE(1970,1,1)</f>
        <v>41902.07240740741</v>
      </c>
      <c r="M2452" s="12">
        <f t="shared" si="2605"/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11">
        <f t="shared" si="2606"/>
        <v>1.0153353333333335</v>
      </c>
      <c r="S2452" s="6">
        <f>AVERAGE(Kickstarter[[#This Row],[pledged]]/Kickstarter[[#This Row],[backers_count]])</f>
        <v>149.31401960784314</v>
      </c>
      <c r="T2452" t="str">
        <f t="shared" si="2608"/>
        <v xml:space="preserve">food/small </v>
      </c>
      <c r="U2452" t="str">
        <f t="shared" si="2617"/>
        <v>small batch</v>
      </c>
      <c r="V2452">
        <f>YEAR(Kickstarter[[#This Row],[Date Ended Conversion]])</f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s="5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2">
        <f t="shared" ref="L2453" si="2627">(((K2453/60)/60)/24)+DATE(1970,1,1)</f>
        <v>42779.908449074079</v>
      </c>
      <c r="M2453" s="12">
        <f t="shared" si="2605"/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11">
        <f t="shared" si="2606"/>
        <v>1.1545000000000001</v>
      </c>
      <c r="S2453" s="6">
        <f>AVERAGE(Kickstarter[[#This Row],[pledged]]/Kickstarter[[#This Row],[backers_count]])</f>
        <v>62.06989247311828</v>
      </c>
      <c r="T2453" t="str">
        <f t="shared" si="2608"/>
        <v xml:space="preserve">food/small </v>
      </c>
      <c r="U2453" t="str">
        <f t="shared" si="2617"/>
        <v>small batch</v>
      </c>
      <c r="V2453">
        <f>YEAR(Kickstarter[[#This Row],[Date Ended Conversion]])</f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s="5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2">
        <f t="shared" ref="L2454" si="2628">(((K2454/60)/60)/24)+DATE(1970,1,1)</f>
        <v>42338.84375</v>
      </c>
      <c r="M2454" s="12">
        <f t="shared" si="2605"/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11">
        <f t="shared" si="2606"/>
        <v>1.335</v>
      </c>
      <c r="S2454" s="6">
        <f>AVERAGE(Kickstarter[[#This Row],[pledged]]/Kickstarter[[#This Row],[backers_count]])</f>
        <v>53.4</v>
      </c>
      <c r="T2454" t="str">
        <f t="shared" si="2608"/>
        <v xml:space="preserve">food/small </v>
      </c>
      <c r="U2454" t="str">
        <f t="shared" si="2617"/>
        <v>small batch</v>
      </c>
      <c r="V2454">
        <f>YEAR(Kickstarter[[#This Row],[Date Ended Conversion]])</f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s="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2">
        <f t="shared" ref="L2455" si="2629">(((K2455/60)/60)/24)+DATE(1970,1,1)</f>
        <v>42738.692233796297</v>
      </c>
      <c r="M2455" s="12">
        <f t="shared" si="2605"/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11">
        <f t="shared" si="2606"/>
        <v>1.5469999999999999</v>
      </c>
      <c r="S2455" s="6">
        <f>AVERAGE(Kickstarter[[#This Row],[pledged]]/Kickstarter[[#This Row],[backers_count]])</f>
        <v>69.268656716417908</v>
      </c>
      <c r="T2455" t="str">
        <f t="shared" si="2608"/>
        <v xml:space="preserve">food/small </v>
      </c>
      <c r="U2455" t="str">
        <f t="shared" si="2617"/>
        <v>small batch</v>
      </c>
      <c r="V2455">
        <f>YEAR(Kickstarter[[#This Row],[Date Ended Conversion]])</f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s="5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2">
        <f t="shared" ref="L2456" si="2630">(((K2456/60)/60)/24)+DATE(1970,1,1)</f>
        <v>42770.201481481476</v>
      </c>
      <c r="M2456" s="12">
        <f t="shared" si="2605"/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11">
        <f t="shared" si="2606"/>
        <v>1.0084571428571429</v>
      </c>
      <c r="S2456" s="6">
        <f>AVERAGE(Kickstarter[[#This Row],[pledged]]/Kickstarter[[#This Row],[backers_count]])</f>
        <v>271.50769230769231</v>
      </c>
      <c r="T2456" t="str">
        <f t="shared" si="2608"/>
        <v xml:space="preserve">food/small </v>
      </c>
      <c r="U2456" t="str">
        <f t="shared" si="2617"/>
        <v>small batch</v>
      </c>
      <c r="V2456">
        <f>YEAR(Kickstarter[[#This Row],[Date Ended Conversion]])</f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s="5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2">
        <f t="shared" ref="L2457" si="2631">(((K2457/60)/60)/24)+DATE(1970,1,1)</f>
        <v>42452.781828703708</v>
      </c>
      <c r="M2457" s="12">
        <f t="shared" si="2605"/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11">
        <f t="shared" si="2606"/>
        <v>1.82</v>
      </c>
      <c r="S2457" s="6">
        <f>AVERAGE(Kickstarter[[#This Row],[pledged]]/Kickstarter[[#This Row],[backers_count]])</f>
        <v>34.125</v>
      </c>
      <c r="T2457" t="str">
        <f t="shared" si="2608"/>
        <v xml:space="preserve">food/small </v>
      </c>
      <c r="U2457" t="str">
        <f t="shared" si="2617"/>
        <v>small batch</v>
      </c>
      <c r="V2457">
        <f>YEAR(Kickstarter[[#This Row],[Date Ended Conversion]])</f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s="5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2">
        <f t="shared" ref="L2458" si="2632">(((K2458/60)/60)/24)+DATE(1970,1,1)</f>
        <v>42761.961099537039</v>
      </c>
      <c r="M2458" s="12">
        <f t="shared" si="2605"/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11">
        <f t="shared" si="2606"/>
        <v>1.8086666666666666</v>
      </c>
      <c r="S2458" s="6">
        <f>AVERAGE(Kickstarter[[#This Row],[pledged]]/Kickstarter[[#This Row],[backers_count]])</f>
        <v>40.492537313432834</v>
      </c>
      <c r="T2458" t="str">
        <f t="shared" si="2608"/>
        <v xml:space="preserve">food/small </v>
      </c>
      <c r="U2458" t="str">
        <f t="shared" si="2617"/>
        <v>small batch</v>
      </c>
      <c r="V2458">
        <f>YEAR(Kickstarter[[#This Row],[Date Ended Conversion]])</f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s="5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2">
        <f t="shared" ref="L2459" si="2633">(((K2459/60)/60)/24)+DATE(1970,1,1)</f>
        <v>42423.602500000001</v>
      </c>
      <c r="M2459" s="12">
        <f t="shared" si="2605"/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11">
        <f t="shared" si="2606"/>
        <v>1.0230434782608695</v>
      </c>
      <c r="S2459" s="6">
        <f>AVERAGE(Kickstarter[[#This Row],[pledged]]/Kickstarter[[#This Row],[backers_count]])</f>
        <v>189.75806451612902</v>
      </c>
      <c r="T2459" t="str">
        <f t="shared" si="2608"/>
        <v xml:space="preserve">food/small </v>
      </c>
      <c r="U2459" t="str">
        <f t="shared" si="2617"/>
        <v>small batch</v>
      </c>
      <c r="V2459">
        <f>YEAR(Kickstarter[[#This Row],[Date Ended Conversion]])</f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s="5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2">
        <f t="shared" ref="L2460" si="2634">(((K2460/60)/60)/24)+DATE(1970,1,1)</f>
        <v>42495.871736111112</v>
      </c>
      <c r="M2460" s="12">
        <f t="shared" si="2605"/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11">
        <f t="shared" si="2606"/>
        <v>1.1017999999999999</v>
      </c>
      <c r="S2460" s="6">
        <f>AVERAGE(Kickstarter[[#This Row],[pledged]]/Kickstarter[[#This Row],[backers_count]])</f>
        <v>68.862499999999997</v>
      </c>
      <c r="T2460" t="str">
        <f t="shared" si="2608"/>
        <v xml:space="preserve">food/small </v>
      </c>
      <c r="U2460" t="str">
        <f t="shared" si="2617"/>
        <v>small batch</v>
      </c>
      <c r="V2460">
        <f>YEAR(Kickstarter[[#This Row],[Date Ended Conversion]])</f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s="5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2">
        <f t="shared" ref="L2461" si="2635">(((K2461/60)/60)/24)+DATE(1970,1,1)</f>
        <v>42407.637557870374</v>
      </c>
      <c r="M2461" s="12">
        <f t="shared" si="2605"/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11">
        <f t="shared" si="2606"/>
        <v>1.0225</v>
      </c>
      <c r="S2461" s="6">
        <f>AVERAGE(Kickstarter[[#This Row],[pledged]]/Kickstarter[[#This Row],[backers_count]])</f>
        <v>108.77659574468085</v>
      </c>
      <c r="T2461" t="str">
        <f t="shared" si="2608"/>
        <v xml:space="preserve">food/small </v>
      </c>
      <c r="U2461" t="str">
        <f t="shared" si="2617"/>
        <v>small batch</v>
      </c>
      <c r="V2461">
        <f>YEAR(Kickstarter[[#This Row],[Date Ended Conversion]])</f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s="5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2">
        <f t="shared" ref="L2462" si="2636">(((K2462/60)/60)/24)+DATE(1970,1,1)</f>
        <v>42704.187118055561</v>
      </c>
      <c r="M2462" s="12">
        <f t="shared" si="2605"/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11">
        <f t="shared" si="2606"/>
        <v>1.0078823529411765</v>
      </c>
      <c r="S2462" s="6">
        <f>AVERAGE(Kickstarter[[#This Row],[pledged]]/Kickstarter[[#This Row],[backers_count]])</f>
        <v>125.98529411764706</v>
      </c>
      <c r="T2462" t="str">
        <f t="shared" si="2608"/>
        <v xml:space="preserve">food/small </v>
      </c>
      <c r="U2462" t="str">
        <f t="shared" si="2617"/>
        <v>small batch</v>
      </c>
      <c r="V2462">
        <f>YEAR(Kickstarter[[#This Row],[Date Ended Conversion]])</f>
        <v>2017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s="5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2">
        <f t="shared" ref="L2463" si="2637">(((K2463/60)/60)/24)+DATE(1970,1,1)</f>
        <v>40784.012696759259</v>
      </c>
      <c r="M2463" s="12">
        <f t="shared" si="2605"/>
        <v>40817.125</v>
      </c>
      <c r="N2463" t="b">
        <v>0</v>
      </c>
      <c r="O2463">
        <v>86</v>
      </c>
      <c r="P2463" t="b">
        <v>1</v>
      </c>
      <c r="Q2463" t="s">
        <v>8279</v>
      </c>
      <c r="R2463" s="11">
        <f t="shared" si="2606"/>
        <v>1.038</v>
      </c>
      <c r="S2463" s="6">
        <f>AVERAGE(Kickstarter[[#This Row],[pledged]]/Kickstarter[[#This Row],[backers_count]])</f>
        <v>90.523255813953483</v>
      </c>
      <c r="T2463" t="str">
        <f t="shared" si="2608"/>
        <v xml:space="preserve">music/indie </v>
      </c>
      <c r="U2463" t="str">
        <f t="shared" si="2617"/>
        <v>indie rock</v>
      </c>
      <c r="V2463">
        <f>YEAR(Kickstarter[[#This Row],[Date Ended Conversion]])</f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s="5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2">
        <f t="shared" ref="L2464" si="2638">(((K2464/60)/60)/24)+DATE(1970,1,1)</f>
        <v>41089.186296296299</v>
      </c>
      <c r="M2464" s="12">
        <f t="shared" si="2605"/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11">
        <f t="shared" si="2606"/>
        <v>1.1070833333333334</v>
      </c>
      <c r="S2464" s="6">
        <f>AVERAGE(Kickstarter[[#This Row],[pledged]]/Kickstarter[[#This Row],[backers_count]])</f>
        <v>28.880434782608695</v>
      </c>
      <c r="T2464" t="str">
        <f t="shared" si="2608"/>
        <v xml:space="preserve">music/indie </v>
      </c>
      <c r="U2464" t="str">
        <f t="shared" si="2617"/>
        <v>indie rock</v>
      </c>
      <c r="V2464">
        <f>YEAR(Kickstarter[[#This Row],[Date Ended Conversion]])</f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s="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2">
        <f t="shared" ref="L2465" si="2639">(((K2465/60)/60)/24)+DATE(1970,1,1)</f>
        <v>41341.111400462964</v>
      </c>
      <c r="M2465" s="12">
        <f t="shared" si="2605"/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11">
        <f t="shared" si="2606"/>
        <v>1.1625000000000001</v>
      </c>
      <c r="S2465" s="6">
        <f>AVERAGE(Kickstarter[[#This Row],[pledged]]/Kickstarter[[#This Row],[backers_count]])</f>
        <v>31</v>
      </c>
      <c r="T2465" t="str">
        <f t="shared" si="2608"/>
        <v xml:space="preserve">music/indie </v>
      </c>
      <c r="U2465" t="str">
        <f t="shared" si="2617"/>
        <v>indie rock</v>
      </c>
      <c r="V2465">
        <f>YEAR(Kickstarter[[#This Row],[Date Ended Conversion]])</f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s="5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2">
        <f t="shared" ref="L2466" si="2640">(((K2466/60)/60)/24)+DATE(1970,1,1)</f>
        <v>42248.90042824074</v>
      </c>
      <c r="M2466" s="12">
        <f t="shared" si="2605"/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11">
        <f t="shared" si="2606"/>
        <v>1.111</v>
      </c>
      <c r="S2466" s="6">
        <f>AVERAGE(Kickstarter[[#This Row],[pledged]]/Kickstarter[[#This Row],[backers_count]])</f>
        <v>51.674418604651166</v>
      </c>
      <c r="T2466" t="str">
        <f t="shared" si="2608"/>
        <v xml:space="preserve">music/indie </v>
      </c>
      <c r="U2466" t="str">
        <f t="shared" si="2617"/>
        <v>indie rock</v>
      </c>
      <c r="V2466">
        <f>YEAR(Kickstarter[[#This Row],[Date Ended Conversion]])</f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s="5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2">
        <f t="shared" ref="L2467" si="2641">(((K2467/60)/60)/24)+DATE(1970,1,1)</f>
        <v>41145.719305555554</v>
      </c>
      <c r="M2467" s="12">
        <f t="shared" si="2605"/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11">
        <f t="shared" si="2606"/>
        <v>1.8014285714285714</v>
      </c>
      <c r="S2467" s="6">
        <f>AVERAGE(Kickstarter[[#This Row],[pledged]]/Kickstarter[[#This Row],[backers_count]])</f>
        <v>26.270833333333332</v>
      </c>
      <c r="T2467" t="str">
        <f t="shared" si="2608"/>
        <v xml:space="preserve">music/indie </v>
      </c>
      <c r="U2467" t="str">
        <f t="shared" si="2617"/>
        <v>indie rock</v>
      </c>
      <c r="V2467">
        <f>YEAR(Kickstarter[[#This Row],[Date Ended Conversion]])</f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s="5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2">
        <f t="shared" ref="L2468" si="2642">(((K2468/60)/60)/24)+DATE(1970,1,1)</f>
        <v>41373.102465277778</v>
      </c>
      <c r="M2468" s="12">
        <f t="shared" si="2605"/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11">
        <f t="shared" si="2606"/>
        <v>1</v>
      </c>
      <c r="S2468" s="6">
        <f>AVERAGE(Kickstarter[[#This Row],[pledged]]/Kickstarter[[#This Row],[backers_count]])</f>
        <v>48.07692307692308</v>
      </c>
      <c r="T2468" t="str">
        <f t="shared" si="2608"/>
        <v xml:space="preserve">music/indie </v>
      </c>
      <c r="U2468" t="str">
        <f t="shared" si="2617"/>
        <v>indie rock</v>
      </c>
      <c r="V2468">
        <f>YEAR(Kickstarter[[#This Row],[Date Ended Conversion]])</f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s="5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2">
        <f t="shared" ref="L2469" si="2643">(((K2469/60)/60)/24)+DATE(1970,1,1)</f>
        <v>41025.874201388891</v>
      </c>
      <c r="M2469" s="12">
        <f t="shared" si="2605"/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11">
        <f t="shared" si="2606"/>
        <v>1.1850000000000001</v>
      </c>
      <c r="S2469" s="6">
        <f>AVERAGE(Kickstarter[[#This Row],[pledged]]/Kickstarter[[#This Row],[backers_count]])</f>
        <v>27.558139534883722</v>
      </c>
      <c r="T2469" t="str">
        <f t="shared" si="2608"/>
        <v xml:space="preserve">music/indie </v>
      </c>
      <c r="U2469" t="str">
        <f t="shared" si="2617"/>
        <v>indie rock</v>
      </c>
      <c r="V2469">
        <f>YEAR(Kickstarter[[#This Row],[Date Ended Conversion]])</f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s="5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2">
        <f t="shared" ref="L2470" si="2644">(((K2470/60)/60)/24)+DATE(1970,1,1)</f>
        <v>41174.154178240737</v>
      </c>
      <c r="M2470" s="12">
        <f t="shared" si="2605"/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11">
        <f t="shared" si="2606"/>
        <v>1.0721700000000001</v>
      </c>
      <c r="S2470" s="6">
        <f>AVERAGE(Kickstarter[[#This Row],[pledged]]/Kickstarter[[#This Row],[backers_count]])</f>
        <v>36.97137931034483</v>
      </c>
      <c r="T2470" t="str">
        <f t="shared" si="2608"/>
        <v xml:space="preserve">music/indie </v>
      </c>
      <c r="U2470" t="str">
        <f t="shared" si="2617"/>
        <v>indie rock</v>
      </c>
      <c r="V2470">
        <f>YEAR(Kickstarter[[#This Row],[Date Ended Conversion]])</f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s="5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2">
        <f t="shared" ref="L2471" si="2645">(((K2471/60)/60)/24)+DATE(1970,1,1)</f>
        <v>40557.429733796293</v>
      </c>
      <c r="M2471" s="12">
        <f t="shared" si="2605"/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11">
        <f t="shared" si="2606"/>
        <v>1.1366666666666667</v>
      </c>
      <c r="S2471" s="6">
        <f>AVERAGE(Kickstarter[[#This Row],[pledged]]/Kickstarter[[#This Row],[backers_count]])</f>
        <v>29.021276595744681</v>
      </c>
      <c r="T2471" t="str">
        <f t="shared" si="2608"/>
        <v xml:space="preserve">music/indie </v>
      </c>
      <c r="U2471" t="str">
        <f t="shared" si="2617"/>
        <v>indie rock</v>
      </c>
      <c r="V2471">
        <f>YEAR(Kickstarter[[#This Row],[Date Ended Conversion]])</f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s="5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2">
        <f t="shared" ref="L2472" si="2646">(((K2472/60)/60)/24)+DATE(1970,1,1)</f>
        <v>41023.07471064815</v>
      </c>
      <c r="M2472" s="12">
        <f t="shared" si="2605"/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11">
        <f t="shared" si="2606"/>
        <v>1.0316400000000001</v>
      </c>
      <c r="S2472" s="6">
        <f>AVERAGE(Kickstarter[[#This Row],[pledged]]/Kickstarter[[#This Row],[backers_count]])</f>
        <v>28.65666666666667</v>
      </c>
      <c r="T2472" t="str">
        <f t="shared" si="2608"/>
        <v xml:space="preserve">music/indie </v>
      </c>
      <c r="U2472" t="str">
        <f t="shared" si="2617"/>
        <v>indie rock</v>
      </c>
      <c r="V2472">
        <f>YEAR(Kickstarter[[#This Row],[Date Ended Conversion]])</f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s="5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2">
        <f t="shared" ref="L2473" si="2647">(((K2473/60)/60)/24)+DATE(1970,1,1)</f>
        <v>40893.992962962962</v>
      </c>
      <c r="M2473" s="12">
        <f t="shared" si="2605"/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11">
        <f t="shared" si="2606"/>
        <v>1.28</v>
      </c>
      <c r="S2473" s="6">
        <f>AVERAGE(Kickstarter[[#This Row],[pledged]]/Kickstarter[[#This Row],[backers_count]])</f>
        <v>37.647058823529413</v>
      </c>
      <c r="T2473" t="str">
        <f t="shared" si="2608"/>
        <v xml:space="preserve">music/indie </v>
      </c>
      <c r="U2473" t="str">
        <f t="shared" si="2617"/>
        <v>indie rock</v>
      </c>
      <c r="V2473">
        <f>YEAR(Kickstarter[[#This Row],[Date Ended Conversion]])</f>
        <v>2012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s="5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2">
        <f t="shared" ref="L2474" si="2648">(((K2474/60)/60)/24)+DATE(1970,1,1)</f>
        <v>40354.11550925926</v>
      </c>
      <c r="M2474" s="12">
        <f t="shared" si="2605"/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11">
        <f t="shared" si="2606"/>
        <v>1.3576026666666667</v>
      </c>
      <c r="S2474" s="6">
        <f>AVERAGE(Kickstarter[[#This Row],[pledged]]/Kickstarter[[#This Row],[backers_count]])</f>
        <v>97.904038461538462</v>
      </c>
      <c r="T2474" t="str">
        <f t="shared" si="2608"/>
        <v xml:space="preserve">music/indie </v>
      </c>
      <c r="U2474" t="str">
        <f t="shared" si="2617"/>
        <v>indie rock</v>
      </c>
      <c r="V2474">
        <f>YEAR(Kickstarter[[#This Row],[Date Ended Conversion]])</f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s="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2">
        <f t="shared" ref="L2475" si="2649">(((K2475/60)/60)/24)+DATE(1970,1,1)</f>
        <v>41193.748483796298</v>
      </c>
      <c r="M2475" s="12">
        <f t="shared" si="2605"/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11">
        <f t="shared" si="2606"/>
        <v>1</v>
      </c>
      <c r="S2475" s="6">
        <f>AVERAGE(Kickstarter[[#This Row],[pledged]]/Kickstarter[[#This Row],[backers_count]])</f>
        <v>42.553191489361701</v>
      </c>
      <c r="T2475" t="str">
        <f t="shared" si="2608"/>
        <v xml:space="preserve">music/indie </v>
      </c>
      <c r="U2475" t="str">
        <f t="shared" si="2617"/>
        <v>indie rock</v>
      </c>
      <c r="V2475">
        <f>YEAR(Kickstarter[[#This Row],[Date Ended Conversion]])</f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s="5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2">
        <f t="shared" ref="L2476" si="2650">(((K2476/60)/60)/24)+DATE(1970,1,1)</f>
        <v>40417.011296296296</v>
      </c>
      <c r="M2476" s="12">
        <f t="shared" si="2605"/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11">
        <f t="shared" si="2606"/>
        <v>1.0000360000000001</v>
      </c>
      <c r="S2476" s="6">
        <f>AVERAGE(Kickstarter[[#This Row],[pledged]]/Kickstarter[[#This Row],[backers_count]])</f>
        <v>131.58368421052631</v>
      </c>
      <c r="T2476" t="str">
        <f t="shared" si="2608"/>
        <v xml:space="preserve">music/indie </v>
      </c>
      <c r="U2476" t="str">
        <f t="shared" si="2617"/>
        <v>indie rock</v>
      </c>
      <c r="V2476">
        <f>YEAR(Kickstarter[[#This Row],[Date Ended Conversion]])</f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s="5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2">
        <f t="shared" ref="L2477" si="2651">(((K2477/60)/60)/24)+DATE(1970,1,1)</f>
        <v>40310.287673611114</v>
      </c>
      <c r="M2477" s="12">
        <f t="shared" si="2605"/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11">
        <f t="shared" si="2606"/>
        <v>1.0471999999999999</v>
      </c>
      <c r="S2477" s="6">
        <f>AVERAGE(Kickstarter[[#This Row],[pledged]]/Kickstarter[[#This Row],[backers_count]])</f>
        <v>32.320987654320987</v>
      </c>
      <c r="T2477" t="str">
        <f t="shared" si="2608"/>
        <v xml:space="preserve">music/indie </v>
      </c>
      <c r="U2477" t="str">
        <f t="shared" si="2617"/>
        <v>indie rock</v>
      </c>
      <c r="V2477">
        <f>YEAR(Kickstarter[[#This Row],[Date Ended Conversion]])</f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s="5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2">
        <f t="shared" ref="L2478" si="2652">(((K2478/60)/60)/24)+DATE(1970,1,1)</f>
        <v>41913.328356481477</v>
      </c>
      <c r="M2478" s="12">
        <f t="shared" si="2605"/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11">
        <f t="shared" si="2606"/>
        <v>1.050225</v>
      </c>
      <c r="S2478" s="6">
        <f>AVERAGE(Kickstarter[[#This Row],[pledged]]/Kickstarter[[#This Row],[backers_count]])</f>
        <v>61.103999999999999</v>
      </c>
      <c r="T2478" t="str">
        <f t="shared" si="2608"/>
        <v xml:space="preserve">music/indie </v>
      </c>
      <c r="U2478" t="str">
        <f t="shared" si="2617"/>
        <v>indie rock</v>
      </c>
      <c r="V2478">
        <f>YEAR(Kickstarter[[#This Row],[Date Ended Conversion]])</f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s="5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2">
        <f t="shared" ref="L2479" si="2653">(((K2479/60)/60)/24)+DATE(1970,1,1)</f>
        <v>41088.691493055558</v>
      </c>
      <c r="M2479" s="12">
        <f t="shared" si="2605"/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11">
        <f t="shared" si="2606"/>
        <v>1.7133333333333334</v>
      </c>
      <c r="S2479" s="6">
        <f>AVERAGE(Kickstarter[[#This Row],[pledged]]/Kickstarter[[#This Row],[backers_count]])</f>
        <v>31.341463414634145</v>
      </c>
      <c r="T2479" t="str">
        <f t="shared" si="2608"/>
        <v xml:space="preserve">music/indie </v>
      </c>
      <c r="U2479" t="str">
        <f t="shared" si="2617"/>
        <v>indie rock</v>
      </c>
      <c r="V2479">
        <f>YEAR(Kickstarter[[#This Row],[Date Ended Conversion]])</f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s="5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2">
        <f t="shared" ref="L2480" si="2654">(((K2480/60)/60)/24)+DATE(1970,1,1)</f>
        <v>41257.950381944444</v>
      </c>
      <c r="M2480" s="12">
        <f t="shared" si="2605"/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11">
        <f t="shared" si="2606"/>
        <v>1.2749999999999999</v>
      </c>
      <c r="S2480" s="6">
        <f>AVERAGE(Kickstarter[[#This Row],[pledged]]/Kickstarter[[#This Row],[backers_count]])</f>
        <v>129.1139240506329</v>
      </c>
      <c r="T2480" t="str">
        <f t="shared" si="2608"/>
        <v xml:space="preserve">music/indie </v>
      </c>
      <c r="U2480" t="str">
        <f t="shared" si="2617"/>
        <v>indie rock</v>
      </c>
      <c r="V2480">
        <f>YEAR(Kickstarter[[#This Row],[Date Ended Conversion]])</f>
        <v>2013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s="5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2">
        <f t="shared" ref="L2481" si="2655">(((K2481/60)/60)/24)+DATE(1970,1,1)</f>
        <v>41107.726782407408</v>
      </c>
      <c r="M2481" s="12">
        <f t="shared" si="2605"/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11">
        <f t="shared" si="2606"/>
        <v>1.3344333333333334</v>
      </c>
      <c r="S2481" s="6">
        <f>AVERAGE(Kickstarter[[#This Row],[pledged]]/Kickstarter[[#This Row],[backers_count]])</f>
        <v>25.020624999999999</v>
      </c>
      <c r="T2481" t="str">
        <f t="shared" si="2608"/>
        <v xml:space="preserve">music/indie </v>
      </c>
      <c r="U2481" t="str">
        <f t="shared" si="2617"/>
        <v>indie rock</v>
      </c>
      <c r="V2481">
        <f>YEAR(Kickstarter[[#This Row],[Date Ended Conversion]])</f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s="5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2">
        <f t="shared" ref="L2482" si="2656">(((K2482/60)/60)/24)+DATE(1970,1,1)</f>
        <v>42227.936157407406</v>
      </c>
      <c r="M2482" s="12">
        <f t="shared" si="2605"/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11">
        <f t="shared" si="2606"/>
        <v>1</v>
      </c>
      <c r="S2482" s="6">
        <f>AVERAGE(Kickstarter[[#This Row],[pledged]]/Kickstarter[[#This Row],[backers_count]])</f>
        <v>250</v>
      </c>
      <c r="T2482" t="str">
        <f t="shared" si="2608"/>
        <v xml:space="preserve">music/indie </v>
      </c>
      <c r="U2482" t="str">
        <f t="shared" si="2617"/>
        <v>indie rock</v>
      </c>
      <c r="V2482">
        <f>YEAR(Kickstarter[[#This Row],[Date Ended Conversion]])</f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s="5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2">
        <f t="shared" ref="L2483" si="2657">(((K2483/60)/60)/24)+DATE(1970,1,1)</f>
        <v>40999.645925925928</v>
      </c>
      <c r="M2483" s="12">
        <f t="shared" si="2605"/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11">
        <f t="shared" si="2606"/>
        <v>1.1291099999999998</v>
      </c>
      <c r="S2483" s="6">
        <f>AVERAGE(Kickstarter[[#This Row],[pledged]]/Kickstarter[[#This Row],[backers_count]])</f>
        <v>47.541473684210523</v>
      </c>
      <c r="T2483" t="str">
        <f t="shared" si="2608"/>
        <v xml:space="preserve">music/indie </v>
      </c>
      <c r="U2483" t="str">
        <f t="shared" si="2617"/>
        <v>indie rock</v>
      </c>
      <c r="V2483">
        <f>YEAR(Kickstarter[[#This Row],[Date Ended Conversion]])</f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s="5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2">
        <f t="shared" ref="L2484" si="2658">(((K2484/60)/60)/24)+DATE(1970,1,1)</f>
        <v>40711.782210648147</v>
      </c>
      <c r="M2484" s="12">
        <f t="shared" si="2605"/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11">
        <f t="shared" si="2606"/>
        <v>1.0009999999999999</v>
      </c>
      <c r="S2484" s="6">
        <f>AVERAGE(Kickstarter[[#This Row],[pledged]]/Kickstarter[[#This Row],[backers_count]])</f>
        <v>40.04</v>
      </c>
      <c r="T2484" t="str">
        <f t="shared" si="2608"/>
        <v xml:space="preserve">music/indie </v>
      </c>
      <c r="U2484" t="str">
        <f t="shared" si="2617"/>
        <v>indie rock</v>
      </c>
      <c r="V2484">
        <f>YEAR(Kickstarter[[#This Row],[Date Ended Conversion]])</f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s="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2">
        <f t="shared" ref="L2485" si="2659">(((K2485/60)/60)/24)+DATE(1970,1,1)</f>
        <v>40970.750034722223</v>
      </c>
      <c r="M2485" s="12">
        <f t="shared" si="2605"/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11">
        <f t="shared" si="2606"/>
        <v>1.1372727272727272</v>
      </c>
      <c r="S2485" s="6">
        <f>AVERAGE(Kickstarter[[#This Row],[pledged]]/Kickstarter[[#This Row],[backers_count]])</f>
        <v>65.84210526315789</v>
      </c>
      <c r="T2485" t="str">
        <f t="shared" si="2608"/>
        <v xml:space="preserve">music/indie </v>
      </c>
      <c r="U2485" t="str">
        <f t="shared" si="2617"/>
        <v>indie rock</v>
      </c>
      <c r="V2485">
        <f>YEAR(Kickstarter[[#This Row],[Date Ended Conversion]])</f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s="5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2">
        <f t="shared" ref="L2486" si="2660">(((K2486/60)/60)/24)+DATE(1970,1,1)</f>
        <v>40771.916701388887</v>
      </c>
      <c r="M2486" s="12">
        <f t="shared" si="2605"/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11">
        <f t="shared" si="2606"/>
        <v>1.1931742857142855</v>
      </c>
      <c r="S2486" s="6">
        <f>AVERAGE(Kickstarter[[#This Row],[pledged]]/Kickstarter[[#This Row],[backers_count]])</f>
        <v>46.401222222222216</v>
      </c>
      <c r="T2486" t="str">
        <f t="shared" si="2608"/>
        <v xml:space="preserve">music/indie </v>
      </c>
      <c r="U2486" t="str">
        <f t="shared" si="2617"/>
        <v>indie rock</v>
      </c>
      <c r="V2486">
        <f>YEAR(Kickstarter[[#This Row],[Date Ended Conversion]])</f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s="5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2">
        <f t="shared" ref="L2487" si="2661">(((K2487/60)/60)/24)+DATE(1970,1,1)</f>
        <v>40793.998599537037</v>
      </c>
      <c r="M2487" s="12">
        <f t="shared" si="2605"/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11">
        <f t="shared" si="2606"/>
        <v>1.0325</v>
      </c>
      <c r="S2487" s="6">
        <f>AVERAGE(Kickstarter[[#This Row],[pledged]]/Kickstarter[[#This Row],[backers_count]])</f>
        <v>50.365853658536587</v>
      </c>
      <c r="T2487" t="str">
        <f t="shared" si="2608"/>
        <v xml:space="preserve">music/indie </v>
      </c>
      <c r="U2487" t="str">
        <f t="shared" si="2617"/>
        <v>indie rock</v>
      </c>
      <c r="V2487">
        <f>YEAR(Kickstarter[[#This Row],[Date Ended Conversion]])</f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s="5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2">
        <f t="shared" ref="L2488" si="2662">(((K2488/60)/60)/24)+DATE(1970,1,1)</f>
        <v>40991.708055555559</v>
      </c>
      <c r="M2488" s="12">
        <f t="shared" si="2605"/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11">
        <f t="shared" si="2606"/>
        <v>2.6566666666666667</v>
      </c>
      <c r="S2488" s="6">
        <f>AVERAGE(Kickstarter[[#This Row],[pledged]]/Kickstarter[[#This Row],[backers_count]])</f>
        <v>26.566666666666666</v>
      </c>
      <c r="T2488" t="str">
        <f t="shared" si="2608"/>
        <v xml:space="preserve">music/indie </v>
      </c>
      <c r="U2488" t="str">
        <f t="shared" si="2617"/>
        <v>indie rock</v>
      </c>
      <c r="V2488">
        <f>YEAR(Kickstarter[[#This Row],[Date Ended Conversion]])</f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s="5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2">
        <f t="shared" ref="L2489" si="2663">(((K2489/60)/60)/24)+DATE(1970,1,1)</f>
        <v>41026.083298611113</v>
      </c>
      <c r="M2489" s="12">
        <f t="shared" si="2605"/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11">
        <f t="shared" si="2606"/>
        <v>1.0005066666666667</v>
      </c>
      <c r="S2489" s="6">
        <f>AVERAGE(Kickstarter[[#This Row],[pledged]]/Kickstarter[[#This Row],[backers_count]])</f>
        <v>39.493684210526318</v>
      </c>
      <c r="T2489" t="str">
        <f t="shared" si="2608"/>
        <v xml:space="preserve">music/indie </v>
      </c>
      <c r="U2489" t="str">
        <f t="shared" si="2617"/>
        <v>indie rock</v>
      </c>
      <c r="V2489">
        <f>YEAR(Kickstarter[[#This Row],[Date Ended Conversion]])</f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s="5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2">
        <f t="shared" ref="L2490" si="2664">(((K2490/60)/60)/24)+DATE(1970,1,1)</f>
        <v>40833.633194444446</v>
      </c>
      <c r="M2490" s="12">
        <f t="shared" si="2605"/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11">
        <f t="shared" si="2606"/>
        <v>1.0669999999999999</v>
      </c>
      <c r="S2490" s="6">
        <f>AVERAGE(Kickstarter[[#This Row],[pledged]]/Kickstarter[[#This Row],[backers_count]])</f>
        <v>49.246153846153845</v>
      </c>
      <c r="T2490" t="str">
        <f t="shared" si="2608"/>
        <v xml:space="preserve">music/indie </v>
      </c>
      <c r="U2490" t="str">
        <f t="shared" si="2617"/>
        <v>indie rock</v>
      </c>
      <c r="V2490">
        <f>YEAR(Kickstarter[[#This Row],[Date Ended Conversion]])</f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s="5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2">
        <f t="shared" ref="L2491" si="2665">(((K2491/60)/60)/24)+DATE(1970,1,1)</f>
        <v>41373.690266203703</v>
      </c>
      <c r="M2491" s="12">
        <f t="shared" si="2605"/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11">
        <f t="shared" si="2606"/>
        <v>1.3367142857142857</v>
      </c>
      <c r="S2491" s="6">
        <f>AVERAGE(Kickstarter[[#This Row],[pledged]]/Kickstarter[[#This Row],[backers_count]])</f>
        <v>62.38</v>
      </c>
      <c r="T2491" t="str">
        <f t="shared" si="2608"/>
        <v xml:space="preserve">music/indie </v>
      </c>
      <c r="U2491" t="str">
        <f t="shared" si="2617"/>
        <v>indie rock</v>
      </c>
      <c r="V2491">
        <f>YEAR(Kickstarter[[#This Row],[Date Ended Conversion]])</f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s="5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2">
        <f t="shared" ref="L2492" si="2666">(((K2492/60)/60)/24)+DATE(1970,1,1)</f>
        <v>41023.227731481478</v>
      </c>
      <c r="M2492" s="12">
        <f t="shared" si="2605"/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11">
        <f t="shared" si="2606"/>
        <v>1.214</v>
      </c>
      <c r="S2492" s="6">
        <f>AVERAGE(Kickstarter[[#This Row],[pledged]]/Kickstarter[[#This Row],[backers_count]])</f>
        <v>37.9375</v>
      </c>
      <c r="T2492" t="str">
        <f t="shared" si="2608"/>
        <v xml:space="preserve">music/indie </v>
      </c>
      <c r="U2492" t="str">
        <f t="shared" si="2617"/>
        <v>indie rock</v>
      </c>
      <c r="V2492">
        <f>YEAR(Kickstarter[[#This Row],[Date Ended Conversion]])</f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s="5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2">
        <f t="shared" ref="L2493" si="2667">(((K2493/60)/60)/24)+DATE(1970,1,1)</f>
        <v>40542.839282407411</v>
      </c>
      <c r="M2493" s="12">
        <f t="shared" si="2605"/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11">
        <f t="shared" si="2606"/>
        <v>1.032</v>
      </c>
      <c r="S2493" s="6">
        <f>AVERAGE(Kickstarter[[#This Row],[pledged]]/Kickstarter[[#This Row],[backers_count]])</f>
        <v>51.6</v>
      </c>
      <c r="T2493" t="str">
        <f t="shared" si="2608"/>
        <v xml:space="preserve">music/indie </v>
      </c>
      <c r="U2493" t="str">
        <f t="shared" si="2617"/>
        <v>indie rock</v>
      </c>
      <c r="V2493">
        <f>YEAR(Kickstarter[[#This Row],[Date Ended Conversion]])</f>
        <v>2011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s="5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2">
        <f t="shared" ref="L2494" si="2668">(((K2494/60)/60)/24)+DATE(1970,1,1)</f>
        <v>41024.985972222225</v>
      </c>
      <c r="M2494" s="12">
        <f t="shared" si="2605"/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11">
        <f t="shared" si="2606"/>
        <v>1.25</v>
      </c>
      <c r="S2494" s="6">
        <f>AVERAGE(Kickstarter[[#This Row],[pledged]]/Kickstarter[[#This Row],[backers_count]])</f>
        <v>27.777777777777779</v>
      </c>
      <c r="T2494" t="str">
        <f t="shared" si="2608"/>
        <v xml:space="preserve">music/indie </v>
      </c>
      <c r="U2494" t="str">
        <f t="shared" si="2617"/>
        <v>indie rock</v>
      </c>
      <c r="V2494">
        <f>YEAR(Kickstarter[[#This Row],[Date Ended Conversion]])</f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s="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2">
        <f t="shared" ref="L2495" si="2669">(((K2495/60)/60)/24)+DATE(1970,1,1)</f>
        <v>41348.168287037035</v>
      </c>
      <c r="M2495" s="12">
        <f t="shared" si="2605"/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11">
        <f t="shared" si="2606"/>
        <v>1.2869999999999999</v>
      </c>
      <c r="S2495" s="6">
        <f>AVERAGE(Kickstarter[[#This Row],[pledged]]/Kickstarter[[#This Row],[backers_count]])</f>
        <v>99.382239382239376</v>
      </c>
      <c r="T2495" t="str">
        <f t="shared" si="2608"/>
        <v xml:space="preserve">music/indie </v>
      </c>
      <c r="U2495" t="str">
        <f t="shared" si="2617"/>
        <v>indie rock</v>
      </c>
      <c r="V2495">
        <f>YEAR(Kickstarter[[#This Row],[Date Ended Conversion]])</f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s="5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2">
        <f t="shared" ref="L2496" si="2670">(((K2496/60)/60)/24)+DATE(1970,1,1)</f>
        <v>41022.645185185182</v>
      </c>
      <c r="M2496" s="12">
        <f t="shared" si="2605"/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11">
        <f t="shared" si="2606"/>
        <v>1.0100533333333332</v>
      </c>
      <c r="S2496" s="6">
        <f>AVERAGE(Kickstarter[[#This Row],[pledged]]/Kickstarter[[#This Row],[backers_count]])</f>
        <v>38.848205128205123</v>
      </c>
      <c r="T2496" t="str">
        <f t="shared" si="2608"/>
        <v xml:space="preserve">music/indie </v>
      </c>
      <c r="U2496" t="str">
        <f t="shared" si="2617"/>
        <v>indie rock</v>
      </c>
      <c r="V2496">
        <f>YEAR(Kickstarter[[#This Row],[Date Ended Conversion]])</f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s="5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2">
        <f t="shared" ref="L2497" si="2671">(((K2497/60)/60)/24)+DATE(1970,1,1)</f>
        <v>41036.946469907409</v>
      </c>
      <c r="M2497" s="12">
        <f t="shared" si="2605"/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11">
        <f t="shared" si="2606"/>
        <v>1.2753666666666665</v>
      </c>
      <c r="S2497" s="6">
        <f>AVERAGE(Kickstarter[[#This Row],[pledged]]/Kickstarter[[#This Row],[backers_count]])</f>
        <v>45.548809523809524</v>
      </c>
      <c r="T2497" t="str">
        <f t="shared" si="2608"/>
        <v xml:space="preserve">music/indie </v>
      </c>
      <c r="U2497" t="str">
        <f t="shared" si="2617"/>
        <v>indie rock</v>
      </c>
      <c r="V2497">
        <f>YEAR(Kickstarter[[#This Row],[Date Ended Conversion]])</f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s="5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2">
        <f t="shared" ref="L2498" si="2672">(((K2498/60)/60)/24)+DATE(1970,1,1)</f>
        <v>41327.996435185189</v>
      </c>
      <c r="M2498" s="12">
        <f t="shared" ref="M2498:M2561" si="2673">(((J2498/60)/60)/24)+DATE(1970,1,1)</f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11">
        <f t="shared" ref="R2498:R2561" si="2674">(E2498/D2498)</f>
        <v>1</v>
      </c>
      <c r="S2498" s="6">
        <f>AVERAGE(Kickstarter[[#This Row],[pledged]]/Kickstarter[[#This Row],[backers_count]])</f>
        <v>600</v>
      </c>
      <c r="T2498" t="str">
        <f t="shared" si="2608"/>
        <v xml:space="preserve">music/indie </v>
      </c>
      <c r="U2498" t="str">
        <f t="shared" si="2617"/>
        <v>indie rock</v>
      </c>
      <c r="V2498">
        <f>YEAR(Kickstarter[[#This Row],[Date Ended Conversion]])</f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s="5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2">
        <f t="shared" ref="L2499" si="2675">(((K2499/60)/60)/24)+DATE(1970,1,1)</f>
        <v>40730.878912037035</v>
      </c>
      <c r="M2499" s="12">
        <f t="shared" si="2673"/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11">
        <f t="shared" si="2674"/>
        <v>1.127715</v>
      </c>
      <c r="S2499" s="6">
        <f>AVERAGE(Kickstarter[[#This Row],[pledged]]/Kickstarter[[#This Row],[backers_count]])</f>
        <v>80.551071428571419</v>
      </c>
      <c r="T2499" t="str">
        <f t="shared" ref="T2499:T2562" si="2676">LEFT(Q2499, SEARCH(" ",Q2499,1))</f>
        <v xml:space="preserve">music/indie </v>
      </c>
      <c r="U2499" t="str">
        <f t="shared" si="2617"/>
        <v>indie rock</v>
      </c>
      <c r="V2499">
        <f>YEAR(Kickstarter[[#This Row],[Date Ended Conversion]])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s="5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2">
        <f t="shared" ref="L2500" si="2677">(((K2500/60)/60)/24)+DATE(1970,1,1)</f>
        <v>42017.967442129629</v>
      </c>
      <c r="M2500" s="12">
        <f t="shared" si="2673"/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11">
        <f t="shared" si="2674"/>
        <v>1.056</v>
      </c>
      <c r="S2500" s="6">
        <f>AVERAGE(Kickstarter[[#This Row],[pledged]]/Kickstarter[[#This Row],[backers_count]])</f>
        <v>52.8</v>
      </c>
      <c r="T2500" t="str">
        <f t="shared" si="2676"/>
        <v xml:space="preserve">music/indie </v>
      </c>
      <c r="U2500" t="str">
        <f t="shared" si="2617"/>
        <v>indie rock</v>
      </c>
      <c r="V2500">
        <f>YEAR(Kickstarter[[#This Row],[Date Ended Conversion]])</f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s="5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2">
        <f t="shared" ref="L2501" si="2678">(((K2501/60)/60)/24)+DATE(1970,1,1)</f>
        <v>41226.648576388885</v>
      </c>
      <c r="M2501" s="12">
        <f t="shared" si="2673"/>
        <v>41274.75</v>
      </c>
      <c r="N2501" t="b">
        <v>0</v>
      </c>
      <c r="O2501">
        <v>170</v>
      </c>
      <c r="P2501" t="b">
        <v>1</v>
      </c>
      <c r="Q2501" t="s">
        <v>8279</v>
      </c>
      <c r="R2501" s="11">
        <f t="shared" si="2674"/>
        <v>2.0262500000000001</v>
      </c>
      <c r="S2501" s="6">
        <f>AVERAGE(Kickstarter[[#This Row],[pledged]]/Kickstarter[[#This Row],[backers_count]])</f>
        <v>47.676470588235297</v>
      </c>
      <c r="T2501" t="str">
        <f t="shared" si="2676"/>
        <v xml:space="preserve">music/indie </v>
      </c>
      <c r="U2501" t="str">
        <f t="shared" si="2617"/>
        <v>indie rock</v>
      </c>
      <c r="V2501">
        <f>YEAR(Kickstarter[[#This Row],[Date Ended Conversion]])</f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s="5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2">
        <f t="shared" ref="L2502" si="2679">(((K2502/60)/60)/24)+DATE(1970,1,1)</f>
        <v>41053.772858796299</v>
      </c>
      <c r="M2502" s="12">
        <f t="shared" si="2673"/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11">
        <f t="shared" si="2674"/>
        <v>1.1333333333333333</v>
      </c>
      <c r="S2502" s="6">
        <f>AVERAGE(Kickstarter[[#This Row],[pledged]]/Kickstarter[[#This Row],[backers_count]])</f>
        <v>23.448275862068964</v>
      </c>
      <c r="T2502" t="str">
        <f t="shared" si="2676"/>
        <v xml:space="preserve">music/indie </v>
      </c>
      <c r="U2502" t="str">
        <f t="shared" si="2617"/>
        <v>indie rock</v>
      </c>
      <c r="V2502">
        <f>YEAR(Kickstarter[[#This Row],[Date Ended Conversion]])</f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s="5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2">
        <f t="shared" ref="L2503" si="2680">(((K2503/60)/60)/24)+DATE(1970,1,1)</f>
        <v>42244.776666666665</v>
      </c>
      <c r="M2503" s="12">
        <f t="shared" si="2673"/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11">
        <f t="shared" si="2674"/>
        <v>2.5545454545454545E-2</v>
      </c>
      <c r="S2503" s="6">
        <f>AVERAGE(Kickstarter[[#This Row],[pledged]]/Kickstarter[[#This Row],[backers_count]])</f>
        <v>40.142857142857146</v>
      </c>
      <c r="T2503" t="str">
        <f t="shared" ref="T2503:T2522" si="2681">LEFT(Q2503,FIND("/",Q2503)-1)</f>
        <v>food</v>
      </c>
      <c r="U2503" t="str">
        <f t="shared" si="2617"/>
        <v>restaurants</v>
      </c>
      <c r="V2503">
        <f>YEAR(Kickstarter[[#This Row],[Date Ended Conversion]])</f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s="5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2">
        <f t="shared" ref="L2504" si="2682">(((K2504/60)/60)/24)+DATE(1970,1,1)</f>
        <v>41858.825439814813</v>
      </c>
      <c r="M2504" s="12">
        <f t="shared" si="2673"/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11">
        <f t="shared" si="2674"/>
        <v>7.8181818181818181E-4</v>
      </c>
      <c r="S2504" s="6">
        <f>AVERAGE(Kickstarter[[#This Row],[pledged]]/Kickstarter[[#This Row],[backers_count]])</f>
        <v>17.2</v>
      </c>
      <c r="T2504" t="str">
        <f t="shared" si="2681"/>
        <v>food</v>
      </c>
      <c r="U2504" t="str">
        <f t="shared" si="2617"/>
        <v>restaurants</v>
      </c>
      <c r="V2504">
        <f>YEAR(Kickstarter[[#This Row],[Date Ended Conversion]])</f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s="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2">
        <f t="shared" ref="L2505" si="2683">(((K2505/60)/60)/24)+DATE(1970,1,1)</f>
        <v>42498.899398148147</v>
      </c>
      <c r="M2505" s="12">
        <f t="shared" si="2673"/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11">
        <f t="shared" si="2674"/>
        <v>0</v>
      </c>
      <c r="S2505" s="6" t="e">
        <f>AVERAGE(Kickstarter[[#This Row],[pledged]]/Kickstarter[[#This Row],[backers_count]])</f>
        <v>#DIV/0!</v>
      </c>
      <c r="T2505" t="str">
        <f t="shared" si="2681"/>
        <v>food</v>
      </c>
      <c r="U2505" t="str">
        <f t="shared" si="2617"/>
        <v>restaurants</v>
      </c>
      <c r="V2505">
        <f>YEAR(Kickstarter[[#This Row],[Date Ended Conversion]])</f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s="5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2">
        <f t="shared" ref="L2506" si="2684">(((K2506/60)/60)/24)+DATE(1970,1,1)</f>
        <v>41928.015439814815</v>
      </c>
      <c r="M2506" s="12">
        <f t="shared" si="2673"/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11">
        <f t="shared" si="2674"/>
        <v>0</v>
      </c>
      <c r="S2506" s="6" t="e">
        <f>AVERAGE(Kickstarter[[#This Row],[pledged]]/Kickstarter[[#This Row],[backers_count]])</f>
        <v>#DIV/0!</v>
      </c>
      <c r="T2506" t="str">
        <f t="shared" si="2681"/>
        <v>food</v>
      </c>
      <c r="U2506" t="str">
        <f t="shared" si="2617"/>
        <v>restaurants</v>
      </c>
      <c r="V2506">
        <f>YEAR(Kickstarter[[#This Row],[Date Ended Conversion]])</f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s="5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2">
        <f t="shared" ref="L2507" si="2685">(((K2507/60)/60)/24)+DATE(1970,1,1)</f>
        <v>42047.05574074074</v>
      </c>
      <c r="M2507" s="12">
        <f t="shared" si="2673"/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11">
        <f t="shared" si="2674"/>
        <v>0</v>
      </c>
      <c r="S2507" s="6" t="e">
        <f>AVERAGE(Kickstarter[[#This Row],[pledged]]/Kickstarter[[#This Row],[backers_count]])</f>
        <v>#DIV/0!</v>
      </c>
      <c r="T2507" t="str">
        <f t="shared" si="2681"/>
        <v>food</v>
      </c>
      <c r="U2507" t="str">
        <f t="shared" ref="U2507:U2570" si="2686">RIGHT(Q2507,LEN(Q2507)-FIND("/",Q2507))</f>
        <v>restaurants</v>
      </c>
      <c r="V2507">
        <f>YEAR(Kickstarter[[#This Row],[Date Ended Conversion]])</f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s="5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2">
        <f t="shared" ref="L2508" si="2687">(((K2508/60)/60)/24)+DATE(1970,1,1)</f>
        <v>42258.297094907408</v>
      </c>
      <c r="M2508" s="12">
        <f t="shared" si="2673"/>
        <v>42280.875</v>
      </c>
      <c r="N2508" t="b">
        <v>0</v>
      </c>
      <c r="O2508">
        <v>2</v>
      </c>
      <c r="P2508" t="b">
        <v>0</v>
      </c>
      <c r="Q2508" t="s">
        <v>8299</v>
      </c>
      <c r="R2508" s="11">
        <f t="shared" si="2674"/>
        <v>6.0000000000000001E-3</v>
      </c>
      <c r="S2508" s="6">
        <f>AVERAGE(Kickstarter[[#This Row],[pledged]]/Kickstarter[[#This Row],[backers_count]])</f>
        <v>15</v>
      </c>
      <c r="T2508" t="str">
        <f t="shared" si="2681"/>
        <v>food</v>
      </c>
      <c r="U2508" t="str">
        <f t="shared" si="2686"/>
        <v>restaurants</v>
      </c>
      <c r="V2508">
        <f>YEAR(Kickstarter[[#This Row],[Date Ended Conversion]])</f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s="5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2">
        <f t="shared" ref="L2509" si="2688">(((K2509/60)/60)/24)+DATE(1970,1,1)</f>
        <v>42105.072962962964</v>
      </c>
      <c r="M2509" s="12">
        <f t="shared" si="2673"/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11">
        <f t="shared" si="2674"/>
        <v>0</v>
      </c>
      <c r="S2509" s="6" t="e">
        <f>AVERAGE(Kickstarter[[#This Row],[pledged]]/Kickstarter[[#This Row],[backers_count]])</f>
        <v>#DIV/0!</v>
      </c>
      <c r="T2509" t="str">
        <f t="shared" si="2681"/>
        <v>food</v>
      </c>
      <c r="U2509" t="str">
        <f t="shared" si="2686"/>
        <v>restaurants</v>
      </c>
      <c r="V2509">
        <f>YEAR(Kickstarter[[#This Row],[Date Ended Conversion]])</f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s="5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2">
        <f t="shared" ref="L2510" si="2689">(((K2510/60)/60)/24)+DATE(1970,1,1)</f>
        <v>41835.951782407406</v>
      </c>
      <c r="M2510" s="12">
        <f t="shared" si="2673"/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11">
        <f t="shared" si="2674"/>
        <v>0</v>
      </c>
      <c r="S2510" s="6" t="e">
        <f>AVERAGE(Kickstarter[[#This Row],[pledged]]/Kickstarter[[#This Row],[backers_count]])</f>
        <v>#DIV/0!</v>
      </c>
      <c r="T2510" t="str">
        <f t="shared" si="2681"/>
        <v>food</v>
      </c>
      <c r="U2510" t="str">
        <f t="shared" si="2686"/>
        <v>restaurants</v>
      </c>
      <c r="V2510">
        <f>YEAR(Kickstarter[[#This Row],[Date Ended Conversion]])</f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s="5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2">
        <f t="shared" ref="L2511" si="2690">(((K2511/60)/60)/24)+DATE(1970,1,1)</f>
        <v>42058.809594907405</v>
      </c>
      <c r="M2511" s="12">
        <f t="shared" si="2673"/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11">
        <f t="shared" si="2674"/>
        <v>1.0526315789473684E-2</v>
      </c>
      <c r="S2511" s="6">
        <f>AVERAGE(Kickstarter[[#This Row],[pledged]]/Kickstarter[[#This Row],[backers_count]])</f>
        <v>35.714285714285715</v>
      </c>
      <c r="T2511" t="str">
        <f t="shared" si="2681"/>
        <v>food</v>
      </c>
      <c r="U2511" t="str">
        <f t="shared" si="2686"/>
        <v>restaurants</v>
      </c>
      <c r="V2511">
        <f>YEAR(Kickstarter[[#This Row],[Date Ended Conversion]])</f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s="5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2">
        <f t="shared" ref="L2512" si="2691">(((K2512/60)/60)/24)+DATE(1970,1,1)</f>
        <v>42078.997361111105</v>
      </c>
      <c r="M2512" s="12">
        <f t="shared" si="2673"/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11">
        <f t="shared" si="2674"/>
        <v>1.5E-3</v>
      </c>
      <c r="S2512" s="6">
        <f>AVERAGE(Kickstarter[[#This Row],[pledged]]/Kickstarter[[#This Row],[backers_count]])</f>
        <v>37.5</v>
      </c>
      <c r="T2512" t="str">
        <f t="shared" si="2681"/>
        <v>food</v>
      </c>
      <c r="U2512" t="str">
        <f t="shared" si="2686"/>
        <v>restaurants</v>
      </c>
      <c r="V2512">
        <f>YEAR(Kickstarter[[#This Row],[Date Ended Conversion]])</f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s="5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2">
        <f t="shared" ref="L2513" si="2692">(((K2513/60)/60)/24)+DATE(1970,1,1)</f>
        <v>42371.446909722217</v>
      </c>
      <c r="M2513" s="12">
        <f t="shared" si="2673"/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11">
        <f t="shared" si="2674"/>
        <v>0</v>
      </c>
      <c r="S2513" s="6" t="e">
        <f>AVERAGE(Kickstarter[[#This Row],[pledged]]/Kickstarter[[#This Row],[backers_count]])</f>
        <v>#DIV/0!</v>
      </c>
      <c r="T2513" t="str">
        <f t="shared" si="2681"/>
        <v>food</v>
      </c>
      <c r="U2513" t="str">
        <f t="shared" si="2686"/>
        <v>restaurants</v>
      </c>
      <c r="V2513">
        <f>YEAR(Kickstarter[[#This Row],[Date Ended Conversion]])</f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s="5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2">
        <f t="shared" ref="L2514" si="2693">(((K2514/60)/60)/24)+DATE(1970,1,1)</f>
        <v>41971.876863425925</v>
      </c>
      <c r="M2514" s="12">
        <f t="shared" si="2673"/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11">
        <f t="shared" si="2674"/>
        <v>0</v>
      </c>
      <c r="S2514" s="6" t="e">
        <f>AVERAGE(Kickstarter[[#This Row],[pledged]]/Kickstarter[[#This Row],[backers_count]])</f>
        <v>#DIV/0!</v>
      </c>
      <c r="T2514" t="str">
        <f t="shared" si="2681"/>
        <v>food</v>
      </c>
      <c r="U2514" t="str">
        <f t="shared" si="2686"/>
        <v>restaurants</v>
      </c>
      <c r="V2514">
        <f>YEAR(Kickstarter[[#This Row],[Date Ended Conversion]])</f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s="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2">
        <f t="shared" ref="L2515" si="2694">(((K2515/60)/60)/24)+DATE(1970,1,1)</f>
        <v>42732.00681712963</v>
      </c>
      <c r="M2515" s="12">
        <f t="shared" si="2673"/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11">
        <f t="shared" si="2674"/>
        <v>0</v>
      </c>
      <c r="S2515" s="6" t="e">
        <f>AVERAGE(Kickstarter[[#This Row],[pledged]]/Kickstarter[[#This Row],[backers_count]])</f>
        <v>#DIV/0!</v>
      </c>
      <c r="T2515" t="str">
        <f t="shared" si="2681"/>
        <v>food</v>
      </c>
      <c r="U2515" t="str">
        <f t="shared" si="2686"/>
        <v>restaurants</v>
      </c>
      <c r="V2515">
        <f>YEAR(Kickstarter[[#This Row],[Date Ended Conversion]])</f>
        <v>2017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s="5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2">
        <f t="shared" ref="L2516" si="2695">(((K2516/60)/60)/24)+DATE(1970,1,1)</f>
        <v>41854.389780092592</v>
      </c>
      <c r="M2516" s="12">
        <f t="shared" si="2673"/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11">
        <f t="shared" si="2674"/>
        <v>1.7500000000000002E-2</v>
      </c>
      <c r="S2516" s="6">
        <f>AVERAGE(Kickstarter[[#This Row],[pledged]]/Kickstarter[[#This Row],[backers_count]])</f>
        <v>52.5</v>
      </c>
      <c r="T2516" t="str">
        <f t="shared" si="2681"/>
        <v>food</v>
      </c>
      <c r="U2516" t="str">
        <f t="shared" si="2686"/>
        <v>restaurants</v>
      </c>
      <c r="V2516">
        <f>YEAR(Kickstarter[[#This Row],[Date Ended Conversion]])</f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s="5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2">
        <f t="shared" ref="L2517" si="2696">(((K2517/60)/60)/24)+DATE(1970,1,1)</f>
        <v>42027.839733796296</v>
      </c>
      <c r="M2517" s="12">
        <f t="shared" si="2673"/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11">
        <f t="shared" si="2674"/>
        <v>0.186</v>
      </c>
      <c r="S2517" s="6">
        <f>AVERAGE(Kickstarter[[#This Row],[pledged]]/Kickstarter[[#This Row],[backers_count]])</f>
        <v>77.5</v>
      </c>
      <c r="T2517" t="str">
        <f t="shared" si="2681"/>
        <v>food</v>
      </c>
      <c r="U2517" t="str">
        <f t="shared" si="2686"/>
        <v>restaurants</v>
      </c>
      <c r="V2517">
        <f>YEAR(Kickstarter[[#This Row],[Date Ended Conversion]])</f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s="5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2">
        <f t="shared" ref="L2518" si="2697">(((K2518/60)/60)/24)+DATE(1970,1,1)</f>
        <v>41942.653379629628</v>
      </c>
      <c r="M2518" s="12">
        <f t="shared" si="2673"/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11">
        <f t="shared" si="2674"/>
        <v>0</v>
      </c>
      <c r="S2518" s="6" t="e">
        <f>AVERAGE(Kickstarter[[#This Row],[pledged]]/Kickstarter[[#This Row],[backers_count]])</f>
        <v>#DIV/0!</v>
      </c>
      <c r="T2518" t="str">
        <f t="shared" si="2681"/>
        <v>food</v>
      </c>
      <c r="U2518" t="str">
        <f t="shared" si="2686"/>
        <v>restaurants</v>
      </c>
      <c r="V2518">
        <f>YEAR(Kickstarter[[#This Row],[Date Ended Conversion]])</f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s="5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2">
        <f t="shared" ref="L2519" si="2698">(((K2519/60)/60)/24)+DATE(1970,1,1)</f>
        <v>42052.802430555559</v>
      </c>
      <c r="M2519" s="12">
        <f t="shared" si="2673"/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11">
        <f t="shared" si="2674"/>
        <v>9.8166666666666666E-2</v>
      </c>
      <c r="S2519" s="6">
        <f>AVERAGE(Kickstarter[[#This Row],[pledged]]/Kickstarter[[#This Row],[backers_count]])</f>
        <v>53.545454545454547</v>
      </c>
      <c r="T2519" t="str">
        <f t="shared" si="2681"/>
        <v>food</v>
      </c>
      <c r="U2519" t="str">
        <f t="shared" si="2686"/>
        <v>restaurants</v>
      </c>
      <c r="V2519">
        <f>YEAR(Kickstarter[[#This Row],[Date Ended Conversion]])</f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s="5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2">
        <f t="shared" ref="L2520" si="2699">(((K2520/60)/60)/24)+DATE(1970,1,1)</f>
        <v>41926.680879629632</v>
      </c>
      <c r="M2520" s="12">
        <f t="shared" si="2673"/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11">
        <f t="shared" si="2674"/>
        <v>0</v>
      </c>
      <c r="S2520" s="6" t="e">
        <f>AVERAGE(Kickstarter[[#This Row],[pledged]]/Kickstarter[[#This Row],[backers_count]])</f>
        <v>#DIV/0!</v>
      </c>
      <c r="T2520" t="str">
        <f t="shared" si="2681"/>
        <v>food</v>
      </c>
      <c r="U2520" t="str">
        <f t="shared" si="2686"/>
        <v>restaurants</v>
      </c>
      <c r="V2520">
        <f>YEAR(Kickstarter[[#This Row],[Date Ended Conversion]])</f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s="5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2">
        <f t="shared" ref="L2521" si="2700">(((K2521/60)/60)/24)+DATE(1970,1,1)</f>
        <v>41809.155138888891</v>
      </c>
      <c r="M2521" s="12">
        <f t="shared" si="2673"/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11">
        <f t="shared" si="2674"/>
        <v>4.3333333333333331E-4</v>
      </c>
      <c r="S2521" s="6">
        <f>AVERAGE(Kickstarter[[#This Row],[pledged]]/Kickstarter[[#This Row],[backers_count]])</f>
        <v>16.25</v>
      </c>
      <c r="T2521" t="str">
        <f t="shared" si="2681"/>
        <v>food</v>
      </c>
      <c r="U2521" t="str">
        <f t="shared" si="2686"/>
        <v>restaurants</v>
      </c>
      <c r="V2521">
        <f>YEAR(Kickstarter[[#This Row],[Date Ended Conversion]])</f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s="5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2">
        <f t="shared" ref="L2522" si="2701">(((K2522/60)/60)/24)+DATE(1970,1,1)</f>
        <v>42612.600520833337</v>
      </c>
      <c r="M2522" s="12">
        <f t="shared" si="2673"/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11">
        <f t="shared" si="2674"/>
        <v>0</v>
      </c>
      <c r="S2522" s="6" t="e">
        <f>AVERAGE(Kickstarter[[#This Row],[pledged]]/Kickstarter[[#This Row],[backers_count]])</f>
        <v>#DIV/0!</v>
      </c>
      <c r="T2522" t="str">
        <f t="shared" si="2681"/>
        <v>food</v>
      </c>
      <c r="U2522" t="str">
        <f t="shared" si="2686"/>
        <v>restaurants</v>
      </c>
      <c r="V2522">
        <f>YEAR(Kickstarter[[#This Row],[Date Ended Conversion]])</f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s="5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2">
        <f t="shared" ref="L2523" si="2702">(((K2523/60)/60)/24)+DATE(1970,1,1)</f>
        <v>42269.967835648145</v>
      </c>
      <c r="M2523" s="12">
        <f t="shared" si="2673"/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11">
        <f t="shared" si="2674"/>
        <v>1.0948792000000001</v>
      </c>
      <c r="S2523" s="6">
        <f>AVERAGE(Kickstarter[[#This Row],[pledged]]/Kickstarter[[#This Row],[backers_count]])</f>
        <v>103.68174242424243</v>
      </c>
      <c r="T2523" t="str">
        <f t="shared" si="2676"/>
        <v xml:space="preserve">music/classical </v>
      </c>
      <c r="U2523" t="str">
        <f t="shared" si="2686"/>
        <v>classical music</v>
      </c>
      <c r="V2523">
        <f>YEAR(Kickstarter[[#This Row],[Date Ended Conversion]])</f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s="5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2">
        <f t="shared" ref="L2524" si="2703">(((K2524/60)/60)/24)+DATE(1970,1,1)</f>
        <v>42460.573611111111</v>
      </c>
      <c r="M2524" s="12">
        <f t="shared" si="2673"/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11">
        <f t="shared" si="2674"/>
        <v>1</v>
      </c>
      <c r="S2524" s="6">
        <f>AVERAGE(Kickstarter[[#This Row],[pledged]]/Kickstarter[[#This Row],[backers_count]])</f>
        <v>185.18518518518519</v>
      </c>
      <c r="T2524" t="str">
        <f t="shared" si="2676"/>
        <v xml:space="preserve">music/classical </v>
      </c>
      <c r="U2524" t="str">
        <f t="shared" si="2686"/>
        <v>classical music</v>
      </c>
      <c r="V2524">
        <f>YEAR(Kickstarter[[#This Row],[Date Ended Conversion]])</f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s="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2">
        <f t="shared" ref="L2525" si="2704">(((K2525/60)/60)/24)+DATE(1970,1,1)</f>
        <v>41930.975601851853</v>
      </c>
      <c r="M2525" s="12">
        <f t="shared" si="2673"/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11">
        <f t="shared" si="2674"/>
        <v>1.5644444444444445</v>
      </c>
      <c r="S2525" s="6">
        <f>AVERAGE(Kickstarter[[#This Row],[pledged]]/Kickstarter[[#This Row],[backers_count]])</f>
        <v>54.153846153846153</v>
      </c>
      <c r="T2525" t="str">
        <f t="shared" si="2676"/>
        <v xml:space="preserve">music/classical </v>
      </c>
      <c r="U2525" t="str">
        <f t="shared" si="2686"/>
        <v>classical music</v>
      </c>
      <c r="V2525">
        <f>YEAR(Kickstarter[[#This Row],[Date Ended Conversion]])</f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s="5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2">
        <f t="shared" ref="L2526" si="2705">(((K2526/60)/60)/24)+DATE(1970,1,1)</f>
        <v>41961.807372685187</v>
      </c>
      <c r="M2526" s="12">
        <f t="shared" si="2673"/>
        <v>41994.1875</v>
      </c>
      <c r="N2526" t="b">
        <v>0</v>
      </c>
      <c r="O2526">
        <v>43</v>
      </c>
      <c r="P2526" t="b">
        <v>1</v>
      </c>
      <c r="Q2526" t="s">
        <v>8300</v>
      </c>
      <c r="R2526" s="11">
        <f t="shared" si="2674"/>
        <v>1.016</v>
      </c>
      <c r="S2526" s="6">
        <f>AVERAGE(Kickstarter[[#This Row],[pledged]]/Kickstarter[[#This Row],[backers_count]])</f>
        <v>177.2093023255814</v>
      </c>
      <c r="T2526" t="str">
        <f t="shared" si="2676"/>
        <v xml:space="preserve">music/classical </v>
      </c>
      <c r="U2526" t="str">
        <f t="shared" si="2686"/>
        <v>classical music</v>
      </c>
      <c r="V2526">
        <f>YEAR(Kickstarter[[#This Row],[Date Ended Conversion]])</f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s="5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2">
        <f t="shared" ref="L2527" si="2706">(((K2527/60)/60)/24)+DATE(1970,1,1)</f>
        <v>41058.844571759262</v>
      </c>
      <c r="M2527" s="12">
        <f t="shared" si="2673"/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11">
        <f t="shared" si="2674"/>
        <v>1.00325</v>
      </c>
      <c r="S2527" s="6">
        <f>AVERAGE(Kickstarter[[#This Row],[pledged]]/Kickstarter[[#This Row],[backers_count]])</f>
        <v>100.325</v>
      </c>
      <c r="T2527" t="str">
        <f t="shared" si="2676"/>
        <v xml:space="preserve">music/classical </v>
      </c>
      <c r="U2527" t="str">
        <f t="shared" si="2686"/>
        <v>classical music</v>
      </c>
      <c r="V2527">
        <f>YEAR(Kickstarter[[#This Row],[Date Ended Conversion]])</f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s="5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2">
        <f t="shared" ref="L2528" si="2707">(((K2528/60)/60)/24)+DATE(1970,1,1)</f>
        <v>41953.091134259259</v>
      </c>
      <c r="M2528" s="12">
        <f t="shared" si="2673"/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11">
        <f t="shared" si="2674"/>
        <v>1.1294999999999999</v>
      </c>
      <c r="S2528" s="6">
        <f>AVERAGE(Kickstarter[[#This Row],[pledged]]/Kickstarter[[#This Row],[backers_count]])</f>
        <v>136.90909090909091</v>
      </c>
      <c r="T2528" t="str">
        <f t="shared" si="2676"/>
        <v xml:space="preserve">music/classical </v>
      </c>
      <c r="U2528" t="str">
        <f t="shared" si="2686"/>
        <v>classical music</v>
      </c>
      <c r="V2528">
        <f>YEAR(Kickstarter[[#This Row],[Date Ended Conversion]])</f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s="5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2">
        <f t="shared" ref="L2529" si="2708">(((K2529/60)/60)/24)+DATE(1970,1,1)</f>
        <v>41546.75105324074</v>
      </c>
      <c r="M2529" s="12">
        <f t="shared" si="2673"/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11">
        <f t="shared" si="2674"/>
        <v>1.02125</v>
      </c>
      <c r="S2529" s="6">
        <f>AVERAGE(Kickstarter[[#This Row],[pledged]]/Kickstarter[[#This Row],[backers_count]])</f>
        <v>57.535211267605632</v>
      </c>
      <c r="T2529" t="str">
        <f t="shared" si="2676"/>
        <v xml:space="preserve">music/classical </v>
      </c>
      <c r="U2529" t="str">
        <f t="shared" si="2686"/>
        <v>classical music</v>
      </c>
      <c r="V2529">
        <f>YEAR(Kickstarter[[#This Row],[Date Ended Conversion]])</f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s="5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2">
        <f t="shared" ref="L2530" si="2709">(((K2530/60)/60)/24)+DATE(1970,1,1)</f>
        <v>42217.834525462968</v>
      </c>
      <c r="M2530" s="12">
        <f t="shared" si="2673"/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11">
        <f t="shared" si="2674"/>
        <v>1.0724974999999999</v>
      </c>
      <c r="S2530" s="6">
        <f>AVERAGE(Kickstarter[[#This Row],[pledged]]/Kickstarter[[#This Row],[backers_count]])</f>
        <v>52.962839506172834</v>
      </c>
      <c r="T2530" t="str">
        <f t="shared" si="2676"/>
        <v xml:space="preserve">music/classical </v>
      </c>
      <c r="U2530" t="str">
        <f t="shared" si="2686"/>
        <v>classical music</v>
      </c>
      <c r="V2530">
        <f>YEAR(Kickstarter[[#This Row],[Date Ended Conversion]])</f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s="5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2">
        <f t="shared" ref="L2531" si="2710">(((K2531/60)/60)/24)+DATE(1970,1,1)</f>
        <v>40948.080729166664</v>
      </c>
      <c r="M2531" s="12">
        <f t="shared" si="2673"/>
        <v>40993.0390625</v>
      </c>
      <c r="N2531" t="b">
        <v>0</v>
      </c>
      <c r="O2531">
        <v>76</v>
      </c>
      <c r="P2531" t="b">
        <v>1</v>
      </c>
      <c r="Q2531" t="s">
        <v>8300</v>
      </c>
      <c r="R2531" s="11">
        <f t="shared" si="2674"/>
        <v>1.0428333333333333</v>
      </c>
      <c r="S2531" s="6">
        <f>AVERAGE(Kickstarter[[#This Row],[pledged]]/Kickstarter[[#This Row],[backers_count]])</f>
        <v>82.328947368421055</v>
      </c>
      <c r="T2531" t="str">
        <f t="shared" si="2676"/>
        <v xml:space="preserve">music/classical </v>
      </c>
      <c r="U2531" t="str">
        <f t="shared" si="2686"/>
        <v>classical music</v>
      </c>
      <c r="V2531">
        <f>YEAR(Kickstarter[[#This Row],[Date Ended Conversion]])</f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s="5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2">
        <f t="shared" ref="L2532" si="2711">(((K2532/60)/60)/24)+DATE(1970,1,1)</f>
        <v>42081.864641203705</v>
      </c>
      <c r="M2532" s="12">
        <f t="shared" si="2673"/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11">
        <f t="shared" si="2674"/>
        <v>1</v>
      </c>
      <c r="S2532" s="6">
        <f>AVERAGE(Kickstarter[[#This Row],[pledged]]/Kickstarter[[#This Row],[backers_count]])</f>
        <v>135.41666666666666</v>
      </c>
      <c r="T2532" t="str">
        <f t="shared" si="2676"/>
        <v xml:space="preserve">music/classical </v>
      </c>
      <c r="U2532" t="str">
        <f t="shared" si="2686"/>
        <v>classical music</v>
      </c>
      <c r="V2532">
        <f>YEAR(Kickstarter[[#This Row],[Date Ended Conversion]])</f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s="5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2">
        <f t="shared" ref="L2533" si="2712">(((K2533/60)/60)/24)+DATE(1970,1,1)</f>
        <v>42208.680023148147</v>
      </c>
      <c r="M2533" s="12">
        <f t="shared" si="2673"/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11">
        <f t="shared" si="2674"/>
        <v>1.004</v>
      </c>
      <c r="S2533" s="6">
        <f>AVERAGE(Kickstarter[[#This Row],[pledged]]/Kickstarter[[#This Row],[backers_count]])</f>
        <v>74.06557377049181</v>
      </c>
      <c r="T2533" t="str">
        <f t="shared" si="2676"/>
        <v xml:space="preserve">music/classical </v>
      </c>
      <c r="U2533" t="str">
        <f t="shared" si="2686"/>
        <v>classical music</v>
      </c>
      <c r="V2533">
        <f>YEAR(Kickstarter[[#This Row],[Date Ended Conversion]])</f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s="5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2">
        <f t="shared" ref="L2534" si="2713">(((K2534/60)/60)/24)+DATE(1970,1,1)</f>
        <v>41107.849143518521</v>
      </c>
      <c r="M2534" s="12">
        <f t="shared" si="2673"/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11">
        <f t="shared" si="2674"/>
        <v>1.26125</v>
      </c>
      <c r="S2534" s="6">
        <f>AVERAGE(Kickstarter[[#This Row],[pledged]]/Kickstarter[[#This Row],[backers_count]])</f>
        <v>84.083333333333329</v>
      </c>
      <c r="T2534" t="str">
        <f t="shared" si="2676"/>
        <v xml:space="preserve">music/classical </v>
      </c>
      <c r="U2534" t="str">
        <f t="shared" si="2686"/>
        <v>classical music</v>
      </c>
      <c r="V2534">
        <f>YEAR(Kickstarter[[#This Row],[Date Ended Conversion]])</f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s="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2">
        <f t="shared" ref="L2535" si="2714">(((K2535/60)/60)/24)+DATE(1970,1,1)</f>
        <v>41304.751284722224</v>
      </c>
      <c r="M2535" s="12">
        <f t="shared" si="2673"/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11">
        <f t="shared" si="2674"/>
        <v>1.1066666666666667</v>
      </c>
      <c r="S2535" s="6">
        <f>AVERAGE(Kickstarter[[#This Row],[pledged]]/Kickstarter[[#This Row],[backers_count]])</f>
        <v>61.029411764705884</v>
      </c>
      <c r="T2535" t="str">
        <f t="shared" si="2676"/>
        <v xml:space="preserve">music/classical </v>
      </c>
      <c r="U2535" t="str">
        <f t="shared" si="2686"/>
        <v>classical music</v>
      </c>
      <c r="V2535">
        <f>YEAR(Kickstarter[[#This Row],[Date Ended Conversion]])</f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s="5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2">
        <f t="shared" ref="L2536" si="2715">(((K2536/60)/60)/24)+DATE(1970,1,1)</f>
        <v>40127.700370370374</v>
      </c>
      <c r="M2536" s="12">
        <f t="shared" si="2673"/>
        <v>40179.25</v>
      </c>
      <c r="N2536" t="b">
        <v>0</v>
      </c>
      <c r="O2536">
        <v>14</v>
      </c>
      <c r="P2536" t="b">
        <v>1</v>
      </c>
      <c r="Q2536" t="s">
        <v>8300</v>
      </c>
      <c r="R2536" s="11">
        <f t="shared" si="2674"/>
        <v>1.05</v>
      </c>
      <c r="S2536" s="6">
        <f>AVERAGE(Kickstarter[[#This Row],[pledged]]/Kickstarter[[#This Row],[backers_count]])</f>
        <v>150</v>
      </c>
      <c r="T2536" t="str">
        <f t="shared" si="2676"/>
        <v xml:space="preserve">music/classical </v>
      </c>
      <c r="U2536" t="str">
        <f t="shared" si="2686"/>
        <v>classical music</v>
      </c>
      <c r="V2536">
        <f>YEAR(Kickstarter[[#This Row],[Date Ended Conversion]])</f>
        <v>2010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s="5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2">
        <f t="shared" ref="L2537" si="2716">(((K2537/60)/60)/24)+DATE(1970,1,1)</f>
        <v>41943.791030092594</v>
      </c>
      <c r="M2537" s="12">
        <f t="shared" si="2673"/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11">
        <f t="shared" si="2674"/>
        <v>1.03775</v>
      </c>
      <c r="S2537" s="6">
        <f>AVERAGE(Kickstarter[[#This Row],[pledged]]/Kickstarter[[#This Row],[backers_count]])</f>
        <v>266.08974358974359</v>
      </c>
      <c r="T2537" t="str">
        <f t="shared" si="2676"/>
        <v xml:space="preserve">music/classical </v>
      </c>
      <c r="U2537" t="str">
        <f t="shared" si="2686"/>
        <v>classical music</v>
      </c>
      <c r="V2537">
        <f>YEAR(Kickstarter[[#This Row],[Date Ended Conversion]])</f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s="5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2">
        <f t="shared" ref="L2538" si="2717">(((K2538/60)/60)/24)+DATE(1970,1,1)</f>
        <v>41464.106087962966</v>
      </c>
      <c r="M2538" s="12">
        <f t="shared" si="2673"/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11">
        <f t="shared" si="2674"/>
        <v>1.1599999999999999</v>
      </c>
      <c r="S2538" s="6">
        <f>AVERAGE(Kickstarter[[#This Row],[pledged]]/Kickstarter[[#This Row],[backers_count]])</f>
        <v>7.25</v>
      </c>
      <c r="T2538" t="str">
        <f t="shared" si="2676"/>
        <v xml:space="preserve">music/classical </v>
      </c>
      <c r="U2538" t="str">
        <f t="shared" si="2686"/>
        <v>classical music</v>
      </c>
      <c r="V2538">
        <f>YEAR(Kickstarter[[#This Row],[Date Ended Conversion]])</f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s="5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2">
        <f t="shared" ref="L2539" si="2718">(((K2539/60)/60)/24)+DATE(1970,1,1)</f>
        <v>40696.648784722223</v>
      </c>
      <c r="M2539" s="12">
        <f t="shared" si="2673"/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11">
        <f t="shared" si="2674"/>
        <v>1.1000000000000001</v>
      </c>
      <c r="S2539" s="6">
        <f>AVERAGE(Kickstarter[[#This Row],[pledged]]/Kickstarter[[#This Row],[backers_count]])</f>
        <v>100</v>
      </c>
      <c r="T2539" t="str">
        <f t="shared" si="2676"/>
        <v xml:space="preserve">music/classical </v>
      </c>
      <c r="U2539" t="str">
        <f t="shared" si="2686"/>
        <v>classical music</v>
      </c>
      <c r="V2539">
        <f>YEAR(Kickstarter[[#This Row],[Date Ended Conversion]])</f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s="5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2">
        <f t="shared" ref="L2540" si="2719">(((K2540/60)/60)/24)+DATE(1970,1,1)</f>
        <v>41298.509965277779</v>
      </c>
      <c r="M2540" s="12">
        <f t="shared" si="2673"/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11">
        <f t="shared" si="2674"/>
        <v>1.130176111111111</v>
      </c>
      <c r="S2540" s="6">
        <f>AVERAGE(Kickstarter[[#This Row],[pledged]]/Kickstarter[[#This Row],[backers_count]])</f>
        <v>109.96308108108107</v>
      </c>
      <c r="T2540" t="str">
        <f t="shared" si="2676"/>
        <v xml:space="preserve">music/classical </v>
      </c>
      <c r="U2540" t="str">
        <f t="shared" si="2686"/>
        <v>classical music</v>
      </c>
      <c r="V2540">
        <f>YEAR(Kickstarter[[#This Row],[Date Ended Conversion]])</f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s="5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2">
        <f t="shared" ref="L2541" si="2720">(((K2541/60)/60)/24)+DATE(1970,1,1)</f>
        <v>41977.902222222227</v>
      </c>
      <c r="M2541" s="12">
        <f t="shared" si="2673"/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11">
        <f t="shared" si="2674"/>
        <v>1.0024999999999999</v>
      </c>
      <c r="S2541" s="6">
        <f>AVERAGE(Kickstarter[[#This Row],[pledged]]/Kickstarter[[#This Row],[backers_count]])</f>
        <v>169.91525423728814</v>
      </c>
      <c r="T2541" t="str">
        <f t="shared" si="2676"/>
        <v xml:space="preserve">music/classical </v>
      </c>
      <c r="U2541" t="str">
        <f t="shared" si="2686"/>
        <v>classical music</v>
      </c>
      <c r="V2541">
        <f>YEAR(Kickstarter[[#This Row],[Date Ended Conversion]])</f>
        <v>2015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s="5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2">
        <f t="shared" ref="L2542" si="2721">(((K2542/60)/60)/24)+DATE(1970,1,1)</f>
        <v>40785.675011574072</v>
      </c>
      <c r="M2542" s="12">
        <f t="shared" si="2673"/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11">
        <f t="shared" si="2674"/>
        <v>1.034</v>
      </c>
      <c r="S2542" s="6">
        <f>AVERAGE(Kickstarter[[#This Row],[pledged]]/Kickstarter[[#This Row],[backers_count]])</f>
        <v>95.740740740740748</v>
      </c>
      <c r="T2542" t="str">
        <f t="shared" si="2676"/>
        <v xml:space="preserve">music/classical </v>
      </c>
      <c r="U2542" t="str">
        <f t="shared" si="2686"/>
        <v>classical music</v>
      </c>
      <c r="V2542">
        <f>YEAR(Kickstarter[[#This Row],[Date Ended Conversion]])</f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s="5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2">
        <f t="shared" ref="L2543" si="2722">(((K2543/60)/60)/24)+DATE(1970,1,1)</f>
        <v>41483.449282407404</v>
      </c>
      <c r="M2543" s="12">
        <f t="shared" si="2673"/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11">
        <f t="shared" si="2674"/>
        <v>1.0702857142857143</v>
      </c>
      <c r="S2543" s="6">
        <f>AVERAGE(Kickstarter[[#This Row],[pledged]]/Kickstarter[[#This Row],[backers_count]])</f>
        <v>59.460317460317462</v>
      </c>
      <c r="T2543" t="str">
        <f t="shared" si="2676"/>
        <v xml:space="preserve">music/classical </v>
      </c>
      <c r="U2543" t="str">
        <f t="shared" si="2686"/>
        <v>classical music</v>
      </c>
      <c r="V2543">
        <f>YEAR(Kickstarter[[#This Row],[Date Ended Conversion]])</f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s="5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2">
        <f t="shared" ref="L2544" si="2723">(((K2544/60)/60)/24)+DATE(1970,1,1)</f>
        <v>41509.426585648151</v>
      </c>
      <c r="M2544" s="12">
        <f t="shared" si="2673"/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11">
        <f t="shared" si="2674"/>
        <v>1.0357142857142858</v>
      </c>
      <c r="S2544" s="6">
        <f>AVERAGE(Kickstarter[[#This Row],[pledged]]/Kickstarter[[#This Row],[backers_count]])</f>
        <v>55.769230769230766</v>
      </c>
      <c r="T2544" t="str">
        <f t="shared" si="2676"/>
        <v xml:space="preserve">music/classical </v>
      </c>
      <c r="U2544" t="str">
        <f t="shared" si="2686"/>
        <v>classical music</v>
      </c>
      <c r="V2544">
        <f>YEAR(Kickstarter[[#This Row],[Date Ended Conversion]])</f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s="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2">
        <f t="shared" ref="L2545" si="2724">(((K2545/60)/60)/24)+DATE(1970,1,1)</f>
        <v>40514.107615740737</v>
      </c>
      <c r="M2545" s="12">
        <f t="shared" si="2673"/>
        <v>40545.125</v>
      </c>
      <c r="N2545" t="b">
        <v>0</v>
      </c>
      <c r="O2545">
        <v>13</v>
      </c>
      <c r="P2545" t="b">
        <v>1</v>
      </c>
      <c r="Q2545" t="s">
        <v>8300</v>
      </c>
      <c r="R2545" s="11">
        <f t="shared" si="2674"/>
        <v>1.5640000000000001</v>
      </c>
      <c r="S2545" s="6">
        <f>AVERAGE(Kickstarter[[#This Row],[pledged]]/Kickstarter[[#This Row],[backers_count]])</f>
        <v>30.076923076923077</v>
      </c>
      <c r="T2545" t="str">
        <f t="shared" si="2676"/>
        <v xml:space="preserve">music/classical </v>
      </c>
      <c r="U2545" t="str">
        <f t="shared" si="2686"/>
        <v>classical music</v>
      </c>
      <c r="V2545">
        <f>YEAR(Kickstarter[[#This Row],[Date Ended Conversion]])</f>
        <v>2011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s="5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2">
        <f t="shared" ref="L2546" si="2725">(((K2546/60)/60)/24)+DATE(1970,1,1)</f>
        <v>41068.520474537036</v>
      </c>
      <c r="M2546" s="12">
        <f t="shared" si="2673"/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11">
        <f t="shared" si="2674"/>
        <v>1.0082</v>
      </c>
      <c r="S2546" s="6">
        <f>AVERAGE(Kickstarter[[#This Row],[pledged]]/Kickstarter[[#This Row],[backers_count]])</f>
        <v>88.438596491228068</v>
      </c>
      <c r="T2546" t="str">
        <f t="shared" si="2676"/>
        <v xml:space="preserve">music/classical </v>
      </c>
      <c r="U2546" t="str">
        <f t="shared" si="2686"/>
        <v>classical music</v>
      </c>
      <c r="V2546">
        <f>YEAR(Kickstarter[[#This Row],[Date Ended Conversion]])</f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s="5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2">
        <f t="shared" ref="L2547" si="2726">(((K2547/60)/60)/24)+DATE(1970,1,1)</f>
        <v>42027.13817129629</v>
      </c>
      <c r="M2547" s="12">
        <f t="shared" si="2673"/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11">
        <f t="shared" si="2674"/>
        <v>1.9530000000000001</v>
      </c>
      <c r="S2547" s="6">
        <f>AVERAGE(Kickstarter[[#This Row],[pledged]]/Kickstarter[[#This Row],[backers_count]])</f>
        <v>64.032786885245898</v>
      </c>
      <c r="T2547" t="str">
        <f t="shared" si="2676"/>
        <v xml:space="preserve">music/classical </v>
      </c>
      <c r="U2547" t="str">
        <f t="shared" si="2686"/>
        <v>classical music</v>
      </c>
      <c r="V2547">
        <f>YEAR(Kickstarter[[#This Row],[Date Ended Conversion]])</f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s="5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2">
        <f t="shared" ref="L2548" si="2727">(((K2548/60)/60)/24)+DATE(1970,1,1)</f>
        <v>41524.858553240738</v>
      </c>
      <c r="M2548" s="12">
        <f t="shared" si="2673"/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11">
        <f t="shared" si="2674"/>
        <v>1.1171428571428572</v>
      </c>
      <c r="S2548" s="6">
        <f>AVERAGE(Kickstarter[[#This Row],[pledged]]/Kickstarter[[#This Row],[backers_count]])</f>
        <v>60.153846153846153</v>
      </c>
      <c r="T2548" t="str">
        <f t="shared" si="2676"/>
        <v xml:space="preserve">music/classical </v>
      </c>
      <c r="U2548" t="str">
        <f t="shared" si="2686"/>
        <v>classical music</v>
      </c>
      <c r="V2548">
        <f>YEAR(Kickstarter[[#This Row],[Date Ended Conversion]])</f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s="5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2">
        <f t="shared" ref="L2549" si="2728">(((K2549/60)/60)/24)+DATE(1970,1,1)</f>
        <v>40973.773182870369</v>
      </c>
      <c r="M2549" s="12">
        <f t="shared" si="2673"/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11">
        <f t="shared" si="2674"/>
        <v>1.1985454545454546</v>
      </c>
      <c r="S2549" s="6">
        <f>AVERAGE(Kickstarter[[#This Row],[pledged]]/Kickstarter[[#This Row],[backers_count]])</f>
        <v>49.194029850746269</v>
      </c>
      <c r="T2549" t="str">
        <f t="shared" si="2676"/>
        <v xml:space="preserve">music/classical </v>
      </c>
      <c r="U2549" t="str">
        <f t="shared" si="2686"/>
        <v>classical music</v>
      </c>
      <c r="V2549">
        <f>YEAR(Kickstarter[[#This Row],[Date Ended Conversion]])</f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s="5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2">
        <f t="shared" ref="L2550" si="2729">(((K2550/60)/60)/24)+DATE(1970,1,1)</f>
        <v>42618.625428240746</v>
      </c>
      <c r="M2550" s="12">
        <f t="shared" si="2673"/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11">
        <f t="shared" si="2674"/>
        <v>1.0185</v>
      </c>
      <c r="S2550" s="6">
        <f>AVERAGE(Kickstarter[[#This Row],[pledged]]/Kickstarter[[#This Row],[backers_count]])</f>
        <v>165.16216216216216</v>
      </c>
      <c r="T2550" t="str">
        <f t="shared" si="2676"/>
        <v xml:space="preserve">music/classical </v>
      </c>
      <c r="U2550" t="str">
        <f t="shared" si="2686"/>
        <v>classical music</v>
      </c>
      <c r="V2550">
        <f>YEAR(Kickstarter[[#This Row],[Date Ended Conversion]])</f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s="5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2">
        <f t="shared" ref="L2551" si="2730">(((K2551/60)/60)/24)+DATE(1970,1,1)</f>
        <v>41390.757754629631</v>
      </c>
      <c r="M2551" s="12">
        <f t="shared" si="2673"/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11">
        <f t="shared" si="2674"/>
        <v>1.0280254777070064</v>
      </c>
      <c r="S2551" s="6">
        <f>AVERAGE(Kickstarter[[#This Row],[pledged]]/Kickstarter[[#This Row],[backers_count]])</f>
        <v>43.621621621621621</v>
      </c>
      <c r="T2551" t="str">
        <f t="shared" si="2676"/>
        <v xml:space="preserve">music/classical </v>
      </c>
      <c r="U2551" t="str">
        <f t="shared" si="2686"/>
        <v>classical music</v>
      </c>
      <c r="V2551">
        <f>YEAR(Kickstarter[[#This Row],[Date Ended Conversion]])</f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s="5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2">
        <f t="shared" ref="L2552" si="2731">(((K2552/60)/60)/24)+DATE(1970,1,1)</f>
        <v>42228.634328703702</v>
      </c>
      <c r="M2552" s="12">
        <f t="shared" si="2673"/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11">
        <f t="shared" si="2674"/>
        <v>1.0084615384615385</v>
      </c>
      <c r="S2552" s="6">
        <f>AVERAGE(Kickstarter[[#This Row],[pledged]]/Kickstarter[[#This Row],[backers_count]])</f>
        <v>43.7</v>
      </c>
      <c r="T2552" t="str">
        <f t="shared" si="2676"/>
        <v xml:space="preserve">music/classical </v>
      </c>
      <c r="U2552" t="str">
        <f t="shared" si="2686"/>
        <v>classical music</v>
      </c>
      <c r="V2552">
        <f>YEAR(Kickstarter[[#This Row],[Date Ended Conversion]])</f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s="5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2">
        <f t="shared" ref="L2553" si="2732">(((K2553/60)/60)/24)+DATE(1970,1,1)</f>
        <v>40961.252141203702</v>
      </c>
      <c r="M2553" s="12">
        <f t="shared" si="2673"/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11">
        <f t="shared" si="2674"/>
        <v>1.0273469387755103</v>
      </c>
      <c r="S2553" s="6">
        <f>AVERAGE(Kickstarter[[#This Row],[pledged]]/Kickstarter[[#This Row],[backers_count]])</f>
        <v>67.419642857142861</v>
      </c>
      <c r="T2553" t="str">
        <f t="shared" si="2676"/>
        <v xml:space="preserve">music/classical </v>
      </c>
      <c r="U2553" t="str">
        <f t="shared" si="2686"/>
        <v>classical music</v>
      </c>
      <c r="V2553">
        <f>YEAR(Kickstarter[[#This Row],[Date Ended Conversion]])</f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s="5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2">
        <f t="shared" ref="L2554" si="2733">(((K2554/60)/60)/24)+DATE(1970,1,1)</f>
        <v>42769.809965277775</v>
      </c>
      <c r="M2554" s="12">
        <f t="shared" si="2673"/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11">
        <f t="shared" si="2674"/>
        <v>1.0649999999999999</v>
      </c>
      <c r="S2554" s="6">
        <f>AVERAGE(Kickstarter[[#This Row],[pledged]]/Kickstarter[[#This Row],[backers_count]])</f>
        <v>177.5</v>
      </c>
      <c r="T2554" t="str">
        <f t="shared" si="2676"/>
        <v xml:space="preserve">music/classical </v>
      </c>
      <c r="U2554" t="str">
        <f t="shared" si="2686"/>
        <v>classical music</v>
      </c>
      <c r="V2554">
        <f>YEAR(Kickstarter[[#This Row],[Date Ended Conversion]])</f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s="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2">
        <f t="shared" ref="L2555" si="2734">(((K2555/60)/60)/24)+DATE(1970,1,1)</f>
        <v>41113.199155092596</v>
      </c>
      <c r="M2555" s="12">
        <f t="shared" si="2673"/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11">
        <f t="shared" si="2674"/>
        <v>1.5553333333333332</v>
      </c>
      <c r="S2555" s="6">
        <f>AVERAGE(Kickstarter[[#This Row],[pledged]]/Kickstarter[[#This Row],[backers_count]])</f>
        <v>38.883333333333333</v>
      </c>
      <c r="T2555" t="str">
        <f t="shared" si="2676"/>
        <v xml:space="preserve">music/classical </v>
      </c>
      <c r="U2555" t="str">
        <f t="shared" si="2686"/>
        <v>classical music</v>
      </c>
      <c r="V2555">
        <f>YEAR(Kickstarter[[#This Row],[Date Ended Conversion]])</f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s="5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2">
        <f t="shared" ref="L2556" si="2735">(((K2556/60)/60)/24)+DATE(1970,1,1)</f>
        <v>42125.078275462962</v>
      </c>
      <c r="M2556" s="12">
        <f t="shared" si="2673"/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11">
        <f t="shared" si="2674"/>
        <v>1.228</v>
      </c>
      <c r="S2556" s="6">
        <f>AVERAGE(Kickstarter[[#This Row],[pledged]]/Kickstarter[[#This Row],[backers_count]])</f>
        <v>54.985074626865675</v>
      </c>
      <c r="T2556" t="str">
        <f t="shared" si="2676"/>
        <v xml:space="preserve">music/classical </v>
      </c>
      <c r="U2556" t="str">
        <f t="shared" si="2686"/>
        <v>classical music</v>
      </c>
      <c r="V2556">
        <f>YEAR(Kickstarter[[#This Row],[Date Ended Conversion]])</f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s="5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2">
        <f t="shared" ref="L2557" si="2736">(((K2557/60)/60)/24)+DATE(1970,1,1)</f>
        <v>41026.655011574076</v>
      </c>
      <c r="M2557" s="12">
        <f t="shared" si="2673"/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11">
        <f t="shared" si="2674"/>
        <v>1.0734999999999999</v>
      </c>
      <c r="S2557" s="6">
        <f>AVERAGE(Kickstarter[[#This Row],[pledged]]/Kickstarter[[#This Row],[backers_count]])</f>
        <v>61.342857142857142</v>
      </c>
      <c r="T2557" t="str">
        <f t="shared" si="2676"/>
        <v xml:space="preserve">music/classical </v>
      </c>
      <c r="U2557" t="str">
        <f t="shared" si="2686"/>
        <v>classical music</v>
      </c>
      <c r="V2557">
        <f>YEAR(Kickstarter[[#This Row],[Date Ended Conversion]])</f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s="5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2">
        <f t="shared" ref="L2558" si="2737">(((K2558/60)/60)/24)+DATE(1970,1,1)</f>
        <v>41222.991400462961</v>
      </c>
      <c r="M2558" s="12">
        <f t="shared" si="2673"/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11">
        <f t="shared" si="2674"/>
        <v>1.0550335570469798</v>
      </c>
      <c r="S2558" s="6">
        <f>AVERAGE(Kickstarter[[#This Row],[pledged]]/Kickstarter[[#This Row],[backers_count]])</f>
        <v>23.117647058823529</v>
      </c>
      <c r="T2558" t="str">
        <f t="shared" si="2676"/>
        <v xml:space="preserve">music/classical </v>
      </c>
      <c r="U2558" t="str">
        <f t="shared" si="2686"/>
        <v>classical music</v>
      </c>
      <c r="V2558">
        <f>YEAR(Kickstarter[[#This Row],[Date Ended Conversion]])</f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s="5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2">
        <f t="shared" ref="L2559" si="2738">(((K2559/60)/60)/24)+DATE(1970,1,1)</f>
        <v>41744.745208333334</v>
      </c>
      <c r="M2559" s="12">
        <f t="shared" si="2673"/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11">
        <f t="shared" si="2674"/>
        <v>1.1844444444444444</v>
      </c>
      <c r="S2559" s="6">
        <f>AVERAGE(Kickstarter[[#This Row],[pledged]]/Kickstarter[[#This Row],[backers_count]])</f>
        <v>29.611111111111111</v>
      </c>
      <c r="T2559" t="str">
        <f t="shared" si="2676"/>
        <v xml:space="preserve">music/classical </v>
      </c>
      <c r="U2559" t="str">
        <f t="shared" si="2686"/>
        <v>classical music</v>
      </c>
      <c r="V2559">
        <f>YEAR(Kickstarter[[#This Row],[Date Ended Conversion]])</f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s="5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2">
        <f t="shared" ref="L2560" si="2739">(((K2560/60)/60)/24)+DATE(1970,1,1)</f>
        <v>42093.860023148154</v>
      </c>
      <c r="M2560" s="12">
        <f t="shared" si="2673"/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11">
        <f t="shared" si="2674"/>
        <v>1.0888</v>
      </c>
      <c r="S2560" s="6">
        <f>AVERAGE(Kickstarter[[#This Row],[pledged]]/Kickstarter[[#This Row],[backers_count]])</f>
        <v>75.611111111111114</v>
      </c>
      <c r="T2560" t="str">
        <f t="shared" si="2676"/>
        <v xml:space="preserve">music/classical </v>
      </c>
      <c r="U2560" t="str">
        <f t="shared" si="2686"/>
        <v>classical music</v>
      </c>
      <c r="V2560">
        <f>YEAR(Kickstarter[[#This Row],[Date Ended Conversion]])</f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s="5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2">
        <f t="shared" ref="L2561" si="2740">(((K2561/60)/60)/24)+DATE(1970,1,1)</f>
        <v>40829.873657407406</v>
      </c>
      <c r="M2561" s="12">
        <f t="shared" si="2673"/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11">
        <f t="shared" si="2674"/>
        <v>1.1125</v>
      </c>
      <c r="S2561" s="6">
        <f>AVERAGE(Kickstarter[[#This Row],[pledged]]/Kickstarter[[#This Row],[backers_count]])</f>
        <v>35.6</v>
      </c>
      <c r="T2561" t="str">
        <f t="shared" si="2676"/>
        <v xml:space="preserve">music/classical </v>
      </c>
      <c r="U2561" t="str">
        <f t="shared" si="2686"/>
        <v>classical music</v>
      </c>
      <c r="V2561">
        <f>YEAR(Kickstarter[[#This Row],[Date Ended Conversion]])</f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s="5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2">
        <f t="shared" ref="L2562" si="2741">(((K2562/60)/60)/24)+DATE(1970,1,1)</f>
        <v>42039.951087962967</v>
      </c>
      <c r="M2562" s="12">
        <f t="shared" ref="M2562:M2625" si="2742">(((J2562/60)/60)/24)+DATE(1970,1,1)</f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11">
        <f t="shared" ref="R2562:R2625" si="2743">(E2562/D2562)</f>
        <v>1.0009999999999999</v>
      </c>
      <c r="S2562" s="6">
        <f>AVERAGE(Kickstarter[[#This Row],[pledged]]/Kickstarter[[#This Row],[backers_count]])</f>
        <v>143</v>
      </c>
      <c r="T2562" t="str">
        <f t="shared" si="2676"/>
        <v xml:space="preserve">music/classical </v>
      </c>
      <c r="U2562" t="str">
        <f t="shared" si="2686"/>
        <v>classical music</v>
      </c>
      <c r="V2562">
        <f>YEAR(Kickstarter[[#This Row],[Date Ended Conversion]])</f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s="5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2">
        <f t="shared" ref="L2563" si="2744">(((K2563/60)/60)/24)+DATE(1970,1,1)</f>
        <v>42260.528807870374</v>
      </c>
      <c r="M2563" s="12">
        <f t="shared" si="2742"/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11">
        <f t="shared" si="2743"/>
        <v>0</v>
      </c>
      <c r="S2563" s="6" t="e">
        <f>AVERAGE(Kickstarter[[#This Row],[pledged]]/Kickstarter[[#This Row],[backers_count]])</f>
        <v>#DIV/0!</v>
      </c>
      <c r="T2563" t="str">
        <f t="shared" ref="T2563:T2626" si="2745">LEFT(Q2563, SEARCH(" ",Q2563,1))</f>
        <v xml:space="preserve">food/food </v>
      </c>
      <c r="U2563" t="str">
        <f t="shared" si="2686"/>
        <v>food trucks</v>
      </c>
      <c r="V2563">
        <f>YEAR(Kickstarter[[#This Row],[Date Ended Conversion]])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s="5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2">
        <f t="shared" ref="L2564" si="2746">(((K2564/60)/60)/24)+DATE(1970,1,1)</f>
        <v>42594.524756944447</v>
      </c>
      <c r="M2564" s="12">
        <f t="shared" si="2742"/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11">
        <f t="shared" si="2743"/>
        <v>7.4999999999999997E-3</v>
      </c>
      <c r="S2564" s="6">
        <f>AVERAGE(Kickstarter[[#This Row],[pledged]]/Kickstarter[[#This Row],[backers_count]])</f>
        <v>25</v>
      </c>
      <c r="T2564" t="str">
        <f t="shared" si="2745"/>
        <v xml:space="preserve">food/food </v>
      </c>
      <c r="U2564" t="str">
        <f t="shared" si="2686"/>
        <v>food trucks</v>
      </c>
      <c r="V2564">
        <f>YEAR(Kickstarter[[#This Row],[Date Ended Conversion]])</f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s="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2">
        <f t="shared" ref="L2565" si="2747">(((K2565/60)/60)/24)+DATE(1970,1,1)</f>
        <v>42155.139479166668</v>
      </c>
      <c r="M2565" s="12">
        <f t="shared" si="2742"/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11">
        <f t="shared" si="2743"/>
        <v>0</v>
      </c>
      <c r="S2565" s="6" t="e">
        <f>AVERAGE(Kickstarter[[#This Row],[pledged]]/Kickstarter[[#This Row],[backers_count]])</f>
        <v>#DIV/0!</v>
      </c>
      <c r="T2565" t="str">
        <f t="shared" si="2745"/>
        <v xml:space="preserve">food/food </v>
      </c>
      <c r="U2565" t="str">
        <f t="shared" si="2686"/>
        <v>food trucks</v>
      </c>
      <c r="V2565">
        <f>YEAR(Kickstarter[[#This Row],[Date Ended Conversion]])</f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s="5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2">
        <f t="shared" ref="L2566" si="2748">(((K2566/60)/60)/24)+DATE(1970,1,1)</f>
        <v>41822.040497685186</v>
      </c>
      <c r="M2566" s="12">
        <f t="shared" si="2742"/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11">
        <f t="shared" si="2743"/>
        <v>0</v>
      </c>
      <c r="S2566" s="6" t="e">
        <f>AVERAGE(Kickstarter[[#This Row],[pledged]]/Kickstarter[[#This Row],[backers_count]])</f>
        <v>#DIV/0!</v>
      </c>
      <c r="T2566" t="str">
        <f t="shared" si="2745"/>
        <v xml:space="preserve">food/food </v>
      </c>
      <c r="U2566" t="str">
        <f t="shared" si="2686"/>
        <v>food trucks</v>
      </c>
      <c r="V2566">
        <f>YEAR(Kickstarter[[#This Row],[Date Ended Conversion]])</f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s="5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2">
        <f t="shared" ref="L2567" si="2749">(((K2567/60)/60)/24)+DATE(1970,1,1)</f>
        <v>42440.650335648148</v>
      </c>
      <c r="M2567" s="12">
        <f t="shared" si="2742"/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11">
        <f t="shared" si="2743"/>
        <v>0.01</v>
      </c>
      <c r="S2567" s="6">
        <f>AVERAGE(Kickstarter[[#This Row],[pledged]]/Kickstarter[[#This Row],[backers_count]])</f>
        <v>100</v>
      </c>
      <c r="T2567" t="str">
        <f t="shared" si="2745"/>
        <v xml:space="preserve">food/food </v>
      </c>
      <c r="U2567" t="str">
        <f t="shared" si="2686"/>
        <v>food trucks</v>
      </c>
      <c r="V2567">
        <f>YEAR(Kickstarter[[#This Row],[Date Ended Conversion]])</f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s="5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2">
        <f t="shared" ref="L2568" si="2750">(((K2568/60)/60)/24)+DATE(1970,1,1)</f>
        <v>41842.980879629627</v>
      </c>
      <c r="M2568" s="12">
        <f t="shared" si="2742"/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11">
        <f t="shared" si="2743"/>
        <v>0</v>
      </c>
      <c r="S2568" s="6" t="e">
        <f>AVERAGE(Kickstarter[[#This Row],[pledged]]/Kickstarter[[#This Row],[backers_count]])</f>
        <v>#DIV/0!</v>
      </c>
      <c r="T2568" t="str">
        <f t="shared" si="2745"/>
        <v xml:space="preserve">food/food </v>
      </c>
      <c r="U2568" t="str">
        <f t="shared" si="2686"/>
        <v>food trucks</v>
      </c>
      <c r="V2568">
        <f>YEAR(Kickstarter[[#This Row],[Date Ended Conversion]])</f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s="5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2">
        <f t="shared" ref="L2569" si="2751">(((K2569/60)/60)/24)+DATE(1970,1,1)</f>
        <v>42087.878912037035</v>
      </c>
      <c r="M2569" s="12">
        <f t="shared" si="2742"/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11">
        <f t="shared" si="2743"/>
        <v>2.6666666666666666E-3</v>
      </c>
      <c r="S2569" s="6">
        <f>AVERAGE(Kickstarter[[#This Row],[pledged]]/Kickstarter[[#This Row],[backers_count]])</f>
        <v>60</v>
      </c>
      <c r="T2569" t="str">
        <f t="shared" si="2745"/>
        <v xml:space="preserve">food/food </v>
      </c>
      <c r="U2569" t="str">
        <f t="shared" si="2686"/>
        <v>food trucks</v>
      </c>
      <c r="V2569">
        <f>YEAR(Kickstarter[[#This Row],[Date Ended Conversion]])</f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s="5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2">
        <f t="shared" ref="L2570" si="2752">(((K2570/60)/60)/24)+DATE(1970,1,1)</f>
        <v>42584.666597222225</v>
      </c>
      <c r="M2570" s="12">
        <f t="shared" si="2742"/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11">
        <f t="shared" si="2743"/>
        <v>5.0000000000000001E-3</v>
      </c>
      <c r="S2570" s="6">
        <f>AVERAGE(Kickstarter[[#This Row],[pledged]]/Kickstarter[[#This Row],[backers_count]])</f>
        <v>50</v>
      </c>
      <c r="T2570" t="str">
        <f t="shared" si="2745"/>
        <v xml:space="preserve">food/food </v>
      </c>
      <c r="U2570" t="str">
        <f t="shared" si="2686"/>
        <v>food trucks</v>
      </c>
      <c r="V2570">
        <f>YEAR(Kickstarter[[#This Row],[Date Ended Conversion]])</f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s="5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2">
        <f t="shared" ref="L2571" si="2753">(((K2571/60)/60)/24)+DATE(1970,1,1)</f>
        <v>42234.105462962965</v>
      </c>
      <c r="M2571" s="12">
        <f t="shared" si="2742"/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11">
        <f t="shared" si="2743"/>
        <v>2.2307692307692306E-2</v>
      </c>
      <c r="S2571" s="6">
        <f>AVERAGE(Kickstarter[[#This Row],[pledged]]/Kickstarter[[#This Row],[backers_count]])</f>
        <v>72.5</v>
      </c>
      <c r="T2571" t="str">
        <f t="shared" si="2745"/>
        <v xml:space="preserve">food/food </v>
      </c>
      <c r="U2571" t="str">
        <f t="shared" ref="U2571:U2634" si="2754">RIGHT(Q2571,LEN(Q2571)-FIND("/",Q2571))</f>
        <v>food trucks</v>
      </c>
      <c r="V2571">
        <f>YEAR(Kickstarter[[#This Row],[Date Ended Conversion]])</f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s="5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2">
        <f t="shared" ref="L2572" si="2755">(((K2572/60)/60)/24)+DATE(1970,1,1)</f>
        <v>42744.903182870374</v>
      </c>
      <c r="M2572" s="12">
        <f t="shared" si="2742"/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11">
        <f t="shared" si="2743"/>
        <v>8.4285714285714294E-3</v>
      </c>
      <c r="S2572" s="6">
        <f>AVERAGE(Kickstarter[[#This Row],[pledged]]/Kickstarter[[#This Row],[backers_count]])</f>
        <v>29.5</v>
      </c>
      <c r="T2572" t="str">
        <f t="shared" si="2745"/>
        <v xml:space="preserve">food/food </v>
      </c>
      <c r="U2572" t="str">
        <f t="shared" si="2754"/>
        <v>food trucks</v>
      </c>
      <c r="V2572">
        <f>YEAR(Kickstarter[[#This Row],[Date Ended Conversion]])</f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s="5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2">
        <f t="shared" ref="L2573" si="2756">(((K2573/60)/60)/24)+DATE(1970,1,1)</f>
        <v>42449.341678240744</v>
      </c>
      <c r="M2573" s="12">
        <f t="shared" si="2742"/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11">
        <f t="shared" si="2743"/>
        <v>2.5000000000000001E-3</v>
      </c>
      <c r="S2573" s="6">
        <f>AVERAGE(Kickstarter[[#This Row],[pledged]]/Kickstarter[[#This Row],[backers_count]])</f>
        <v>62.5</v>
      </c>
      <c r="T2573" t="str">
        <f t="shared" si="2745"/>
        <v xml:space="preserve">food/food </v>
      </c>
      <c r="U2573" t="str">
        <f t="shared" si="2754"/>
        <v>food trucks</v>
      </c>
      <c r="V2573">
        <f>YEAR(Kickstarter[[#This Row],[Date Ended Conversion]])</f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s="5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2">
        <f t="shared" ref="L2574" si="2757">(((K2574/60)/60)/24)+DATE(1970,1,1)</f>
        <v>42077.119409722218</v>
      </c>
      <c r="M2574" s="12">
        <f t="shared" si="2742"/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11">
        <f t="shared" si="2743"/>
        <v>0</v>
      </c>
      <c r="S2574" s="6" t="e">
        <f>AVERAGE(Kickstarter[[#This Row],[pledged]]/Kickstarter[[#This Row],[backers_count]])</f>
        <v>#DIV/0!</v>
      </c>
      <c r="T2574" t="str">
        <f t="shared" si="2745"/>
        <v xml:space="preserve">food/food </v>
      </c>
      <c r="U2574" t="str">
        <f t="shared" si="2754"/>
        <v>food trucks</v>
      </c>
      <c r="V2574">
        <f>YEAR(Kickstarter[[#This Row],[Date Ended Conversion]])</f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s="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2">
        <f t="shared" ref="L2575" si="2758">(((K2575/60)/60)/24)+DATE(1970,1,1)</f>
        <v>41829.592002314814</v>
      </c>
      <c r="M2575" s="12">
        <f t="shared" si="2742"/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11">
        <f t="shared" si="2743"/>
        <v>0</v>
      </c>
      <c r="S2575" s="6" t="e">
        <f>AVERAGE(Kickstarter[[#This Row],[pledged]]/Kickstarter[[#This Row],[backers_count]])</f>
        <v>#DIV/0!</v>
      </c>
      <c r="T2575" t="str">
        <f t="shared" si="2745"/>
        <v xml:space="preserve">food/food </v>
      </c>
      <c r="U2575" t="str">
        <f t="shared" si="2754"/>
        <v>food trucks</v>
      </c>
      <c r="V2575">
        <f>YEAR(Kickstarter[[#This Row],[Date Ended Conversion]])</f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s="5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2">
        <f t="shared" ref="L2576" si="2759">(((K2576/60)/60)/24)+DATE(1970,1,1)</f>
        <v>42487.825752314813</v>
      </c>
      <c r="M2576" s="12">
        <f t="shared" si="2742"/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11">
        <f t="shared" si="2743"/>
        <v>0</v>
      </c>
      <c r="S2576" s="6" t="e">
        <f>AVERAGE(Kickstarter[[#This Row],[pledged]]/Kickstarter[[#This Row],[backers_count]])</f>
        <v>#DIV/0!</v>
      </c>
      <c r="T2576" t="str">
        <f t="shared" si="2745"/>
        <v xml:space="preserve">food/food </v>
      </c>
      <c r="U2576" t="str">
        <f t="shared" si="2754"/>
        <v>food trucks</v>
      </c>
      <c r="V2576">
        <f>YEAR(Kickstarter[[#This Row],[Date Ended Conversion]])</f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s="5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2">
        <f t="shared" ref="L2577" si="2760">(((K2577/60)/60)/24)+DATE(1970,1,1)</f>
        <v>41986.108726851846</v>
      </c>
      <c r="M2577" s="12">
        <f t="shared" si="2742"/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11">
        <f t="shared" si="2743"/>
        <v>0</v>
      </c>
      <c r="S2577" s="6" t="e">
        <f>AVERAGE(Kickstarter[[#This Row],[pledged]]/Kickstarter[[#This Row],[backers_count]])</f>
        <v>#DIV/0!</v>
      </c>
      <c r="T2577" t="str">
        <f t="shared" si="2745"/>
        <v xml:space="preserve">food/food </v>
      </c>
      <c r="U2577" t="str">
        <f t="shared" si="2754"/>
        <v>food trucks</v>
      </c>
      <c r="V2577">
        <f>YEAR(Kickstarter[[#This Row],[Date Ended Conversion]])</f>
        <v>2015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s="5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2">
        <f t="shared" ref="L2578" si="2761">(((K2578/60)/60)/24)+DATE(1970,1,1)</f>
        <v>42060.00980324074</v>
      </c>
      <c r="M2578" s="12">
        <f t="shared" si="2742"/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11">
        <f t="shared" si="2743"/>
        <v>0</v>
      </c>
      <c r="S2578" s="6" t="e">
        <f>AVERAGE(Kickstarter[[#This Row],[pledged]]/Kickstarter[[#This Row],[backers_count]])</f>
        <v>#DIV/0!</v>
      </c>
      <c r="T2578" t="str">
        <f t="shared" si="2745"/>
        <v xml:space="preserve">food/food </v>
      </c>
      <c r="U2578" t="str">
        <f t="shared" si="2754"/>
        <v>food trucks</v>
      </c>
      <c r="V2578">
        <f>YEAR(Kickstarter[[#This Row],[Date Ended Conversion]])</f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s="5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2">
        <f t="shared" ref="L2579" si="2762">(((K2579/60)/60)/24)+DATE(1970,1,1)</f>
        <v>41830.820567129631</v>
      </c>
      <c r="M2579" s="12">
        <f t="shared" si="2742"/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11">
        <f t="shared" si="2743"/>
        <v>0</v>
      </c>
      <c r="S2579" s="6" t="e">
        <f>AVERAGE(Kickstarter[[#This Row],[pledged]]/Kickstarter[[#This Row],[backers_count]])</f>
        <v>#DIV/0!</v>
      </c>
      <c r="T2579" t="str">
        <f t="shared" si="2745"/>
        <v xml:space="preserve">food/food </v>
      </c>
      <c r="U2579" t="str">
        <f t="shared" si="2754"/>
        <v>food trucks</v>
      </c>
      <c r="V2579">
        <f>YEAR(Kickstarter[[#This Row],[Date Ended Conversion]])</f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s="5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2">
        <f t="shared" ref="L2580" si="2763">(((K2580/60)/60)/24)+DATE(1970,1,1)</f>
        <v>42238.022905092599</v>
      </c>
      <c r="M2580" s="12">
        <f t="shared" si="2742"/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11">
        <f t="shared" si="2743"/>
        <v>0</v>
      </c>
      <c r="S2580" s="6" t="e">
        <f>AVERAGE(Kickstarter[[#This Row],[pledged]]/Kickstarter[[#This Row],[backers_count]])</f>
        <v>#DIV/0!</v>
      </c>
      <c r="T2580" t="str">
        <f t="shared" si="2745"/>
        <v xml:space="preserve">food/food </v>
      </c>
      <c r="U2580" t="str">
        <f t="shared" si="2754"/>
        <v>food trucks</v>
      </c>
      <c r="V2580">
        <f>YEAR(Kickstarter[[#This Row],[Date Ended Conversion]])</f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s="5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2">
        <f t="shared" ref="L2581" si="2764">(((K2581/60)/60)/24)+DATE(1970,1,1)</f>
        <v>41837.829895833333</v>
      </c>
      <c r="M2581" s="12">
        <f t="shared" si="2742"/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11">
        <f t="shared" si="2743"/>
        <v>1.3849999999999999E-3</v>
      </c>
      <c r="S2581" s="6">
        <f>AVERAGE(Kickstarter[[#This Row],[pledged]]/Kickstarter[[#This Row],[backers_count]])</f>
        <v>23.083333333333332</v>
      </c>
      <c r="T2581" t="str">
        <f t="shared" si="2745"/>
        <v xml:space="preserve">food/food </v>
      </c>
      <c r="U2581" t="str">
        <f t="shared" si="2754"/>
        <v>food trucks</v>
      </c>
      <c r="V2581">
        <f>YEAR(Kickstarter[[#This Row],[Date Ended Conversion]])</f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s="5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2">
        <f t="shared" ref="L2582" si="2765">(((K2582/60)/60)/24)+DATE(1970,1,1)</f>
        <v>42110.326423611114</v>
      </c>
      <c r="M2582" s="12">
        <f t="shared" si="2742"/>
        <v>42140.125</v>
      </c>
      <c r="N2582" t="b">
        <v>0</v>
      </c>
      <c r="O2582">
        <v>2</v>
      </c>
      <c r="P2582" t="b">
        <v>0</v>
      </c>
      <c r="Q2582" t="s">
        <v>8284</v>
      </c>
      <c r="R2582" s="11">
        <f t="shared" si="2743"/>
        <v>6.0000000000000001E-3</v>
      </c>
      <c r="S2582" s="6">
        <f>AVERAGE(Kickstarter[[#This Row],[pledged]]/Kickstarter[[#This Row],[backers_count]])</f>
        <v>25.5</v>
      </c>
      <c r="T2582" t="str">
        <f t="shared" si="2745"/>
        <v xml:space="preserve">food/food </v>
      </c>
      <c r="U2582" t="str">
        <f t="shared" si="2754"/>
        <v>food trucks</v>
      </c>
      <c r="V2582">
        <f>YEAR(Kickstarter[[#This Row],[Date Ended Conversion]])</f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s="5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2">
        <f t="shared" ref="L2583" si="2766">(((K2583/60)/60)/24)+DATE(1970,1,1)</f>
        <v>42294.628449074073</v>
      </c>
      <c r="M2583" s="12">
        <f t="shared" si="2742"/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11">
        <f t="shared" si="2743"/>
        <v>0.106</v>
      </c>
      <c r="S2583" s="6">
        <f>AVERAGE(Kickstarter[[#This Row],[pledged]]/Kickstarter[[#This Row],[backers_count]])</f>
        <v>48.18181818181818</v>
      </c>
      <c r="T2583" t="str">
        <f t="shared" si="2745"/>
        <v xml:space="preserve">food/food </v>
      </c>
      <c r="U2583" t="str">
        <f t="shared" si="2754"/>
        <v>food trucks</v>
      </c>
      <c r="V2583">
        <f>YEAR(Kickstarter[[#This Row],[Date Ended Conversion]])</f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s="5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2">
        <f t="shared" ref="L2584" si="2767">(((K2584/60)/60)/24)+DATE(1970,1,1)</f>
        <v>42642.988819444443</v>
      </c>
      <c r="M2584" s="12">
        <f t="shared" si="2742"/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11">
        <f t="shared" si="2743"/>
        <v>1.1111111111111112E-5</v>
      </c>
      <c r="S2584" s="6">
        <f>AVERAGE(Kickstarter[[#This Row],[pledged]]/Kickstarter[[#This Row],[backers_count]])</f>
        <v>1</v>
      </c>
      <c r="T2584" t="str">
        <f t="shared" si="2745"/>
        <v xml:space="preserve">food/food </v>
      </c>
      <c r="U2584" t="str">
        <f t="shared" si="2754"/>
        <v>food trucks</v>
      </c>
      <c r="V2584">
        <f>YEAR(Kickstarter[[#This Row],[Date Ended Conversion]])</f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s="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2">
        <f t="shared" ref="L2585" si="2768">(((K2585/60)/60)/24)+DATE(1970,1,1)</f>
        <v>42019.76944444445</v>
      </c>
      <c r="M2585" s="12">
        <f t="shared" si="2742"/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11">
        <f t="shared" si="2743"/>
        <v>5.0000000000000001E-3</v>
      </c>
      <c r="S2585" s="6">
        <f>AVERAGE(Kickstarter[[#This Row],[pledged]]/Kickstarter[[#This Row],[backers_count]])</f>
        <v>1</v>
      </c>
      <c r="T2585" t="str">
        <f t="shared" si="2745"/>
        <v xml:space="preserve">food/food </v>
      </c>
      <c r="U2585" t="str">
        <f t="shared" si="2754"/>
        <v>food trucks</v>
      </c>
      <c r="V2585">
        <f>YEAR(Kickstarter[[#This Row],[Date Ended Conversion]])</f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s="5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2">
        <f t="shared" ref="L2586" si="2769">(((K2586/60)/60)/24)+DATE(1970,1,1)</f>
        <v>42140.173252314817</v>
      </c>
      <c r="M2586" s="12">
        <f t="shared" si="2742"/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11">
        <f t="shared" si="2743"/>
        <v>0</v>
      </c>
      <c r="S2586" s="6" t="e">
        <f>AVERAGE(Kickstarter[[#This Row],[pledged]]/Kickstarter[[#This Row],[backers_count]])</f>
        <v>#DIV/0!</v>
      </c>
      <c r="T2586" t="str">
        <f t="shared" si="2745"/>
        <v xml:space="preserve">food/food </v>
      </c>
      <c r="U2586" t="str">
        <f t="shared" si="2754"/>
        <v>food trucks</v>
      </c>
      <c r="V2586">
        <f>YEAR(Kickstarter[[#This Row],[Date Ended Conversion]])</f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s="5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2">
        <f t="shared" ref="L2587" si="2770">(((K2587/60)/60)/24)+DATE(1970,1,1)</f>
        <v>41795.963333333333</v>
      </c>
      <c r="M2587" s="12">
        <f t="shared" si="2742"/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11">
        <f t="shared" si="2743"/>
        <v>1.6666666666666668E-3</v>
      </c>
      <c r="S2587" s="6">
        <f>AVERAGE(Kickstarter[[#This Row],[pledged]]/Kickstarter[[#This Row],[backers_count]])</f>
        <v>50</v>
      </c>
      <c r="T2587" t="str">
        <f t="shared" si="2745"/>
        <v xml:space="preserve">food/food </v>
      </c>
      <c r="U2587" t="str">
        <f t="shared" si="2754"/>
        <v>food trucks</v>
      </c>
      <c r="V2587">
        <f>YEAR(Kickstarter[[#This Row],[Date Ended Conversion]])</f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s="5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2">
        <f t="shared" ref="L2588" si="2771">(((K2588/60)/60)/24)+DATE(1970,1,1)</f>
        <v>42333.330277777779</v>
      </c>
      <c r="M2588" s="12">
        <f t="shared" si="2742"/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11">
        <f t="shared" si="2743"/>
        <v>1.6666666666666668E-3</v>
      </c>
      <c r="S2588" s="6">
        <f>AVERAGE(Kickstarter[[#This Row],[pledged]]/Kickstarter[[#This Row],[backers_count]])</f>
        <v>5</v>
      </c>
      <c r="T2588" t="str">
        <f t="shared" si="2745"/>
        <v xml:space="preserve">food/food </v>
      </c>
      <c r="U2588" t="str">
        <f t="shared" si="2754"/>
        <v>food trucks</v>
      </c>
      <c r="V2588">
        <f>YEAR(Kickstarter[[#This Row],[Date Ended Conversion]])</f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s="5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2">
        <f t="shared" ref="L2589" si="2772">(((K2589/60)/60)/24)+DATE(1970,1,1)</f>
        <v>42338.675381944442</v>
      </c>
      <c r="M2589" s="12">
        <f t="shared" si="2742"/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11">
        <f t="shared" si="2743"/>
        <v>2.4340000000000001E-2</v>
      </c>
      <c r="S2589" s="6">
        <f>AVERAGE(Kickstarter[[#This Row],[pledged]]/Kickstarter[[#This Row],[backers_count]])</f>
        <v>202.83333333333334</v>
      </c>
      <c r="T2589" t="str">
        <f t="shared" si="2745"/>
        <v xml:space="preserve">food/food </v>
      </c>
      <c r="U2589" t="str">
        <f t="shared" si="2754"/>
        <v>food trucks</v>
      </c>
      <c r="V2589">
        <f>YEAR(Kickstarter[[#This Row],[Date Ended Conversion]])</f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s="5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2">
        <f t="shared" ref="L2590" si="2773">(((K2590/60)/60)/24)+DATE(1970,1,1)</f>
        <v>42042.676226851851</v>
      </c>
      <c r="M2590" s="12">
        <f t="shared" si="2742"/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11">
        <f t="shared" si="2743"/>
        <v>3.8833333333333331E-2</v>
      </c>
      <c r="S2590" s="6">
        <f>AVERAGE(Kickstarter[[#This Row],[pledged]]/Kickstarter[[#This Row],[backers_count]])</f>
        <v>29.125</v>
      </c>
      <c r="T2590" t="str">
        <f t="shared" si="2745"/>
        <v xml:space="preserve">food/food </v>
      </c>
      <c r="U2590" t="str">
        <f t="shared" si="2754"/>
        <v>food trucks</v>
      </c>
      <c r="V2590">
        <f>YEAR(Kickstarter[[#This Row],[Date Ended Conversion]])</f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s="5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2">
        <f t="shared" ref="L2591" si="2774">(((K2591/60)/60)/24)+DATE(1970,1,1)</f>
        <v>42422.536192129628</v>
      </c>
      <c r="M2591" s="12">
        <f t="shared" si="2742"/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11">
        <f t="shared" si="2743"/>
        <v>1E-4</v>
      </c>
      <c r="S2591" s="6">
        <f>AVERAGE(Kickstarter[[#This Row],[pledged]]/Kickstarter[[#This Row],[backers_count]])</f>
        <v>5</v>
      </c>
      <c r="T2591" t="str">
        <f t="shared" si="2745"/>
        <v xml:space="preserve">food/food </v>
      </c>
      <c r="U2591" t="str">
        <f t="shared" si="2754"/>
        <v>food trucks</v>
      </c>
      <c r="V2591">
        <f>YEAR(Kickstarter[[#This Row],[Date Ended Conversion]])</f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s="5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2">
        <f t="shared" ref="L2592" si="2775">(((K2592/60)/60)/24)+DATE(1970,1,1)</f>
        <v>42388.589085648149</v>
      </c>
      <c r="M2592" s="12">
        <f t="shared" si="2742"/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11">
        <f t="shared" si="2743"/>
        <v>0</v>
      </c>
      <c r="S2592" s="6" t="e">
        <f>AVERAGE(Kickstarter[[#This Row],[pledged]]/Kickstarter[[#This Row],[backers_count]])</f>
        <v>#DIV/0!</v>
      </c>
      <c r="T2592" t="str">
        <f t="shared" si="2745"/>
        <v xml:space="preserve">food/food </v>
      </c>
      <c r="U2592" t="str">
        <f t="shared" si="2754"/>
        <v>food trucks</v>
      </c>
      <c r="V2592">
        <f>YEAR(Kickstarter[[#This Row],[Date Ended Conversion]])</f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s="5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2">
        <f t="shared" ref="L2593" si="2776">(((K2593/60)/60)/24)+DATE(1970,1,1)</f>
        <v>42382.906527777777</v>
      </c>
      <c r="M2593" s="12">
        <f t="shared" si="2742"/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11">
        <f t="shared" si="2743"/>
        <v>1.7333333333333333E-2</v>
      </c>
      <c r="S2593" s="6">
        <f>AVERAGE(Kickstarter[[#This Row],[pledged]]/Kickstarter[[#This Row],[backers_count]])</f>
        <v>13</v>
      </c>
      <c r="T2593" t="str">
        <f t="shared" si="2745"/>
        <v xml:space="preserve">food/food </v>
      </c>
      <c r="U2593" t="str">
        <f t="shared" si="2754"/>
        <v>food trucks</v>
      </c>
      <c r="V2593">
        <f>YEAR(Kickstarter[[#This Row],[Date Ended Conversion]])</f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s="5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2">
        <f t="shared" ref="L2594" si="2777">(((K2594/60)/60)/24)+DATE(1970,1,1)</f>
        <v>41887.801168981481</v>
      </c>
      <c r="M2594" s="12">
        <f t="shared" si="2742"/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11">
        <f t="shared" si="2743"/>
        <v>1.6666666666666668E-3</v>
      </c>
      <c r="S2594" s="6">
        <f>AVERAGE(Kickstarter[[#This Row],[pledged]]/Kickstarter[[#This Row],[backers_count]])</f>
        <v>50</v>
      </c>
      <c r="T2594" t="str">
        <f t="shared" si="2745"/>
        <v xml:space="preserve">food/food </v>
      </c>
      <c r="U2594" t="str">
        <f t="shared" si="2754"/>
        <v>food trucks</v>
      </c>
      <c r="V2594">
        <f>YEAR(Kickstarter[[#This Row],[Date Ended Conversion]])</f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s="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2">
        <f t="shared" ref="L2595" si="2778">(((K2595/60)/60)/24)+DATE(1970,1,1)</f>
        <v>42089.84520833334</v>
      </c>
      <c r="M2595" s="12">
        <f t="shared" si="2742"/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11">
        <f t="shared" si="2743"/>
        <v>0</v>
      </c>
      <c r="S2595" s="6" t="e">
        <f>AVERAGE(Kickstarter[[#This Row],[pledged]]/Kickstarter[[#This Row],[backers_count]])</f>
        <v>#DIV/0!</v>
      </c>
      <c r="T2595" t="str">
        <f t="shared" si="2745"/>
        <v xml:space="preserve">food/food </v>
      </c>
      <c r="U2595" t="str">
        <f t="shared" si="2754"/>
        <v>food trucks</v>
      </c>
      <c r="V2595">
        <f>YEAR(Kickstarter[[#This Row],[Date Ended Conversion]])</f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s="5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2">
        <f t="shared" ref="L2596" si="2779">(((K2596/60)/60)/24)+DATE(1970,1,1)</f>
        <v>41828.967916666668</v>
      </c>
      <c r="M2596" s="12">
        <f t="shared" si="2742"/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11">
        <f t="shared" si="2743"/>
        <v>1.2500000000000001E-5</v>
      </c>
      <c r="S2596" s="6">
        <f>AVERAGE(Kickstarter[[#This Row],[pledged]]/Kickstarter[[#This Row],[backers_count]])</f>
        <v>1</v>
      </c>
      <c r="T2596" t="str">
        <f t="shared" si="2745"/>
        <v xml:space="preserve">food/food </v>
      </c>
      <c r="U2596" t="str">
        <f t="shared" si="2754"/>
        <v>food trucks</v>
      </c>
      <c r="V2596">
        <f>YEAR(Kickstarter[[#This Row],[Date Ended Conversion]])</f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s="5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2">
        <f t="shared" ref="L2597" si="2780">(((K2597/60)/60)/24)+DATE(1970,1,1)</f>
        <v>42760.244212962964</v>
      </c>
      <c r="M2597" s="12">
        <f t="shared" si="2742"/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11">
        <f t="shared" si="2743"/>
        <v>0.12166666666666667</v>
      </c>
      <c r="S2597" s="6">
        <f>AVERAGE(Kickstarter[[#This Row],[pledged]]/Kickstarter[[#This Row],[backers_count]])</f>
        <v>96.05263157894737</v>
      </c>
      <c r="T2597" t="str">
        <f t="shared" si="2745"/>
        <v xml:space="preserve">food/food </v>
      </c>
      <c r="U2597" t="str">
        <f t="shared" si="2754"/>
        <v>food trucks</v>
      </c>
      <c r="V2597">
        <f>YEAR(Kickstarter[[#This Row],[Date Ended Conversion]])</f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s="5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2">
        <f t="shared" ref="L2598" si="2781">(((K2598/60)/60)/24)+DATE(1970,1,1)</f>
        <v>41828.664456018516</v>
      </c>
      <c r="M2598" s="12">
        <f t="shared" si="2742"/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11">
        <f t="shared" si="2743"/>
        <v>0.23588571428571428</v>
      </c>
      <c r="S2598" s="6">
        <f>AVERAGE(Kickstarter[[#This Row],[pledged]]/Kickstarter[[#This Row],[backers_count]])</f>
        <v>305.77777777777777</v>
      </c>
      <c r="T2598" t="str">
        <f t="shared" si="2745"/>
        <v xml:space="preserve">food/food </v>
      </c>
      <c r="U2598" t="str">
        <f t="shared" si="2754"/>
        <v>food trucks</v>
      </c>
      <c r="V2598">
        <f>YEAR(Kickstarter[[#This Row],[Date Ended Conversion]])</f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s="5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2">
        <f t="shared" ref="L2599" si="2782">(((K2599/60)/60)/24)+DATE(1970,1,1)</f>
        <v>42510.341631944444</v>
      </c>
      <c r="M2599" s="12">
        <f t="shared" si="2742"/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11">
        <f t="shared" si="2743"/>
        <v>5.6666666666666664E-2</v>
      </c>
      <c r="S2599" s="6">
        <f>AVERAGE(Kickstarter[[#This Row],[pledged]]/Kickstarter[[#This Row],[backers_count]])</f>
        <v>12.142857142857142</v>
      </c>
      <c r="T2599" t="str">
        <f t="shared" si="2745"/>
        <v xml:space="preserve">food/food </v>
      </c>
      <c r="U2599" t="str">
        <f t="shared" si="2754"/>
        <v>food trucks</v>
      </c>
      <c r="V2599">
        <f>YEAR(Kickstarter[[#This Row],[Date Ended Conversion]])</f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s="5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2">
        <f t="shared" ref="L2600" si="2783">(((K2600/60)/60)/24)+DATE(1970,1,1)</f>
        <v>42240.840289351851</v>
      </c>
      <c r="M2600" s="12">
        <f t="shared" si="2742"/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11">
        <f t="shared" si="2743"/>
        <v>0.39</v>
      </c>
      <c r="S2600" s="6">
        <f>AVERAGE(Kickstarter[[#This Row],[pledged]]/Kickstarter[[#This Row],[backers_count]])</f>
        <v>83.571428571428569</v>
      </c>
      <c r="T2600" t="str">
        <f t="shared" si="2745"/>
        <v xml:space="preserve">food/food </v>
      </c>
      <c r="U2600" t="str">
        <f t="shared" si="2754"/>
        <v>food trucks</v>
      </c>
      <c r="V2600">
        <f>YEAR(Kickstarter[[#This Row],[Date Ended Conversion]])</f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s="5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2">
        <f t="shared" ref="L2601" si="2784">(((K2601/60)/60)/24)+DATE(1970,1,1)</f>
        <v>41809.754016203704</v>
      </c>
      <c r="M2601" s="12">
        <f t="shared" si="2742"/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11">
        <f t="shared" si="2743"/>
        <v>9.9546510341776348E-3</v>
      </c>
      <c r="S2601" s="6">
        <f>AVERAGE(Kickstarter[[#This Row],[pledged]]/Kickstarter[[#This Row],[backers_count]])</f>
        <v>18</v>
      </c>
      <c r="T2601" t="str">
        <f t="shared" si="2745"/>
        <v xml:space="preserve">food/food </v>
      </c>
      <c r="U2601" t="str">
        <f t="shared" si="2754"/>
        <v>food trucks</v>
      </c>
      <c r="V2601">
        <f>YEAR(Kickstarter[[#This Row],[Date Ended Conversion]])</f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s="5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2">
        <f t="shared" ref="L2602" si="2785">(((K2602/60)/60)/24)+DATE(1970,1,1)</f>
        <v>42394.900462962964</v>
      </c>
      <c r="M2602" s="12">
        <f t="shared" si="2742"/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11">
        <f t="shared" si="2743"/>
        <v>6.9320000000000007E-2</v>
      </c>
      <c r="S2602" s="6">
        <f>AVERAGE(Kickstarter[[#This Row],[pledged]]/Kickstarter[[#This Row],[backers_count]])</f>
        <v>115.53333333333333</v>
      </c>
      <c r="T2602" t="str">
        <f t="shared" si="2745"/>
        <v xml:space="preserve">food/food </v>
      </c>
      <c r="U2602" t="str">
        <f t="shared" si="2754"/>
        <v>food trucks</v>
      </c>
      <c r="V2602">
        <f>YEAR(Kickstarter[[#This Row],[Date Ended Conversion]])</f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s="5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2">
        <f t="shared" ref="L2603" si="2786">(((K2603/60)/60)/24)+DATE(1970,1,1)</f>
        <v>41150.902187499996</v>
      </c>
      <c r="M2603" s="12">
        <f t="shared" si="2742"/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11">
        <f t="shared" si="2743"/>
        <v>6.6139999999999999</v>
      </c>
      <c r="S2603" s="6">
        <f>AVERAGE(Kickstarter[[#This Row],[pledged]]/Kickstarter[[#This Row],[backers_count]])</f>
        <v>21.900662251655628</v>
      </c>
      <c r="T2603" t="str">
        <f t="shared" si="2745"/>
        <v xml:space="preserve">technology/space </v>
      </c>
      <c r="U2603" t="str">
        <f t="shared" si="2754"/>
        <v>space exploration</v>
      </c>
      <c r="V2603">
        <f>YEAR(Kickstarter[[#This Row],[Date Ended Conversion]])</f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s="5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2">
        <f t="shared" ref="L2604" si="2787">(((K2604/60)/60)/24)+DATE(1970,1,1)</f>
        <v>41915.747314814813</v>
      </c>
      <c r="M2604" s="12">
        <f t="shared" si="2742"/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11">
        <f t="shared" si="2743"/>
        <v>3.2609166666666667</v>
      </c>
      <c r="S2604" s="6">
        <f>AVERAGE(Kickstarter[[#This Row],[pledged]]/Kickstarter[[#This Row],[backers_count]])</f>
        <v>80.022494887525568</v>
      </c>
      <c r="T2604" t="str">
        <f t="shared" si="2745"/>
        <v xml:space="preserve">technology/space </v>
      </c>
      <c r="U2604" t="str">
        <f t="shared" si="2754"/>
        <v>space exploration</v>
      </c>
      <c r="V2604">
        <f>YEAR(Kickstarter[[#This Row],[Date Ended Conversion]])</f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s="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2">
        <f t="shared" ref="L2605" si="2788">(((K2605/60)/60)/24)+DATE(1970,1,1)</f>
        <v>41617.912662037037</v>
      </c>
      <c r="M2605" s="12">
        <f t="shared" si="2742"/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11">
        <f t="shared" si="2743"/>
        <v>1.0148571428571429</v>
      </c>
      <c r="S2605" s="6">
        <f>AVERAGE(Kickstarter[[#This Row],[pledged]]/Kickstarter[[#This Row],[backers_count]])</f>
        <v>35.520000000000003</v>
      </c>
      <c r="T2605" t="str">
        <f t="shared" si="2745"/>
        <v xml:space="preserve">technology/space </v>
      </c>
      <c r="U2605" t="str">
        <f t="shared" si="2754"/>
        <v>space exploration</v>
      </c>
      <c r="V2605">
        <f>YEAR(Kickstarter[[#This Row],[Date Ended Conversion]])</f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s="5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2">
        <f t="shared" ref="L2606" si="2789">(((K2606/60)/60)/24)+DATE(1970,1,1)</f>
        <v>40998.051192129627</v>
      </c>
      <c r="M2606" s="12">
        <f t="shared" si="2742"/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11">
        <f t="shared" si="2743"/>
        <v>1.0421799999999999</v>
      </c>
      <c r="S2606" s="6">
        <f>AVERAGE(Kickstarter[[#This Row],[pledged]]/Kickstarter[[#This Row],[backers_count]])</f>
        <v>64.933333333333323</v>
      </c>
      <c r="T2606" t="str">
        <f t="shared" si="2745"/>
        <v xml:space="preserve">technology/space </v>
      </c>
      <c r="U2606" t="str">
        <f t="shared" si="2754"/>
        <v>space exploration</v>
      </c>
      <c r="V2606">
        <f>YEAR(Kickstarter[[#This Row],[Date Ended Conversion]])</f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s="5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2">
        <f t="shared" ref="L2607" si="2790">(((K2607/60)/60)/24)+DATE(1970,1,1)</f>
        <v>42508.541550925926</v>
      </c>
      <c r="M2607" s="12">
        <f t="shared" si="2742"/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11">
        <f t="shared" si="2743"/>
        <v>1.0742157000000001</v>
      </c>
      <c r="S2607" s="6">
        <f>AVERAGE(Kickstarter[[#This Row],[pledged]]/Kickstarter[[#This Row],[backers_count]])</f>
        <v>60.965703745743475</v>
      </c>
      <c r="T2607" t="str">
        <f t="shared" si="2745"/>
        <v xml:space="preserve">technology/space </v>
      </c>
      <c r="U2607" t="str">
        <f t="shared" si="2754"/>
        <v>space exploration</v>
      </c>
      <c r="V2607">
        <f>YEAR(Kickstarter[[#This Row],[Date Ended Conversion]])</f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s="5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2">
        <f t="shared" ref="L2608" si="2791">(((K2608/60)/60)/24)+DATE(1970,1,1)</f>
        <v>41726.712754629632</v>
      </c>
      <c r="M2608" s="12">
        <f t="shared" si="2742"/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11">
        <f t="shared" si="2743"/>
        <v>1.1005454545454545</v>
      </c>
      <c r="S2608" s="6">
        <f>AVERAGE(Kickstarter[[#This Row],[pledged]]/Kickstarter[[#This Row],[backers_count]])</f>
        <v>31.444155844155844</v>
      </c>
      <c r="T2608" t="str">
        <f t="shared" si="2745"/>
        <v xml:space="preserve">technology/space </v>
      </c>
      <c r="U2608" t="str">
        <f t="shared" si="2754"/>
        <v>space exploration</v>
      </c>
      <c r="V2608">
        <f>YEAR(Kickstarter[[#This Row],[Date Ended Conversion]])</f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s="5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2">
        <f t="shared" ref="L2609" si="2792">(((K2609/60)/60)/24)+DATE(1970,1,1)</f>
        <v>42184.874675925923</v>
      </c>
      <c r="M2609" s="12">
        <f t="shared" si="2742"/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11">
        <f t="shared" si="2743"/>
        <v>4.077</v>
      </c>
      <c r="S2609" s="6">
        <f>AVERAGE(Kickstarter[[#This Row],[pledged]]/Kickstarter[[#This Row],[backers_count]])</f>
        <v>81.949748743718587</v>
      </c>
      <c r="T2609" t="str">
        <f t="shared" si="2745"/>
        <v xml:space="preserve">technology/space </v>
      </c>
      <c r="U2609" t="str">
        <f t="shared" si="2754"/>
        <v>space exploration</v>
      </c>
      <c r="V2609">
        <f>YEAR(Kickstarter[[#This Row],[Date Ended Conversion]])</f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s="5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2">
        <f t="shared" ref="L2610" si="2793">(((K2610/60)/60)/24)+DATE(1970,1,1)</f>
        <v>42767.801712962959</v>
      </c>
      <c r="M2610" s="12">
        <f t="shared" si="2742"/>
        <v>42809</v>
      </c>
      <c r="N2610" t="b">
        <v>1</v>
      </c>
      <c r="O2610">
        <v>304</v>
      </c>
      <c r="P2610" t="b">
        <v>1</v>
      </c>
      <c r="Q2610" t="s">
        <v>8301</v>
      </c>
      <c r="R2610" s="11">
        <f t="shared" si="2743"/>
        <v>2.2392500000000002</v>
      </c>
      <c r="S2610" s="6">
        <f>AVERAGE(Kickstarter[[#This Row],[pledged]]/Kickstarter[[#This Row],[backers_count]])</f>
        <v>58.92763157894737</v>
      </c>
      <c r="T2610" t="str">
        <f t="shared" si="2745"/>
        <v xml:space="preserve">technology/space </v>
      </c>
      <c r="U2610" t="str">
        <f t="shared" si="2754"/>
        <v>space exploration</v>
      </c>
      <c r="V2610">
        <f>YEAR(Kickstarter[[#This Row],[Date Ended Conversion]])</f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s="5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2">
        <f t="shared" ref="L2611" si="2794">(((K2611/60)/60)/24)+DATE(1970,1,1)</f>
        <v>41075.237858796296</v>
      </c>
      <c r="M2611" s="12">
        <f t="shared" si="2742"/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11">
        <f t="shared" si="2743"/>
        <v>3.038011142857143</v>
      </c>
      <c r="S2611" s="6">
        <f>AVERAGE(Kickstarter[[#This Row],[pledged]]/Kickstarter[[#This Row],[backers_count]])</f>
        <v>157.29347633136095</v>
      </c>
      <c r="T2611" t="str">
        <f t="shared" si="2745"/>
        <v xml:space="preserve">technology/space </v>
      </c>
      <c r="U2611" t="str">
        <f t="shared" si="2754"/>
        <v>space exploration</v>
      </c>
      <c r="V2611">
        <f>YEAR(Kickstarter[[#This Row],[Date Ended Conversion]])</f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s="5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2">
        <f t="shared" ref="L2612" si="2795">(((K2612/60)/60)/24)+DATE(1970,1,1)</f>
        <v>42564.881076388891</v>
      </c>
      <c r="M2612" s="12">
        <f t="shared" si="2742"/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11">
        <f t="shared" si="2743"/>
        <v>1.4132510432681749</v>
      </c>
      <c r="S2612" s="6">
        <f>AVERAGE(Kickstarter[[#This Row],[pledged]]/Kickstarter[[#This Row],[backers_count]])</f>
        <v>55.758509532062391</v>
      </c>
      <c r="T2612" t="str">
        <f t="shared" si="2745"/>
        <v xml:space="preserve">technology/space </v>
      </c>
      <c r="U2612" t="str">
        <f t="shared" si="2754"/>
        <v>space exploration</v>
      </c>
      <c r="V2612">
        <f>YEAR(Kickstarter[[#This Row],[Date Ended Conversion]])</f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s="5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2">
        <f t="shared" ref="L2613" si="2796">(((K2613/60)/60)/24)+DATE(1970,1,1)</f>
        <v>42704.335810185185</v>
      </c>
      <c r="M2613" s="12">
        <f t="shared" si="2742"/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11">
        <f t="shared" si="2743"/>
        <v>27.906363636363636</v>
      </c>
      <c r="S2613" s="6">
        <f>AVERAGE(Kickstarter[[#This Row],[pledged]]/Kickstarter[[#This Row],[backers_count]])</f>
        <v>83.802893802893806</v>
      </c>
      <c r="T2613" t="str">
        <f t="shared" si="2745"/>
        <v xml:space="preserve">technology/space </v>
      </c>
      <c r="U2613" t="str">
        <f t="shared" si="2754"/>
        <v>space exploration</v>
      </c>
      <c r="V2613">
        <f>YEAR(Kickstarter[[#This Row],[Date Ended Conversion]])</f>
        <v>2017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s="5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2">
        <f t="shared" ref="L2614" si="2797">(((K2614/60)/60)/24)+DATE(1970,1,1)</f>
        <v>41982.143171296295</v>
      </c>
      <c r="M2614" s="12">
        <f t="shared" si="2742"/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11">
        <f t="shared" si="2743"/>
        <v>1.7176130000000001</v>
      </c>
      <c r="S2614" s="6">
        <f>AVERAGE(Kickstarter[[#This Row],[pledged]]/Kickstarter[[#This Row],[backers_count]])</f>
        <v>58.422210884353746</v>
      </c>
      <c r="T2614" t="str">
        <f t="shared" si="2745"/>
        <v xml:space="preserve">technology/space </v>
      </c>
      <c r="U2614" t="str">
        <f t="shared" si="2754"/>
        <v>space exploration</v>
      </c>
      <c r="V2614">
        <f>YEAR(Kickstarter[[#This Row],[Date Ended Conversion]])</f>
        <v>2015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s="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2">
        <f t="shared" ref="L2615" si="2798">(((K2615/60)/60)/24)+DATE(1970,1,1)</f>
        <v>41143.81821759259</v>
      </c>
      <c r="M2615" s="12">
        <f t="shared" si="2742"/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11">
        <f t="shared" si="2743"/>
        <v>1.0101333333333333</v>
      </c>
      <c r="S2615" s="6">
        <f>AVERAGE(Kickstarter[[#This Row],[pledged]]/Kickstarter[[#This Row],[backers_count]])</f>
        <v>270.57142857142856</v>
      </c>
      <c r="T2615" t="str">
        <f t="shared" si="2745"/>
        <v xml:space="preserve">technology/space </v>
      </c>
      <c r="U2615" t="str">
        <f t="shared" si="2754"/>
        <v>space exploration</v>
      </c>
      <c r="V2615">
        <f>YEAR(Kickstarter[[#This Row],[Date Ended Conversion]])</f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s="5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2">
        <f t="shared" ref="L2616" si="2799">(((K2616/60)/60)/24)+DATE(1970,1,1)</f>
        <v>41730.708472222221</v>
      </c>
      <c r="M2616" s="12">
        <f t="shared" si="2742"/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11">
        <f t="shared" si="2743"/>
        <v>1.02</v>
      </c>
      <c r="S2616" s="6">
        <f>AVERAGE(Kickstarter[[#This Row],[pledged]]/Kickstarter[[#This Row],[backers_count]])</f>
        <v>107.1</v>
      </c>
      <c r="T2616" t="str">
        <f t="shared" si="2745"/>
        <v xml:space="preserve">technology/space </v>
      </c>
      <c r="U2616" t="str">
        <f t="shared" si="2754"/>
        <v>space exploration</v>
      </c>
      <c r="V2616">
        <f>YEAR(Kickstarter[[#This Row],[Date Ended Conversion]])</f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s="5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2">
        <f t="shared" ref="L2617" si="2800">(((K2617/60)/60)/24)+DATE(1970,1,1)</f>
        <v>42453.49726851852</v>
      </c>
      <c r="M2617" s="12">
        <f t="shared" si="2742"/>
        <v>42490.5</v>
      </c>
      <c r="N2617" t="b">
        <v>0</v>
      </c>
      <c r="O2617">
        <v>72</v>
      </c>
      <c r="P2617" t="b">
        <v>1</v>
      </c>
      <c r="Q2617" t="s">
        <v>8301</v>
      </c>
      <c r="R2617" s="11">
        <f t="shared" si="2743"/>
        <v>1.6976511744127936</v>
      </c>
      <c r="S2617" s="6">
        <f>AVERAGE(Kickstarter[[#This Row],[pledged]]/Kickstarter[[#This Row],[backers_count]])</f>
        <v>47.180555555555557</v>
      </c>
      <c r="T2617" t="str">
        <f t="shared" si="2745"/>
        <v xml:space="preserve">technology/space </v>
      </c>
      <c r="U2617" t="str">
        <f t="shared" si="2754"/>
        <v>space exploration</v>
      </c>
      <c r="V2617">
        <f>YEAR(Kickstarter[[#This Row],[Date Ended Conversion]])</f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s="5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2">
        <f t="shared" ref="L2618" si="2801">(((K2618/60)/60)/24)+DATE(1970,1,1)</f>
        <v>42211.99454861111</v>
      </c>
      <c r="M2618" s="12">
        <f t="shared" si="2742"/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11">
        <f t="shared" si="2743"/>
        <v>1.14534</v>
      </c>
      <c r="S2618" s="6">
        <f>AVERAGE(Kickstarter[[#This Row],[pledged]]/Kickstarter[[#This Row],[backers_count]])</f>
        <v>120.30882352941177</v>
      </c>
      <c r="T2618" t="str">
        <f t="shared" si="2745"/>
        <v xml:space="preserve">technology/space </v>
      </c>
      <c r="U2618" t="str">
        <f t="shared" si="2754"/>
        <v>space exploration</v>
      </c>
      <c r="V2618">
        <f>YEAR(Kickstarter[[#This Row],[Date Ended Conversion]])</f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s="5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2">
        <f t="shared" ref="L2619" si="2802">(((K2619/60)/60)/24)+DATE(1970,1,1)</f>
        <v>41902.874432870369</v>
      </c>
      <c r="M2619" s="12">
        <f t="shared" si="2742"/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11">
        <f t="shared" si="2743"/>
        <v>8.7759999999999998</v>
      </c>
      <c r="S2619" s="6">
        <f>AVERAGE(Kickstarter[[#This Row],[pledged]]/Kickstarter[[#This Row],[backers_count]])</f>
        <v>27.59748427672956</v>
      </c>
      <c r="T2619" t="str">
        <f t="shared" si="2745"/>
        <v xml:space="preserve">technology/space </v>
      </c>
      <c r="U2619" t="str">
        <f t="shared" si="2754"/>
        <v>space exploration</v>
      </c>
      <c r="V2619">
        <f>YEAR(Kickstarter[[#This Row],[Date Ended Conversion]])</f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s="5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2">
        <f t="shared" ref="L2620" si="2803">(((K2620/60)/60)/24)+DATE(1970,1,1)</f>
        <v>42279.792372685188</v>
      </c>
      <c r="M2620" s="12">
        <f t="shared" si="2742"/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11">
        <f t="shared" si="2743"/>
        <v>1.0538666666666667</v>
      </c>
      <c r="S2620" s="6">
        <f>AVERAGE(Kickstarter[[#This Row],[pledged]]/Kickstarter[[#This Row],[backers_count]])</f>
        <v>205.2987012987013</v>
      </c>
      <c r="T2620" t="str">
        <f t="shared" si="2745"/>
        <v xml:space="preserve">technology/space </v>
      </c>
      <c r="U2620" t="str">
        <f t="shared" si="2754"/>
        <v>space exploration</v>
      </c>
      <c r="V2620">
        <f>YEAR(Kickstarter[[#This Row],[Date Ended Conversion]])</f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s="5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2">
        <f t="shared" ref="L2621" si="2804">(((K2621/60)/60)/24)+DATE(1970,1,1)</f>
        <v>42273.884305555555</v>
      </c>
      <c r="M2621" s="12">
        <f t="shared" si="2742"/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11">
        <f t="shared" si="2743"/>
        <v>1.8839999999999999</v>
      </c>
      <c r="S2621" s="6">
        <f>AVERAGE(Kickstarter[[#This Row],[pledged]]/Kickstarter[[#This Row],[backers_count]])</f>
        <v>35.547169811320757</v>
      </c>
      <c r="T2621" t="str">
        <f t="shared" si="2745"/>
        <v xml:space="preserve">technology/space </v>
      </c>
      <c r="U2621" t="str">
        <f t="shared" si="2754"/>
        <v>space exploration</v>
      </c>
      <c r="V2621">
        <f>YEAR(Kickstarter[[#This Row],[Date Ended Conversion]])</f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s="5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2">
        <f t="shared" ref="L2622" si="2805">(((K2622/60)/60)/24)+DATE(1970,1,1)</f>
        <v>42251.16715277778</v>
      </c>
      <c r="M2622" s="12">
        <f t="shared" si="2742"/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11">
        <f t="shared" si="2743"/>
        <v>1.436523076923077</v>
      </c>
      <c r="S2622" s="6">
        <f>AVERAGE(Kickstarter[[#This Row],[pledged]]/Kickstarter[[#This Row],[backers_count]])</f>
        <v>74.639488409272587</v>
      </c>
      <c r="T2622" t="str">
        <f t="shared" si="2745"/>
        <v xml:space="preserve">technology/space </v>
      </c>
      <c r="U2622" t="str">
        <f t="shared" si="2754"/>
        <v>space exploration</v>
      </c>
      <c r="V2622">
        <f>YEAR(Kickstarter[[#This Row],[Date Ended Conversion]])</f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s="5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2">
        <f t="shared" ref="L2623" si="2806">(((K2623/60)/60)/24)+DATE(1970,1,1)</f>
        <v>42115.74754629629</v>
      </c>
      <c r="M2623" s="12">
        <f t="shared" si="2742"/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11">
        <f t="shared" si="2743"/>
        <v>1.4588000000000001</v>
      </c>
      <c r="S2623" s="6">
        <f>AVERAGE(Kickstarter[[#This Row],[pledged]]/Kickstarter[[#This Row],[backers_count]])</f>
        <v>47.058064516129029</v>
      </c>
      <c r="T2623" t="str">
        <f t="shared" si="2745"/>
        <v xml:space="preserve">technology/space </v>
      </c>
      <c r="U2623" t="str">
        <f t="shared" si="2754"/>
        <v>space exploration</v>
      </c>
      <c r="V2623">
        <f>YEAR(Kickstarter[[#This Row],[Date Ended Conversion]])</f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s="5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2">
        <f t="shared" ref="L2624" si="2807">(((K2624/60)/60)/24)+DATE(1970,1,1)</f>
        <v>42689.74324074074</v>
      </c>
      <c r="M2624" s="12">
        <f t="shared" si="2742"/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11">
        <f t="shared" si="2743"/>
        <v>1.3118399999999999</v>
      </c>
      <c r="S2624" s="6">
        <f>AVERAGE(Kickstarter[[#This Row],[pledged]]/Kickstarter[[#This Row],[backers_count]])</f>
        <v>26.591351351351353</v>
      </c>
      <c r="T2624" t="str">
        <f t="shared" si="2745"/>
        <v xml:space="preserve">technology/space </v>
      </c>
      <c r="U2624" t="str">
        <f t="shared" si="2754"/>
        <v>space exploration</v>
      </c>
      <c r="V2624">
        <f>YEAR(Kickstarter[[#This Row],[Date Ended Conversion]])</f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s="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2">
        <f t="shared" ref="L2625" si="2808">(((K2625/60)/60)/24)+DATE(1970,1,1)</f>
        <v>42692.256550925929</v>
      </c>
      <c r="M2625" s="12">
        <f t="shared" si="2742"/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11">
        <f t="shared" si="2743"/>
        <v>1.1399999999999999</v>
      </c>
      <c r="S2625" s="6">
        <f>AVERAGE(Kickstarter[[#This Row],[pledged]]/Kickstarter[[#This Row],[backers_count]])</f>
        <v>36.774193548387096</v>
      </c>
      <c r="T2625" t="str">
        <f t="shared" si="2745"/>
        <v xml:space="preserve">technology/space </v>
      </c>
      <c r="U2625" t="str">
        <f t="shared" si="2754"/>
        <v>space exploration</v>
      </c>
      <c r="V2625">
        <f>YEAR(Kickstarter[[#This Row],[Date Ended Conversion]])</f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s="5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2">
        <f t="shared" ref="L2626" si="2809">(((K2626/60)/60)/24)+DATE(1970,1,1)</f>
        <v>41144.42155092593</v>
      </c>
      <c r="M2626" s="12">
        <f t="shared" ref="M2626:M2689" si="2810">(((J2626/60)/60)/24)+DATE(1970,1,1)</f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11">
        <f t="shared" ref="R2626:R2689" si="2811">(E2626/D2626)</f>
        <v>13.794206249999998</v>
      </c>
      <c r="S2626" s="6">
        <f>AVERAGE(Kickstarter[[#This Row],[pledged]]/Kickstarter[[#This Row],[backers_count]])</f>
        <v>31.820544982698959</v>
      </c>
      <c r="T2626" t="str">
        <f t="shared" si="2745"/>
        <v xml:space="preserve">technology/space </v>
      </c>
      <c r="U2626" t="str">
        <f t="shared" si="2754"/>
        <v>space exploration</v>
      </c>
      <c r="V2626">
        <f>YEAR(Kickstarter[[#This Row],[Date Ended Conversion]])</f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s="5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2">
        <f t="shared" ref="L2627" si="2812">(((K2627/60)/60)/24)+DATE(1970,1,1)</f>
        <v>42658.810277777782</v>
      </c>
      <c r="M2627" s="12">
        <f t="shared" si="2810"/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11">
        <f t="shared" si="2811"/>
        <v>9.56</v>
      </c>
      <c r="S2627" s="6">
        <f>AVERAGE(Kickstarter[[#This Row],[pledged]]/Kickstarter[[#This Row],[backers_count]])</f>
        <v>27.576923076923077</v>
      </c>
      <c r="T2627" t="str">
        <f t="shared" ref="T2627:T2690" si="2813">LEFT(Q2627, SEARCH(" ",Q2627,1))</f>
        <v xml:space="preserve">technology/space </v>
      </c>
      <c r="U2627" t="str">
        <f t="shared" si="2754"/>
        <v>space exploration</v>
      </c>
      <c r="V2627">
        <f>YEAR(Kickstarter[[#This Row],[Date Ended Conversion]])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s="5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2">
        <f t="shared" ref="L2628" si="2814">(((K2628/60)/60)/24)+DATE(1970,1,1)</f>
        <v>42128.628113425926</v>
      </c>
      <c r="M2628" s="12">
        <f t="shared" si="2810"/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11">
        <f t="shared" si="2811"/>
        <v>1.1200000000000001</v>
      </c>
      <c r="S2628" s="6">
        <f>AVERAGE(Kickstarter[[#This Row],[pledged]]/Kickstarter[[#This Row],[backers_count]])</f>
        <v>56</v>
      </c>
      <c r="T2628" t="str">
        <f t="shared" si="2813"/>
        <v xml:space="preserve">technology/space </v>
      </c>
      <c r="U2628" t="str">
        <f t="shared" si="2754"/>
        <v>space exploration</v>
      </c>
      <c r="V2628">
        <f>YEAR(Kickstarter[[#This Row],[Date Ended Conversion]])</f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s="5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2">
        <f t="shared" ref="L2629" si="2815">(((K2629/60)/60)/24)+DATE(1970,1,1)</f>
        <v>42304.829409722224</v>
      </c>
      <c r="M2629" s="12">
        <f t="shared" si="2810"/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11">
        <f t="shared" si="2811"/>
        <v>6.4666666666666668</v>
      </c>
      <c r="S2629" s="6">
        <f>AVERAGE(Kickstarter[[#This Row],[pledged]]/Kickstarter[[#This Row],[backers_count]])</f>
        <v>21.555555555555557</v>
      </c>
      <c r="T2629" t="str">
        <f t="shared" si="2813"/>
        <v xml:space="preserve">technology/space </v>
      </c>
      <c r="U2629" t="str">
        <f t="shared" si="2754"/>
        <v>space exploration</v>
      </c>
      <c r="V2629">
        <f>YEAR(Kickstarter[[#This Row],[Date Ended Conversion]])</f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s="5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2">
        <f t="shared" ref="L2630" si="2816">(((K2630/60)/60)/24)+DATE(1970,1,1)</f>
        <v>41953.966053240743</v>
      </c>
      <c r="M2630" s="12">
        <f t="shared" si="2810"/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11">
        <f t="shared" si="2811"/>
        <v>1.1036948748510131</v>
      </c>
      <c r="S2630" s="6">
        <f>AVERAGE(Kickstarter[[#This Row],[pledged]]/Kickstarter[[#This Row],[backers_count]])</f>
        <v>44.095238095238095</v>
      </c>
      <c r="T2630" t="str">
        <f t="shared" si="2813"/>
        <v xml:space="preserve">technology/space </v>
      </c>
      <c r="U2630" t="str">
        <f t="shared" si="2754"/>
        <v>space exploration</v>
      </c>
      <c r="V2630">
        <f>YEAR(Kickstarter[[#This Row],[Date Ended Conversion]])</f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s="5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2">
        <f t="shared" ref="L2631" si="2817">(((K2631/60)/60)/24)+DATE(1970,1,1)</f>
        <v>42108.538449074069</v>
      </c>
      <c r="M2631" s="12">
        <f t="shared" si="2810"/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11">
        <f t="shared" si="2811"/>
        <v>1.2774000000000001</v>
      </c>
      <c r="S2631" s="6">
        <f>AVERAGE(Kickstarter[[#This Row],[pledged]]/Kickstarter[[#This Row],[backers_count]])</f>
        <v>63.87</v>
      </c>
      <c r="T2631" t="str">
        <f t="shared" si="2813"/>
        <v xml:space="preserve">technology/space </v>
      </c>
      <c r="U2631" t="str">
        <f t="shared" si="2754"/>
        <v>space exploration</v>
      </c>
      <c r="V2631">
        <f>YEAR(Kickstarter[[#This Row],[Date Ended Conversion]])</f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s="5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2">
        <f t="shared" ref="L2632" si="2818">(((K2632/60)/60)/24)+DATE(1970,1,1)</f>
        <v>42524.105462962965</v>
      </c>
      <c r="M2632" s="12">
        <f t="shared" si="2810"/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11">
        <f t="shared" si="2811"/>
        <v>1.579</v>
      </c>
      <c r="S2632" s="6">
        <f>AVERAGE(Kickstarter[[#This Row],[pledged]]/Kickstarter[[#This Row],[backers_count]])</f>
        <v>38.987654320987652</v>
      </c>
      <c r="T2632" t="str">
        <f t="shared" si="2813"/>
        <v xml:space="preserve">technology/space </v>
      </c>
      <c r="U2632" t="str">
        <f t="shared" si="2754"/>
        <v>space exploration</v>
      </c>
      <c r="V2632">
        <f>YEAR(Kickstarter[[#This Row],[Date Ended Conversion]])</f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s="5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2">
        <f t="shared" ref="L2633" si="2819">(((K2633/60)/60)/24)+DATE(1970,1,1)</f>
        <v>42218.169293981482</v>
      </c>
      <c r="M2633" s="12">
        <f t="shared" si="2810"/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11">
        <f t="shared" si="2811"/>
        <v>1.1466525000000001</v>
      </c>
      <c r="S2633" s="6">
        <f>AVERAGE(Kickstarter[[#This Row],[pledged]]/Kickstarter[[#This Row],[backers_count]])</f>
        <v>80.185489510489504</v>
      </c>
      <c r="T2633" t="str">
        <f t="shared" si="2813"/>
        <v xml:space="preserve">technology/space </v>
      </c>
      <c r="U2633" t="str">
        <f t="shared" si="2754"/>
        <v>space exploration</v>
      </c>
      <c r="V2633">
        <f>YEAR(Kickstarter[[#This Row],[Date Ended Conversion]])</f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s="5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2">
        <f t="shared" ref="L2634" si="2820">(((K2634/60)/60)/24)+DATE(1970,1,1)</f>
        <v>42494.061793981484</v>
      </c>
      <c r="M2634" s="12">
        <f t="shared" si="2810"/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11">
        <f t="shared" si="2811"/>
        <v>1.3700934579439252</v>
      </c>
      <c r="S2634" s="6">
        <f>AVERAGE(Kickstarter[[#This Row],[pledged]]/Kickstarter[[#This Row],[backers_count]])</f>
        <v>34.904761904761905</v>
      </c>
      <c r="T2634" t="str">
        <f t="shared" si="2813"/>
        <v xml:space="preserve">technology/space </v>
      </c>
      <c r="U2634" t="str">
        <f t="shared" si="2754"/>
        <v>space exploration</v>
      </c>
      <c r="V2634">
        <f>YEAR(Kickstarter[[#This Row],[Date Ended Conversion]])</f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s="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2">
        <f t="shared" ref="L2635" si="2821">(((K2635/60)/60)/24)+DATE(1970,1,1)</f>
        <v>41667.823287037041</v>
      </c>
      <c r="M2635" s="12">
        <f t="shared" si="2810"/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11">
        <f t="shared" si="2811"/>
        <v>3.5461999999999998</v>
      </c>
      <c r="S2635" s="6">
        <f>AVERAGE(Kickstarter[[#This Row],[pledged]]/Kickstarter[[#This Row],[backers_count]])</f>
        <v>89.100502512562812</v>
      </c>
      <c r="T2635" t="str">
        <f t="shared" si="2813"/>
        <v xml:space="preserve">technology/space </v>
      </c>
      <c r="U2635" t="str">
        <f t="shared" ref="U2635:U2698" si="2822">RIGHT(Q2635,LEN(Q2635)-FIND("/",Q2635))</f>
        <v>space exploration</v>
      </c>
      <c r="V2635">
        <f>YEAR(Kickstarter[[#This Row],[Date Ended Conversion]])</f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s="5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2">
        <f t="shared" ref="L2636" si="2823">(((K2636/60)/60)/24)+DATE(1970,1,1)</f>
        <v>42612.656493055561</v>
      </c>
      <c r="M2636" s="12">
        <f t="shared" si="2810"/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11">
        <f t="shared" si="2811"/>
        <v>1.0602150537634409</v>
      </c>
      <c r="S2636" s="6">
        <f>AVERAGE(Kickstarter[[#This Row],[pledged]]/Kickstarter[[#This Row],[backers_count]])</f>
        <v>39.44</v>
      </c>
      <c r="T2636" t="str">
        <f t="shared" si="2813"/>
        <v xml:space="preserve">technology/space </v>
      </c>
      <c r="U2636" t="str">
        <f t="shared" si="2822"/>
        <v>space exploration</v>
      </c>
      <c r="V2636">
        <f>YEAR(Kickstarter[[#This Row],[Date Ended Conversion]])</f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s="5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2">
        <f t="shared" ref="L2637" si="2824">(((K2637/60)/60)/24)+DATE(1970,1,1)</f>
        <v>42037.950937500005</v>
      </c>
      <c r="M2637" s="12">
        <f t="shared" si="2810"/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11">
        <f t="shared" si="2811"/>
        <v>1</v>
      </c>
      <c r="S2637" s="6">
        <f>AVERAGE(Kickstarter[[#This Row],[pledged]]/Kickstarter[[#This Row],[backers_count]])</f>
        <v>136.9047619047619</v>
      </c>
      <c r="T2637" t="str">
        <f t="shared" si="2813"/>
        <v xml:space="preserve">technology/space </v>
      </c>
      <c r="U2637" t="str">
        <f t="shared" si="2822"/>
        <v>space exploration</v>
      </c>
      <c r="V2637">
        <f>YEAR(Kickstarter[[#This Row],[Date Ended Conversion]])</f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s="5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2">
        <f t="shared" ref="L2638" si="2825">(((K2638/60)/60)/24)+DATE(1970,1,1)</f>
        <v>42636.614745370374</v>
      </c>
      <c r="M2638" s="12">
        <f t="shared" si="2810"/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11">
        <f t="shared" si="2811"/>
        <v>1.873</v>
      </c>
      <c r="S2638" s="6">
        <f>AVERAGE(Kickstarter[[#This Row],[pledged]]/Kickstarter[[#This Row],[backers_count]])</f>
        <v>37.46</v>
      </c>
      <c r="T2638" t="str">
        <f t="shared" si="2813"/>
        <v xml:space="preserve">technology/space </v>
      </c>
      <c r="U2638" t="str">
        <f t="shared" si="2822"/>
        <v>space exploration</v>
      </c>
      <c r="V2638">
        <f>YEAR(Kickstarter[[#This Row],[Date Ended Conversion]])</f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s="5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2">
        <f t="shared" ref="L2639" si="2826">(((K2639/60)/60)/24)+DATE(1970,1,1)</f>
        <v>42639.549479166672</v>
      </c>
      <c r="M2639" s="12">
        <f t="shared" si="2810"/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11">
        <f t="shared" si="2811"/>
        <v>1.6619999999999999</v>
      </c>
      <c r="S2639" s="6">
        <f>AVERAGE(Kickstarter[[#This Row],[pledged]]/Kickstarter[[#This Row],[backers_count]])</f>
        <v>31.96153846153846</v>
      </c>
      <c r="T2639" t="str">
        <f t="shared" si="2813"/>
        <v xml:space="preserve">technology/space </v>
      </c>
      <c r="U2639" t="str">
        <f t="shared" si="2822"/>
        <v>space exploration</v>
      </c>
      <c r="V2639">
        <f>YEAR(Kickstarter[[#This Row],[Date Ended Conversion]])</f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s="5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2">
        <f t="shared" ref="L2640" si="2827">(((K2640/60)/60)/24)+DATE(1970,1,1)</f>
        <v>41989.913136574076</v>
      </c>
      <c r="M2640" s="12">
        <f t="shared" si="2810"/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11">
        <f t="shared" si="2811"/>
        <v>1.0172910662824208</v>
      </c>
      <c r="S2640" s="6">
        <f>AVERAGE(Kickstarter[[#This Row],[pledged]]/Kickstarter[[#This Row],[backers_count]])</f>
        <v>25.214285714285715</v>
      </c>
      <c r="T2640" t="str">
        <f t="shared" si="2813"/>
        <v xml:space="preserve">technology/space </v>
      </c>
      <c r="U2640" t="str">
        <f t="shared" si="2822"/>
        <v>space exploration</v>
      </c>
      <c r="V2640">
        <f>YEAR(Kickstarter[[#This Row],[Date Ended Conversion]])</f>
        <v>2015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s="5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2">
        <f t="shared" ref="L2641" si="2828">(((K2641/60)/60)/24)+DATE(1970,1,1)</f>
        <v>42024.86513888889</v>
      </c>
      <c r="M2641" s="12">
        <f t="shared" si="2810"/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11">
        <f t="shared" si="2811"/>
        <v>1.64</v>
      </c>
      <c r="S2641" s="6">
        <f>AVERAGE(Kickstarter[[#This Row],[pledged]]/Kickstarter[[#This Row],[backers_count]])</f>
        <v>10.040816326530612</v>
      </c>
      <c r="T2641" t="str">
        <f t="shared" si="2813"/>
        <v xml:space="preserve">technology/space </v>
      </c>
      <c r="U2641" t="str">
        <f t="shared" si="2822"/>
        <v>space exploration</v>
      </c>
      <c r="V2641">
        <f>YEAR(Kickstarter[[#This Row],[Date Ended Conversion]])</f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s="5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2">
        <f t="shared" ref="L2642" si="2829">(((K2642/60)/60)/24)+DATE(1970,1,1)</f>
        <v>42103.160578703704</v>
      </c>
      <c r="M2642" s="12">
        <f t="shared" si="2810"/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11">
        <f t="shared" si="2811"/>
        <v>1.0566666666666666</v>
      </c>
      <c r="S2642" s="6">
        <f>AVERAGE(Kickstarter[[#This Row],[pledged]]/Kickstarter[[#This Row],[backers_count]])</f>
        <v>45.94202898550725</v>
      </c>
      <c r="T2642" t="str">
        <f t="shared" si="2813"/>
        <v xml:space="preserve">technology/space </v>
      </c>
      <c r="U2642" t="str">
        <f t="shared" si="2822"/>
        <v>space exploration</v>
      </c>
      <c r="V2642">
        <f>YEAR(Kickstarter[[#This Row],[Date Ended Conversion]])</f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s="5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2">
        <f t="shared" ref="L2643" si="2830">(((K2643/60)/60)/24)+DATE(1970,1,1)</f>
        <v>41880.827118055553</v>
      </c>
      <c r="M2643" s="12">
        <f t="shared" si="2810"/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11">
        <f t="shared" si="2811"/>
        <v>0.01</v>
      </c>
      <c r="S2643" s="6">
        <f>AVERAGE(Kickstarter[[#This Row],[pledged]]/Kickstarter[[#This Row],[backers_count]])</f>
        <v>15</v>
      </c>
      <c r="T2643" t="str">
        <f t="shared" si="2813"/>
        <v xml:space="preserve">technology/space </v>
      </c>
      <c r="U2643" t="str">
        <f t="shared" si="2822"/>
        <v>space exploration</v>
      </c>
      <c r="V2643">
        <f>YEAR(Kickstarter[[#This Row],[Date Ended Conversion]])</f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s="5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2">
        <f t="shared" ref="L2644" si="2831">(((K2644/60)/60)/24)+DATE(1970,1,1)</f>
        <v>42536.246620370366</v>
      </c>
      <c r="M2644" s="12">
        <f t="shared" si="2810"/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11">
        <f t="shared" si="2811"/>
        <v>0</v>
      </c>
      <c r="S2644" s="6" t="e">
        <f>AVERAGE(Kickstarter[[#This Row],[pledged]]/Kickstarter[[#This Row],[backers_count]])</f>
        <v>#DIV/0!</v>
      </c>
      <c r="T2644" t="str">
        <f t="shared" si="2813"/>
        <v xml:space="preserve">technology/space </v>
      </c>
      <c r="U2644" t="str">
        <f t="shared" si="2822"/>
        <v>space exploration</v>
      </c>
      <c r="V2644">
        <f>YEAR(Kickstarter[[#This Row],[Date Ended Conversion]])</f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s="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2">
        <f t="shared" ref="L2645" si="2832">(((K2645/60)/60)/24)+DATE(1970,1,1)</f>
        <v>42689.582349537035</v>
      </c>
      <c r="M2645" s="12">
        <f t="shared" si="2810"/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11">
        <f t="shared" si="2811"/>
        <v>0.33559730999999998</v>
      </c>
      <c r="S2645" s="6">
        <f>AVERAGE(Kickstarter[[#This Row],[pledged]]/Kickstarter[[#This Row],[backers_count]])</f>
        <v>223.58248500999335</v>
      </c>
      <c r="T2645" t="str">
        <f t="shared" si="2813"/>
        <v xml:space="preserve">technology/space </v>
      </c>
      <c r="U2645" t="str">
        <f t="shared" si="2822"/>
        <v>space exploration</v>
      </c>
      <c r="V2645">
        <f>YEAR(Kickstarter[[#This Row],[Date Ended Conversion]])</f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s="5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2">
        <f t="shared" ref="L2646" si="2833">(((K2646/60)/60)/24)+DATE(1970,1,1)</f>
        <v>42774.792071759264</v>
      </c>
      <c r="M2646" s="12">
        <f t="shared" si="2810"/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11">
        <f t="shared" si="2811"/>
        <v>2.053E-2</v>
      </c>
      <c r="S2646" s="6">
        <f>AVERAGE(Kickstarter[[#This Row],[pledged]]/Kickstarter[[#This Row],[backers_count]])</f>
        <v>39.480769230769234</v>
      </c>
      <c r="T2646" t="str">
        <f t="shared" si="2813"/>
        <v xml:space="preserve">technology/space </v>
      </c>
      <c r="U2646" t="str">
        <f t="shared" si="2822"/>
        <v>space exploration</v>
      </c>
      <c r="V2646">
        <f>YEAR(Kickstarter[[#This Row],[Date Ended Conversion]])</f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s="5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2">
        <f t="shared" ref="L2647" si="2834">(((K2647/60)/60)/24)+DATE(1970,1,1)</f>
        <v>41921.842627314814</v>
      </c>
      <c r="M2647" s="12">
        <f t="shared" si="2810"/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11">
        <f t="shared" si="2811"/>
        <v>0.105</v>
      </c>
      <c r="S2647" s="6">
        <f>AVERAGE(Kickstarter[[#This Row],[pledged]]/Kickstarter[[#This Row],[backers_count]])</f>
        <v>91.304347826086953</v>
      </c>
      <c r="T2647" t="str">
        <f t="shared" si="2813"/>
        <v xml:space="preserve">technology/space </v>
      </c>
      <c r="U2647" t="str">
        <f t="shared" si="2822"/>
        <v>space exploration</v>
      </c>
      <c r="V2647">
        <f>YEAR(Kickstarter[[#This Row],[Date Ended Conversion]])</f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s="5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2">
        <f t="shared" ref="L2648" si="2835">(((K2648/60)/60)/24)+DATE(1970,1,1)</f>
        <v>42226.313298611116</v>
      </c>
      <c r="M2648" s="12">
        <f t="shared" si="2810"/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11">
        <f t="shared" si="2811"/>
        <v>8.4172839999999999E-2</v>
      </c>
      <c r="S2648" s="6">
        <f>AVERAGE(Kickstarter[[#This Row],[pledged]]/Kickstarter[[#This Row],[backers_count]])</f>
        <v>78.666205607476627</v>
      </c>
      <c r="T2648" t="str">
        <f t="shared" si="2813"/>
        <v xml:space="preserve">technology/space </v>
      </c>
      <c r="U2648" t="str">
        <f t="shared" si="2822"/>
        <v>space exploration</v>
      </c>
      <c r="V2648">
        <f>YEAR(Kickstarter[[#This Row],[Date Ended Conversion]])</f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s="5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2">
        <f t="shared" ref="L2649" si="2836">(((K2649/60)/60)/24)+DATE(1970,1,1)</f>
        <v>42200.261793981481</v>
      </c>
      <c r="M2649" s="12">
        <f t="shared" si="2810"/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11">
        <f t="shared" si="2811"/>
        <v>1.44E-2</v>
      </c>
      <c r="S2649" s="6">
        <f>AVERAGE(Kickstarter[[#This Row],[pledged]]/Kickstarter[[#This Row],[backers_count]])</f>
        <v>12</v>
      </c>
      <c r="T2649" t="str">
        <f t="shared" si="2813"/>
        <v xml:space="preserve">technology/space </v>
      </c>
      <c r="U2649" t="str">
        <f t="shared" si="2822"/>
        <v>space exploration</v>
      </c>
      <c r="V2649">
        <f>YEAR(Kickstarter[[#This Row],[Date Ended Conversion]])</f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s="5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2">
        <f t="shared" ref="L2650" si="2837">(((K2650/60)/60)/24)+DATE(1970,1,1)</f>
        <v>42408.714814814812</v>
      </c>
      <c r="M2650" s="12">
        <f t="shared" si="2810"/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11">
        <f t="shared" si="2811"/>
        <v>8.8333333333333337E-3</v>
      </c>
      <c r="S2650" s="6">
        <f>AVERAGE(Kickstarter[[#This Row],[pledged]]/Kickstarter[[#This Row],[backers_count]])</f>
        <v>17.666666666666668</v>
      </c>
      <c r="T2650" t="str">
        <f t="shared" si="2813"/>
        <v xml:space="preserve">technology/space </v>
      </c>
      <c r="U2650" t="str">
        <f t="shared" si="2822"/>
        <v>space exploration</v>
      </c>
      <c r="V2650">
        <f>YEAR(Kickstarter[[#This Row],[Date Ended Conversion]])</f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s="5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2">
        <f t="shared" ref="L2651" si="2838">(((K2651/60)/60)/24)+DATE(1970,1,1)</f>
        <v>42341.99700231482</v>
      </c>
      <c r="M2651" s="12">
        <f t="shared" si="2810"/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11">
        <f t="shared" si="2811"/>
        <v>9.9200000000000004E-4</v>
      </c>
      <c r="S2651" s="6">
        <f>AVERAGE(Kickstarter[[#This Row],[pledged]]/Kickstarter[[#This Row],[backers_count]])</f>
        <v>41.333333333333336</v>
      </c>
      <c r="T2651" t="str">
        <f t="shared" si="2813"/>
        <v xml:space="preserve">technology/space </v>
      </c>
      <c r="U2651" t="str">
        <f t="shared" si="2822"/>
        <v>space exploration</v>
      </c>
      <c r="V2651">
        <f>YEAR(Kickstarter[[#This Row],[Date Ended Conversion]])</f>
        <v>2016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s="5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2">
        <f t="shared" ref="L2652" si="2839">(((K2652/60)/60)/24)+DATE(1970,1,1)</f>
        <v>42695.624340277776</v>
      </c>
      <c r="M2652" s="12">
        <f t="shared" si="2810"/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11">
        <f t="shared" si="2811"/>
        <v>5.966666666666667E-3</v>
      </c>
      <c r="S2652" s="6">
        <f>AVERAGE(Kickstarter[[#This Row],[pledged]]/Kickstarter[[#This Row],[backers_count]])</f>
        <v>71.599999999999994</v>
      </c>
      <c r="T2652" t="str">
        <f t="shared" si="2813"/>
        <v xml:space="preserve">technology/space </v>
      </c>
      <c r="U2652" t="str">
        <f t="shared" si="2822"/>
        <v>space exploration</v>
      </c>
      <c r="V2652">
        <f>YEAR(Kickstarter[[#This Row],[Date Ended Conversion]])</f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s="5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2">
        <f t="shared" ref="L2653" si="2840">(((K2653/60)/60)/24)+DATE(1970,1,1)</f>
        <v>42327.805659722217</v>
      </c>
      <c r="M2653" s="12">
        <f t="shared" si="2810"/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11">
        <f t="shared" si="2811"/>
        <v>1.8689285714285714E-2</v>
      </c>
      <c r="S2653" s="6">
        <f>AVERAGE(Kickstarter[[#This Row],[pledged]]/Kickstarter[[#This Row],[backers_count]])</f>
        <v>307.8235294117647</v>
      </c>
      <c r="T2653" t="str">
        <f t="shared" si="2813"/>
        <v xml:space="preserve">technology/space </v>
      </c>
      <c r="U2653" t="str">
        <f t="shared" si="2822"/>
        <v>space exploration</v>
      </c>
      <c r="V2653">
        <f>YEAR(Kickstarter[[#This Row],[Date Ended Conversion]])</f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s="5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2">
        <f t="shared" ref="L2654" si="2841">(((K2654/60)/60)/24)+DATE(1970,1,1)</f>
        <v>41953.158854166672</v>
      </c>
      <c r="M2654" s="12">
        <f t="shared" si="2810"/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11">
        <f t="shared" si="2811"/>
        <v>8.8500000000000002E-3</v>
      </c>
      <c r="S2654" s="6">
        <f>AVERAGE(Kickstarter[[#This Row],[pledged]]/Kickstarter[[#This Row],[backers_count]])</f>
        <v>80.454545454545453</v>
      </c>
      <c r="T2654" t="str">
        <f t="shared" si="2813"/>
        <v xml:space="preserve">technology/space </v>
      </c>
      <c r="U2654" t="str">
        <f t="shared" si="2822"/>
        <v>space exploration</v>
      </c>
      <c r="V2654">
        <f>YEAR(Kickstarter[[#This Row],[Date Ended Conversion]])</f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s="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2">
        <f t="shared" ref="L2655" si="2842">(((K2655/60)/60)/24)+DATE(1970,1,1)</f>
        <v>41771.651932870373</v>
      </c>
      <c r="M2655" s="12">
        <f t="shared" si="2810"/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11">
        <f t="shared" si="2811"/>
        <v>0.1152156862745098</v>
      </c>
      <c r="S2655" s="6">
        <f>AVERAGE(Kickstarter[[#This Row],[pledged]]/Kickstarter[[#This Row],[backers_count]])</f>
        <v>83.942857142857136</v>
      </c>
      <c r="T2655" t="str">
        <f t="shared" si="2813"/>
        <v xml:space="preserve">technology/space </v>
      </c>
      <c r="U2655" t="str">
        <f t="shared" si="2822"/>
        <v>space exploration</v>
      </c>
      <c r="V2655">
        <f>YEAR(Kickstarter[[#This Row],[Date Ended Conversion]])</f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s="5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2">
        <f t="shared" ref="L2656" si="2843">(((K2656/60)/60)/24)+DATE(1970,1,1)</f>
        <v>42055.600995370376</v>
      </c>
      <c r="M2656" s="12">
        <f t="shared" si="2810"/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11">
        <f t="shared" si="2811"/>
        <v>5.1000000000000004E-4</v>
      </c>
      <c r="S2656" s="6">
        <f>AVERAGE(Kickstarter[[#This Row],[pledged]]/Kickstarter[[#This Row],[backers_count]])</f>
        <v>8.5</v>
      </c>
      <c r="T2656" t="str">
        <f t="shared" si="2813"/>
        <v xml:space="preserve">technology/space </v>
      </c>
      <c r="U2656" t="str">
        <f t="shared" si="2822"/>
        <v>space exploration</v>
      </c>
      <c r="V2656">
        <f>YEAR(Kickstarter[[#This Row],[Date Ended Conversion]])</f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s="5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2">
        <f t="shared" ref="L2657" si="2844">(((K2657/60)/60)/24)+DATE(1970,1,1)</f>
        <v>42381.866284722222</v>
      </c>
      <c r="M2657" s="12">
        <f t="shared" si="2810"/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11">
        <f t="shared" si="2811"/>
        <v>0.21033333333333334</v>
      </c>
      <c r="S2657" s="6">
        <f>AVERAGE(Kickstarter[[#This Row],[pledged]]/Kickstarter[[#This Row],[backers_count]])</f>
        <v>73.372093023255815</v>
      </c>
      <c r="T2657" t="str">
        <f t="shared" si="2813"/>
        <v xml:space="preserve">technology/space </v>
      </c>
      <c r="U2657" t="str">
        <f t="shared" si="2822"/>
        <v>space exploration</v>
      </c>
      <c r="V2657">
        <f>YEAR(Kickstarter[[#This Row],[Date Ended Conversion]])</f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s="5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2">
        <f t="shared" ref="L2658" si="2845">(((K2658/60)/60)/24)+DATE(1970,1,1)</f>
        <v>42767.688518518517</v>
      </c>
      <c r="M2658" s="12">
        <f t="shared" si="2810"/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11">
        <f t="shared" si="2811"/>
        <v>0.11436666666666667</v>
      </c>
      <c r="S2658" s="6">
        <f>AVERAGE(Kickstarter[[#This Row],[pledged]]/Kickstarter[[#This Row],[backers_count]])</f>
        <v>112.86184210526316</v>
      </c>
      <c r="T2658" t="str">
        <f t="shared" si="2813"/>
        <v xml:space="preserve">technology/space </v>
      </c>
      <c r="U2658" t="str">
        <f t="shared" si="2822"/>
        <v>space exploration</v>
      </c>
      <c r="V2658">
        <f>YEAR(Kickstarter[[#This Row],[Date Ended Conversion]])</f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s="5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2">
        <f t="shared" ref="L2659" si="2846">(((K2659/60)/60)/24)+DATE(1970,1,1)</f>
        <v>42551.928854166668</v>
      </c>
      <c r="M2659" s="12">
        <f t="shared" si="2810"/>
        <v>42585.0625</v>
      </c>
      <c r="N2659" t="b">
        <v>0</v>
      </c>
      <c r="O2659">
        <v>59</v>
      </c>
      <c r="P2659" t="b">
        <v>0</v>
      </c>
      <c r="Q2659" t="s">
        <v>8301</v>
      </c>
      <c r="R2659" s="11">
        <f t="shared" si="2811"/>
        <v>0.18737933333333334</v>
      </c>
      <c r="S2659" s="6">
        <f>AVERAGE(Kickstarter[[#This Row],[pledged]]/Kickstarter[[#This Row],[backers_count]])</f>
        <v>95.277627118644077</v>
      </c>
      <c r="T2659" t="str">
        <f t="shared" si="2813"/>
        <v xml:space="preserve">technology/space </v>
      </c>
      <c r="U2659" t="str">
        <f t="shared" si="2822"/>
        <v>space exploration</v>
      </c>
      <c r="V2659">
        <f>YEAR(Kickstarter[[#This Row],[Date Ended Conversion]])</f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s="5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2">
        <f t="shared" ref="L2660" si="2847">(((K2660/60)/60)/24)+DATE(1970,1,1)</f>
        <v>42551.884189814817</v>
      </c>
      <c r="M2660" s="12">
        <f t="shared" si="2810"/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11">
        <f t="shared" si="2811"/>
        <v>9.2857142857142856E-4</v>
      </c>
      <c r="S2660" s="6">
        <f>AVERAGE(Kickstarter[[#This Row],[pledged]]/Kickstarter[[#This Row],[backers_count]])</f>
        <v>22.75</v>
      </c>
      <c r="T2660" t="str">
        <f t="shared" si="2813"/>
        <v xml:space="preserve">technology/space </v>
      </c>
      <c r="U2660" t="str">
        <f t="shared" si="2822"/>
        <v>space exploration</v>
      </c>
      <c r="V2660">
        <f>YEAR(Kickstarter[[#This Row],[Date Ended Conversion]])</f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s="5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2">
        <f t="shared" ref="L2661" si="2848">(((K2661/60)/60)/24)+DATE(1970,1,1)</f>
        <v>42082.069560185191</v>
      </c>
      <c r="M2661" s="12">
        <f t="shared" si="2810"/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11">
        <f t="shared" si="2811"/>
        <v>2.720408163265306E-2</v>
      </c>
      <c r="S2661" s="6">
        <f>AVERAGE(Kickstarter[[#This Row],[pledged]]/Kickstarter[[#This Row],[backers_count]])</f>
        <v>133.30000000000001</v>
      </c>
      <c r="T2661" t="str">
        <f t="shared" si="2813"/>
        <v xml:space="preserve">technology/space </v>
      </c>
      <c r="U2661" t="str">
        <f t="shared" si="2822"/>
        <v>space exploration</v>
      </c>
      <c r="V2661">
        <f>YEAR(Kickstarter[[#This Row],[Date Ended Conversion]])</f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s="5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2">
        <f t="shared" ref="L2662" si="2849">(((K2662/60)/60)/24)+DATE(1970,1,1)</f>
        <v>42272.713171296295</v>
      </c>
      <c r="M2662" s="12">
        <f t="shared" si="2810"/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11">
        <f t="shared" si="2811"/>
        <v>9.5E-4</v>
      </c>
      <c r="S2662" s="6">
        <f>AVERAGE(Kickstarter[[#This Row],[pledged]]/Kickstarter[[#This Row],[backers_count]])</f>
        <v>3.8</v>
      </c>
      <c r="T2662" t="str">
        <f t="shared" si="2813"/>
        <v xml:space="preserve">technology/space </v>
      </c>
      <c r="U2662" t="str">
        <f t="shared" si="2822"/>
        <v>space exploration</v>
      </c>
      <c r="V2662">
        <f>YEAR(Kickstarter[[#This Row],[Date Ended Conversion]])</f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s="5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2">
        <f t="shared" ref="L2663" si="2850">(((K2663/60)/60)/24)+DATE(1970,1,1)</f>
        <v>41542.958449074074</v>
      </c>
      <c r="M2663" s="12">
        <f t="shared" si="2810"/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11">
        <f t="shared" si="2811"/>
        <v>1.0289999999999999</v>
      </c>
      <c r="S2663" s="6">
        <f>AVERAGE(Kickstarter[[#This Row],[pledged]]/Kickstarter[[#This Row],[backers_count]])</f>
        <v>85.75</v>
      </c>
      <c r="T2663" t="str">
        <f t="shared" ref="T2663:T2682" si="2851">LEFT(Q2663,FIND("/",Q2663)-1)</f>
        <v>technology</v>
      </c>
      <c r="U2663" t="str">
        <f t="shared" si="2822"/>
        <v>makerspaces</v>
      </c>
      <c r="V2663">
        <f>YEAR(Kickstarter[[#This Row],[Date Ended Conversion]])</f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s="5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2">
        <f t="shared" ref="L2664" si="2852">(((K2664/60)/60)/24)+DATE(1970,1,1)</f>
        <v>42207.746678240743</v>
      </c>
      <c r="M2664" s="12">
        <f t="shared" si="2810"/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11">
        <f t="shared" si="2811"/>
        <v>1.0680000000000001</v>
      </c>
      <c r="S2664" s="6">
        <f>AVERAGE(Kickstarter[[#This Row],[pledged]]/Kickstarter[[#This Row],[backers_count]])</f>
        <v>267</v>
      </c>
      <c r="T2664" t="str">
        <f t="shared" si="2851"/>
        <v>technology</v>
      </c>
      <c r="U2664" t="str">
        <f t="shared" si="2822"/>
        <v>makerspaces</v>
      </c>
      <c r="V2664">
        <f>YEAR(Kickstarter[[#This Row],[Date Ended Conversion]])</f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s="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2">
        <f t="shared" ref="L2665" si="2853">(((K2665/60)/60)/24)+DATE(1970,1,1)</f>
        <v>42222.622766203705</v>
      </c>
      <c r="M2665" s="12">
        <f t="shared" si="2810"/>
        <v>42251.625</v>
      </c>
      <c r="N2665" t="b">
        <v>0</v>
      </c>
      <c r="O2665">
        <v>56</v>
      </c>
      <c r="P2665" t="b">
        <v>1</v>
      </c>
      <c r="Q2665" t="s">
        <v>8302</v>
      </c>
      <c r="R2665" s="11">
        <f t="shared" si="2811"/>
        <v>1.0459624999999999</v>
      </c>
      <c r="S2665" s="6">
        <f>AVERAGE(Kickstarter[[#This Row],[pledged]]/Kickstarter[[#This Row],[backers_count]])</f>
        <v>373.55803571428572</v>
      </c>
      <c r="T2665" t="str">
        <f t="shared" si="2851"/>
        <v>technology</v>
      </c>
      <c r="U2665" t="str">
        <f t="shared" si="2822"/>
        <v>makerspaces</v>
      </c>
      <c r="V2665">
        <f>YEAR(Kickstarter[[#This Row],[Date Ended Conversion]])</f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s="5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2">
        <f t="shared" ref="L2666" si="2854">(((K2666/60)/60)/24)+DATE(1970,1,1)</f>
        <v>42313.02542824074</v>
      </c>
      <c r="M2666" s="12">
        <f t="shared" si="2810"/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11">
        <f t="shared" si="2811"/>
        <v>1.0342857142857143</v>
      </c>
      <c r="S2666" s="6">
        <f>AVERAGE(Kickstarter[[#This Row],[pledged]]/Kickstarter[[#This Row],[backers_count]])</f>
        <v>174.03846153846155</v>
      </c>
      <c r="T2666" t="str">
        <f t="shared" si="2851"/>
        <v>technology</v>
      </c>
      <c r="U2666" t="str">
        <f t="shared" si="2822"/>
        <v>makerspaces</v>
      </c>
      <c r="V2666">
        <f>YEAR(Kickstarter[[#This Row],[Date Ended Conversion]])</f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s="5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2">
        <f t="shared" ref="L2667" si="2855">(((K2667/60)/60)/24)+DATE(1970,1,1)</f>
        <v>42083.895532407405</v>
      </c>
      <c r="M2667" s="12">
        <f t="shared" si="2810"/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11">
        <f t="shared" si="2811"/>
        <v>1.2314285714285715</v>
      </c>
      <c r="S2667" s="6">
        <f>AVERAGE(Kickstarter[[#This Row],[pledged]]/Kickstarter[[#This Row],[backers_count]])</f>
        <v>93.695652173913047</v>
      </c>
      <c r="T2667" t="str">
        <f t="shared" si="2851"/>
        <v>technology</v>
      </c>
      <c r="U2667" t="str">
        <f t="shared" si="2822"/>
        <v>makerspaces</v>
      </c>
      <c r="V2667">
        <f>YEAR(Kickstarter[[#This Row],[Date Ended Conversion]])</f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s="5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2">
        <f t="shared" ref="L2668" si="2856">(((K2668/60)/60)/24)+DATE(1970,1,1)</f>
        <v>42235.764340277776</v>
      </c>
      <c r="M2668" s="12">
        <f t="shared" si="2810"/>
        <v>42272.875</v>
      </c>
      <c r="N2668" t="b">
        <v>0</v>
      </c>
      <c r="O2668">
        <v>206</v>
      </c>
      <c r="P2668" t="b">
        <v>1</v>
      </c>
      <c r="Q2668" t="s">
        <v>8302</v>
      </c>
      <c r="R2668" s="11">
        <f t="shared" si="2811"/>
        <v>1.592951</v>
      </c>
      <c r="S2668" s="6">
        <f>AVERAGE(Kickstarter[[#This Row],[pledged]]/Kickstarter[[#This Row],[backers_count]])</f>
        <v>77.327718446601949</v>
      </c>
      <c r="T2668" t="str">
        <f t="shared" si="2851"/>
        <v>technology</v>
      </c>
      <c r="U2668" t="str">
        <f t="shared" si="2822"/>
        <v>makerspaces</v>
      </c>
      <c r="V2668">
        <f>YEAR(Kickstarter[[#This Row],[Date Ended Conversion]])</f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s="5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2">
        <f t="shared" ref="L2669" si="2857">(((K2669/60)/60)/24)+DATE(1970,1,1)</f>
        <v>42380.926111111112</v>
      </c>
      <c r="M2669" s="12">
        <f t="shared" si="2810"/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11">
        <f t="shared" si="2811"/>
        <v>1.1066666666666667</v>
      </c>
      <c r="S2669" s="6">
        <f>AVERAGE(Kickstarter[[#This Row],[pledged]]/Kickstarter[[#This Row],[backers_count]])</f>
        <v>92.222222222222229</v>
      </c>
      <c r="T2669" t="str">
        <f t="shared" si="2851"/>
        <v>technology</v>
      </c>
      <c r="U2669" t="str">
        <f t="shared" si="2822"/>
        <v>makerspaces</v>
      </c>
      <c r="V2669">
        <f>YEAR(Kickstarter[[#This Row],[Date Ended Conversion]])</f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s="5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2">
        <f t="shared" ref="L2670" si="2858">(((K2670/60)/60)/24)+DATE(1970,1,1)</f>
        <v>42275.588715277772</v>
      </c>
      <c r="M2670" s="12">
        <f t="shared" si="2810"/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11">
        <f t="shared" si="2811"/>
        <v>1.7070000000000001</v>
      </c>
      <c r="S2670" s="6">
        <f>AVERAGE(Kickstarter[[#This Row],[pledged]]/Kickstarter[[#This Row],[backers_count]])</f>
        <v>60.964285714285715</v>
      </c>
      <c r="T2670" t="str">
        <f t="shared" si="2851"/>
        <v>technology</v>
      </c>
      <c r="U2670" t="str">
        <f t="shared" si="2822"/>
        <v>makerspaces</v>
      </c>
      <c r="V2670">
        <f>YEAR(Kickstarter[[#This Row],[Date Ended Conversion]])</f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s="5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2">
        <f t="shared" ref="L2671" si="2859">(((K2671/60)/60)/24)+DATE(1970,1,1)</f>
        <v>42319.035833333335</v>
      </c>
      <c r="M2671" s="12">
        <f t="shared" si="2810"/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11">
        <f t="shared" si="2811"/>
        <v>1.25125</v>
      </c>
      <c r="S2671" s="6">
        <f>AVERAGE(Kickstarter[[#This Row],[pledged]]/Kickstarter[[#This Row],[backers_count]])</f>
        <v>91</v>
      </c>
      <c r="T2671" t="str">
        <f t="shared" si="2851"/>
        <v>technology</v>
      </c>
      <c r="U2671" t="str">
        <f t="shared" si="2822"/>
        <v>makerspaces</v>
      </c>
      <c r="V2671">
        <f>YEAR(Kickstarter[[#This Row],[Date Ended Conversion]])</f>
        <v>2016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s="5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2">
        <f t="shared" ref="L2672" si="2860">(((K2672/60)/60)/24)+DATE(1970,1,1)</f>
        <v>41821.020601851851</v>
      </c>
      <c r="M2672" s="12">
        <f t="shared" si="2810"/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11">
        <f t="shared" si="2811"/>
        <v>6.4158609339642042E-2</v>
      </c>
      <c r="S2672" s="6">
        <f>AVERAGE(Kickstarter[[#This Row],[pledged]]/Kickstarter[[#This Row],[backers_count]])</f>
        <v>41.583333333333336</v>
      </c>
      <c r="T2672" t="str">
        <f t="shared" si="2851"/>
        <v>technology</v>
      </c>
      <c r="U2672" t="str">
        <f t="shared" si="2822"/>
        <v>makerspaces</v>
      </c>
      <c r="V2672">
        <f>YEAR(Kickstarter[[#This Row],[Date Ended Conversion]])</f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s="5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2">
        <f t="shared" ref="L2673" si="2861">(((K2673/60)/60)/24)+DATE(1970,1,1)</f>
        <v>41962.749027777783</v>
      </c>
      <c r="M2673" s="12">
        <f t="shared" si="2810"/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11">
        <f t="shared" si="2811"/>
        <v>0.11344</v>
      </c>
      <c r="S2673" s="6">
        <f>AVERAGE(Kickstarter[[#This Row],[pledged]]/Kickstarter[[#This Row],[backers_count]])</f>
        <v>33.761904761904759</v>
      </c>
      <c r="T2673" t="str">
        <f t="shared" si="2851"/>
        <v>technology</v>
      </c>
      <c r="U2673" t="str">
        <f t="shared" si="2822"/>
        <v>makerspaces</v>
      </c>
      <c r="V2673">
        <f>YEAR(Kickstarter[[#This Row],[Date Ended Conversion]])</f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s="5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2">
        <f t="shared" ref="L2674" si="2862">(((K2674/60)/60)/24)+DATE(1970,1,1)</f>
        <v>42344.884143518517</v>
      </c>
      <c r="M2674" s="12">
        <f t="shared" si="2810"/>
        <v>42366.25</v>
      </c>
      <c r="N2674" t="b">
        <v>1</v>
      </c>
      <c r="O2674">
        <v>47</v>
      </c>
      <c r="P2674" t="b">
        <v>0</v>
      </c>
      <c r="Q2674" t="s">
        <v>8302</v>
      </c>
      <c r="R2674" s="11">
        <f t="shared" si="2811"/>
        <v>0.33189999999999997</v>
      </c>
      <c r="S2674" s="6">
        <f>AVERAGE(Kickstarter[[#This Row],[pledged]]/Kickstarter[[#This Row],[backers_count]])</f>
        <v>70.61702127659575</v>
      </c>
      <c r="T2674" t="str">
        <f t="shared" si="2851"/>
        <v>technology</v>
      </c>
      <c r="U2674" t="str">
        <f t="shared" si="2822"/>
        <v>makerspaces</v>
      </c>
      <c r="V2674">
        <f>YEAR(Kickstarter[[#This Row],[Date Ended Conversion]])</f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s="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2">
        <f t="shared" ref="L2675" si="2863">(((K2675/60)/60)/24)+DATE(1970,1,1)</f>
        <v>41912.541655092595</v>
      </c>
      <c r="M2675" s="12">
        <f t="shared" si="2810"/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11">
        <f t="shared" si="2811"/>
        <v>0.27579999999999999</v>
      </c>
      <c r="S2675" s="6">
        <f>AVERAGE(Kickstarter[[#This Row],[pledged]]/Kickstarter[[#This Row],[backers_count]])</f>
        <v>167.15151515151516</v>
      </c>
      <c r="T2675" t="str">
        <f t="shared" si="2851"/>
        <v>technology</v>
      </c>
      <c r="U2675" t="str">
        <f t="shared" si="2822"/>
        <v>makerspaces</v>
      </c>
      <c r="V2675">
        <f>YEAR(Kickstarter[[#This Row],[Date Ended Conversion]])</f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s="5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2">
        <f t="shared" ref="L2676" si="2864">(((K2676/60)/60)/24)+DATE(1970,1,1)</f>
        <v>42529.632754629631</v>
      </c>
      <c r="M2676" s="12">
        <f t="shared" si="2810"/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11">
        <f t="shared" si="2811"/>
        <v>0.62839999999999996</v>
      </c>
      <c r="S2676" s="6">
        <f>AVERAGE(Kickstarter[[#This Row],[pledged]]/Kickstarter[[#This Row],[backers_count]])</f>
        <v>128.61988304093566</v>
      </c>
      <c r="T2676" t="str">
        <f t="shared" si="2851"/>
        <v>technology</v>
      </c>
      <c r="U2676" t="str">
        <f t="shared" si="2822"/>
        <v>makerspaces</v>
      </c>
      <c r="V2676">
        <f>YEAR(Kickstarter[[#This Row],[Date Ended Conversion]])</f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s="5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2">
        <f t="shared" ref="L2677" si="2865">(((K2677/60)/60)/24)+DATE(1970,1,1)</f>
        <v>41923.857511574075</v>
      </c>
      <c r="M2677" s="12">
        <f t="shared" si="2810"/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11">
        <f t="shared" si="2811"/>
        <v>7.5880000000000003E-2</v>
      </c>
      <c r="S2677" s="6">
        <f>AVERAGE(Kickstarter[[#This Row],[pledged]]/Kickstarter[[#This Row],[backers_count]])</f>
        <v>65.41379310344827</v>
      </c>
      <c r="T2677" t="str">
        <f t="shared" si="2851"/>
        <v>technology</v>
      </c>
      <c r="U2677" t="str">
        <f t="shared" si="2822"/>
        <v>makerspaces</v>
      </c>
      <c r="V2677">
        <f>YEAR(Kickstarter[[#This Row],[Date Ended Conversion]])</f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s="5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2">
        <f t="shared" ref="L2678" si="2866">(((K2678/60)/60)/24)+DATE(1970,1,1)</f>
        <v>42482.624699074076</v>
      </c>
      <c r="M2678" s="12">
        <f t="shared" si="2810"/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11">
        <f t="shared" si="2811"/>
        <v>0.50380952380952382</v>
      </c>
      <c r="S2678" s="6">
        <f>AVERAGE(Kickstarter[[#This Row],[pledged]]/Kickstarter[[#This Row],[backers_count]])</f>
        <v>117.55555555555556</v>
      </c>
      <c r="T2678" t="str">
        <f t="shared" si="2851"/>
        <v>technology</v>
      </c>
      <c r="U2678" t="str">
        <f t="shared" si="2822"/>
        <v>makerspaces</v>
      </c>
      <c r="V2678">
        <f>YEAR(Kickstarter[[#This Row],[Date Ended Conversion]])</f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s="5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2">
        <f t="shared" ref="L2679" si="2867">(((K2679/60)/60)/24)+DATE(1970,1,1)</f>
        <v>41793.029432870368</v>
      </c>
      <c r="M2679" s="12">
        <f t="shared" si="2810"/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11">
        <f t="shared" si="2811"/>
        <v>0.17512820512820512</v>
      </c>
      <c r="S2679" s="6">
        <f>AVERAGE(Kickstarter[[#This Row],[pledged]]/Kickstarter[[#This Row],[backers_count]])</f>
        <v>126.48148148148148</v>
      </c>
      <c r="T2679" t="str">
        <f t="shared" si="2851"/>
        <v>technology</v>
      </c>
      <c r="U2679" t="str">
        <f t="shared" si="2822"/>
        <v>makerspaces</v>
      </c>
      <c r="V2679">
        <f>YEAR(Kickstarter[[#This Row],[Date Ended Conversion]])</f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s="5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2">
        <f t="shared" ref="L2680" si="2868">(((K2680/60)/60)/24)+DATE(1970,1,1)</f>
        <v>42241.798206018517</v>
      </c>
      <c r="M2680" s="12">
        <f t="shared" si="2810"/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11">
        <f t="shared" si="2811"/>
        <v>1.3750000000000001E-4</v>
      </c>
      <c r="S2680" s="6">
        <f>AVERAGE(Kickstarter[[#This Row],[pledged]]/Kickstarter[[#This Row],[backers_count]])</f>
        <v>550</v>
      </c>
      <c r="T2680" t="str">
        <f t="shared" si="2851"/>
        <v>technology</v>
      </c>
      <c r="U2680" t="str">
        <f t="shared" si="2822"/>
        <v>makerspaces</v>
      </c>
      <c r="V2680">
        <f>YEAR(Kickstarter[[#This Row],[Date Ended Conversion]])</f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s="5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2">
        <f t="shared" ref="L2681" si="2869">(((K2681/60)/60)/24)+DATE(1970,1,1)</f>
        <v>42033.001087962963</v>
      </c>
      <c r="M2681" s="12">
        <f t="shared" si="2810"/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11">
        <f t="shared" si="2811"/>
        <v>3.3E-3</v>
      </c>
      <c r="S2681" s="6">
        <f>AVERAGE(Kickstarter[[#This Row],[pledged]]/Kickstarter[[#This Row],[backers_count]])</f>
        <v>44</v>
      </c>
      <c r="T2681" t="str">
        <f t="shared" si="2851"/>
        <v>technology</v>
      </c>
      <c r="U2681" t="str">
        <f t="shared" si="2822"/>
        <v>makerspaces</v>
      </c>
      <c r="V2681">
        <f>YEAR(Kickstarter[[#This Row],[Date Ended Conversion]])</f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s="5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2">
        <f t="shared" ref="L2682" si="2870">(((K2682/60)/60)/24)+DATE(1970,1,1)</f>
        <v>42436.211701388893</v>
      </c>
      <c r="M2682" s="12">
        <f t="shared" si="2810"/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11">
        <f t="shared" si="2811"/>
        <v>8.6250000000000007E-3</v>
      </c>
      <c r="S2682" s="6">
        <f>AVERAGE(Kickstarter[[#This Row],[pledged]]/Kickstarter[[#This Row],[backers_count]])</f>
        <v>69</v>
      </c>
      <c r="T2682" t="str">
        <f t="shared" si="2851"/>
        <v>technology</v>
      </c>
      <c r="U2682" t="str">
        <f t="shared" si="2822"/>
        <v>makerspaces</v>
      </c>
      <c r="V2682">
        <f>YEAR(Kickstarter[[#This Row],[Date Ended Conversion]])</f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s="5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2">
        <f t="shared" ref="L2683" si="2871">(((K2683/60)/60)/24)+DATE(1970,1,1)</f>
        <v>41805.895254629628</v>
      </c>
      <c r="M2683" s="12">
        <f t="shared" si="2810"/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11">
        <f t="shared" si="2811"/>
        <v>6.875E-3</v>
      </c>
      <c r="S2683" s="6">
        <f>AVERAGE(Kickstarter[[#This Row],[pledged]]/Kickstarter[[#This Row],[backers_count]])</f>
        <v>27.5</v>
      </c>
      <c r="T2683" t="str">
        <f t="shared" si="2813"/>
        <v xml:space="preserve">food/food </v>
      </c>
      <c r="U2683" t="str">
        <f t="shared" si="2822"/>
        <v>food trucks</v>
      </c>
      <c r="V2683">
        <f>YEAR(Kickstarter[[#This Row],[Date Ended Conversion]])</f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s="5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2">
        <f t="shared" ref="L2684" si="2872">(((K2684/60)/60)/24)+DATE(1970,1,1)</f>
        <v>41932.871990740743</v>
      </c>
      <c r="M2684" s="12">
        <f t="shared" si="2810"/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11">
        <f t="shared" si="2811"/>
        <v>0.28299999999999997</v>
      </c>
      <c r="S2684" s="6">
        <f>AVERAGE(Kickstarter[[#This Row],[pledged]]/Kickstarter[[#This Row],[backers_count]])</f>
        <v>84.9</v>
      </c>
      <c r="T2684" t="str">
        <f t="shared" si="2813"/>
        <v xml:space="preserve">food/food </v>
      </c>
      <c r="U2684" t="str">
        <f t="shared" si="2822"/>
        <v>food trucks</v>
      </c>
      <c r="V2684">
        <f>YEAR(Kickstarter[[#This Row],[Date Ended Conversion]])</f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s="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2">
        <f t="shared" ref="L2685" si="2873">(((K2685/60)/60)/24)+DATE(1970,1,1)</f>
        <v>42034.75509259259</v>
      </c>
      <c r="M2685" s="12">
        <f t="shared" si="2810"/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11">
        <f t="shared" si="2811"/>
        <v>2.3999999999999998E-3</v>
      </c>
      <c r="S2685" s="6">
        <f>AVERAGE(Kickstarter[[#This Row],[pledged]]/Kickstarter[[#This Row],[backers_count]])</f>
        <v>12</v>
      </c>
      <c r="T2685" t="str">
        <f t="shared" si="2813"/>
        <v xml:space="preserve">food/food </v>
      </c>
      <c r="U2685" t="str">
        <f t="shared" si="2822"/>
        <v>food trucks</v>
      </c>
      <c r="V2685">
        <f>YEAR(Kickstarter[[#This Row],[Date Ended Conversion]])</f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s="5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2">
        <f t="shared" ref="L2686" si="2874">(((K2686/60)/60)/24)+DATE(1970,1,1)</f>
        <v>41820.914641203701</v>
      </c>
      <c r="M2686" s="12">
        <f t="shared" si="2810"/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11">
        <f t="shared" si="2811"/>
        <v>1.1428571428571429E-2</v>
      </c>
      <c r="S2686" s="6">
        <f>AVERAGE(Kickstarter[[#This Row],[pledged]]/Kickstarter[[#This Row],[backers_count]])</f>
        <v>200</v>
      </c>
      <c r="T2686" t="str">
        <f t="shared" si="2813"/>
        <v xml:space="preserve">food/food </v>
      </c>
      <c r="U2686" t="str">
        <f t="shared" si="2822"/>
        <v>food trucks</v>
      </c>
      <c r="V2686">
        <f>YEAR(Kickstarter[[#This Row],[Date Ended Conversion]])</f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s="5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2">
        <f t="shared" ref="L2687" si="2875">(((K2687/60)/60)/24)+DATE(1970,1,1)</f>
        <v>42061.69594907407</v>
      </c>
      <c r="M2687" s="12">
        <f t="shared" si="2810"/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11">
        <f t="shared" si="2811"/>
        <v>2.0000000000000001E-4</v>
      </c>
      <c r="S2687" s="6">
        <f>AVERAGE(Kickstarter[[#This Row],[pledged]]/Kickstarter[[#This Row],[backers_count]])</f>
        <v>10</v>
      </c>
      <c r="T2687" t="str">
        <f t="shared" si="2813"/>
        <v xml:space="preserve">food/food </v>
      </c>
      <c r="U2687" t="str">
        <f t="shared" si="2822"/>
        <v>food trucks</v>
      </c>
      <c r="V2687">
        <f>YEAR(Kickstarter[[#This Row],[Date Ended Conversion]])</f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s="5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2">
        <f t="shared" ref="L2688" si="2876">(((K2688/60)/60)/24)+DATE(1970,1,1)</f>
        <v>41892.974803240737</v>
      </c>
      <c r="M2688" s="12">
        <f t="shared" si="2810"/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11">
        <f t="shared" si="2811"/>
        <v>0</v>
      </c>
      <c r="S2688" s="6" t="e">
        <f>AVERAGE(Kickstarter[[#This Row],[pledged]]/Kickstarter[[#This Row],[backers_count]])</f>
        <v>#DIV/0!</v>
      </c>
      <c r="T2688" t="str">
        <f t="shared" si="2813"/>
        <v xml:space="preserve">food/food </v>
      </c>
      <c r="U2688" t="str">
        <f t="shared" si="2822"/>
        <v>food trucks</v>
      </c>
      <c r="V2688">
        <f>YEAR(Kickstarter[[#This Row],[Date Ended Conversion]])</f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s="5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2">
        <f t="shared" ref="L2689" si="2877">(((K2689/60)/60)/24)+DATE(1970,1,1)</f>
        <v>42154.64025462963</v>
      </c>
      <c r="M2689" s="12">
        <f t="shared" si="2810"/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11">
        <f t="shared" si="2811"/>
        <v>0</v>
      </c>
      <c r="S2689" s="6" t="e">
        <f>AVERAGE(Kickstarter[[#This Row],[pledged]]/Kickstarter[[#This Row],[backers_count]])</f>
        <v>#DIV/0!</v>
      </c>
      <c r="T2689" t="str">
        <f t="shared" si="2813"/>
        <v xml:space="preserve">food/food </v>
      </c>
      <c r="U2689" t="str">
        <f t="shared" si="2822"/>
        <v>food trucks</v>
      </c>
      <c r="V2689">
        <f>YEAR(Kickstarter[[#This Row],[Date Ended Conversion]])</f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s="5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2">
        <f t="shared" ref="L2690" si="2878">(((K2690/60)/60)/24)+DATE(1970,1,1)</f>
        <v>42028.118865740747</v>
      </c>
      <c r="M2690" s="12">
        <f t="shared" ref="M2690:M2753" si="2879">(((J2690/60)/60)/24)+DATE(1970,1,1)</f>
        <v>42059.125</v>
      </c>
      <c r="N2690" t="b">
        <v>0</v>
      </c>
      <c r="O2690">
        <v>14</v>
      </c>
      <c r="P2690" t="b">
        <v>0</v>
      </c>
      <c r="Q2690" t="s">
        <v>8284</v>
      </c>
      <c r="R2690" s="11">
        <f t="shared" ref="R2690:R2753" si="2880">(E2690/D2690)</f>
        <v>1.48E-3</v>
      </c>
      <c r="S2690" s="6">
        <f>AVERAGE(Kickstarter[[#This Row],[pledged]]/Kickstarter[[#This Row],[backers_count]])</f>
        <v>5.2857142857142856</v>
      </c>
      <c r="T2690" t="str">
        <f t="shared" si="2813"/>
        <v xml:space="preserve">food/food </v>
      </c>
      <c r="U2690" t="str">
        <f t="shared" si="2822"/>
        <v>food trucks</v>
      </c>
      <c r="V2690">
        <f>YEAR(Kickstarter[[#This Row],[Date Ended Conversion]])</f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s="5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2">
        <f t="shared" ref="L2691" si="2881">(((K2691/60)/60)/24)+DATE(1970,1,1)</f>
        <v>42551.961689814809</v>
      </c>
      <c r="M2691" s="12">
        <f t="shared" si="2879"/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11">
        <f t="shared" si="2880"/>
        <v>2.8571428571428571E-5</v>
      </c>
      <c r="S2691" s="6">
        <f>AVERAGE(Kickstarter[[#This Row],[pledged]]/Kickstarter[[#This Row],[backers_count]])</f>
        <v>1</v>
      </c>
      <c r="T2691" t="str">
        <f t="shared" ref="T2691:T2754" si="2882">LEFT(Q2691, SEARCH(" ",Q2691,1))</f>
        <v xml:space="preserve">food/food </v>
      </c>
      <c r="U2691" t="str">
        <f t="shared" si="2822"/>
        <v>food trucks</v>
      </c>
      <c r="V2691">
        <f>YEAR(Kickstarter[[#This Row],[Date Ended Conversion]])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s="5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2">
        <f t="shared" ref="L2692" si="2883">(((K2692/60)/60)/24)+DATE(1970,1,1)</f>
        <v>42113.105046296296</v>
      </c>
      <c r="M2692" s="12">
        <f t="shared" si="2879"/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11">
        <f t="shared" si="2880"/>
        <v>0.107325</v>
      </c>
      <c r="S2692" s="6">
        <f>AVERAGE(Kickstarter[[#This Row],[pledged]]/Kickstarter[[#This Row],[backers_count]])</f>
        <v>72.762711864406782</v>
      </c>
      <c r="T2692" t="str">
        <f t="shared" si="2882"/>
        <v xml:space="preserve">food/food </v>
      </c>
      <c r="U2692" t="str">
        <f t="shared" si="2822"/>
        <v>food trucks</v>
      </c>
      <c r="V2692">
        <f>YEAR(Kickstarter[[#This Row],[Date Ended Conversion]])</f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s="5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2">
        <f t="shared" ref="L2693" si="2884">(((K2693/60)/60)/24)+DATE(1970,1,1)</f>
        <v>42089.724039351851</v>
      </c>
      <c r="M2693" s="12">
        <f t="shared" si="2879"/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11">
        <f t="shared" si="2880"/>
        <v>5.3846153846153844E-4</v>
      </c>
      <c r="S2693" s="6">
        <f>AVERAGE(Kickstarter[[#This Row],[pledged]]/Kickstarter[[#This Row],[backers_count]])</f>
        <v>17.5</v>
      </c>
      <c r="T2693" t="str">
        <f t="shared" si="2882"/>
        <v xml:space="preserve">food/food </v>
      </c>
      <c r="U2693" t="str">
        <f t="shared" si="2822"/>
        <v>food trucks</v>
      </c>
      <c r="V2693">
        <f>YEAR(Kickstarter[[#This Row],[Date Ended Conversion]])</f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s="5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2">
        <f t="shared" ref="L2694" si="2885">(((K2694/60)/60)/24)+DATE(1970,1,1)</f>
        <v>42058.334027777775</v>
      </c>
      <c r="M2694" s="12">
        <f t="shared" si="2879"/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11">
        <f t="shared" si="2880"/>
        <v>7.1428571428571426E-3</v>
      </c>
      <c r="S2694" s="6">
        <f>AVERAGE(Kickstarter[[#This Row],[pledged]]/Kickstarter[[#This Row],[backers_count]])</f>
        <v>25</v>
      </c>
      <c r="T2694" t="str">
        <f t="shared" si="2882"/>
        <v xml:space="preserve">food/food </v>
      </c>
      <c r="U2694" t="str">
        <f t="shared" si="2822"/>
        <v>food trucks</v>
      </c>
      <c r="V2694">
        <f>YEAR(Kickstarter[[#This Row],[Date Ended Conversion]])</f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s="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2">
        <f t="shared" ref="L2695" si="2886">(((K2695/60)/60)/24)+DATE(1970,1,1)</f>
        <v>41834.138495370367</v>
      </c>
      <c r="M2695" s="12">
        <f t="shared" si="2879"/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11">
        <f t="shared" si="2880"/>
        <v>8.0000000000000002E-3</v>
      </c>
      <c r="S2695" s="6">
        <f>AVERAGE(Kickstarter[[#This Row],[pledged]]/Kickstarter[[#This Row],[backers_count]])</f>
        <v>13.333333333333334</v>
      </c>
      <c r="T2695" t="str">
        <f t="shared" si="2882"/>
        <v xml:space="preserve">food/food </v>
      </c>
      <c r="U2695" t="str">
        <f t="shared" si="2822"/>
        <v>food trucks</v>
      </c>
      <c r="V2695">
        <f>YEAR(Kickstarter[[#This Row],[Date Ended Conversion]])</f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s="5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2">
        <f t="shared" ref="L2696" si="2887">(((K2696/60)/60)/24)+DATE(1970,1,1)</f>
        <v>41878.140497685185</v>
      </c>
      <c r="M2696" s="12">
        <f t="shared" si="2879"/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11">
        <f t="shared" si="2880"/>
        <v>3.3333333333333335E-5</v>
      </c>
      <c r="S2696" s="6">
        <f>AVERAGE(Kickstarter[[#This Row],[pledged]]/Kickstarter[[#This Row],[backers_count]])</f>
        <v>1</v>
      </c>
      <c r="T2696" t="str">
        <f t="shared" si="2882"/>
        <v xml:space="preserve">food/food </v>
      </c>
      <c r="U2696" t="str">
        <f t="shared" si="2822"/>
        <v>food trucks</v>
      </c>
      <c r="V2696">
        <f>YEAR(Kickstarter[[#This Row],[Date Ended Conversion]])</f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s="5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2">
        <f t="shared" ref="L2697" si="2888">(((K2697/60)/60)/24)+DATE(1970,1,1)</f>
        <v>42048.181921296295</v>
      </c>
      <c r="M2697" s="12">
        <f t="shared" si="2879"/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11">
        <f t="shared" si="2880"/>
        <v>4.7333333333333333E-3</v>
      </c>
      <c r="S2697" s="6">
        <f>AVERAGE(Kickstarter[[#This Row],[pledged]]/Kickstarter[[#This Row],[backers_count]])</f>
        <v>23.666666666666668</v>
      </c>
      <c r="T2697" t="str">
        <f t="shared" si="2882"/>
        <v xml:space="preserve">food/food </v>
      </c>
      <c r="U2697" t="str">
        <f t="shared" si="2822"/>
        <v>food trucks</v>
      </c>
      <c r="V2697">
        <f>YEAR(Kickstarter[[#This Row],[Date Ended Conversion]])</f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s="5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2">
        <f t="shared" ref="L2698" si="2889">(((K2698/60)/60)/24)+DATE(1970,1,1)</f>
        <v>41964.844444444447</v>
      </c>
      <c r="M2698" s="12">
        <f t="shared" si="2879"/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11">
        <f t="shared" si="2880"/>
        <v>5.6500000000000002E-2</v>
      </c>
      <c r="S2698" s="6">
        <f>AVERAGE(Kickstarter[[#This Row],[pledged]]/Kickstarter[[#This Row],[backers_count]])</f>
        <v>89.21052631578948</v>
      </c>
      <c r="T2698" t="str">
        <f t="shared" si="2882"/>
        <v xml:space="preserve">food/food </v>
      </c>
      <c r="U2698" t="str">
        <f t="shared" si="2822"/>
        <v>food trucks</v>
      </c>
      <c r="V2698">
        <f>YEAR(Kickstarter[[#This Row],[Date Ended Conversion]])</f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s="5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2">
        <f t="shared" ref="L2699" si="2890">(((K2699/60)/60)/24)+DATE(1970,1,1)</f>
        <v>42187.940081018518</v>
      </c>
      <c r="M2699" s="12">
        <f t="shared" si="2879"/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11">
        <f t="shared" si="2880"/>
        <v>0.26352173913043481</v>
      </c>
      <c r="S2699" s="6">
        <f>AVERAGE(Kickstarter[[#This Row],[pledged]]/Kickstarter[[#This Row],[backers_count]])</f>
        <v>116.55769230769231</v>
      </c>
      <c r="T2699" t="str">
        <f t="shared" si="2882"/>
        <v xml:space="preserve">food/food </v>
      </c>
      <c r="U2699" t="str">
        <f t="shared" ref="U2699:U2762" si="2891">RIGHT(Q2699,LEN(Q2699)-FIND("/",Q2699))</f>
        <v>food trucks</v>
      </c>
      <c r="V2699">
        <f>YEAR(Kickstarter[[#This Row],[Date Ended Conversion]])</f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s="5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2">
        <f t="shared" ref="L2700" si="2892">(((K2700/60)/60)/24)+DATE(1970,1,1)</f>
        <v>41787.898240740738</v>
      </c>
      <c r="M2700" s="12">
        <f t="shared" si="2879"/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11">
        <f t="shared" si="2880"/>
        <v>3.2512500000000002E-3</v>
      </c>
      <c r="S2700" s="6">
        <f>AVERAGE(Kickstarter[[#This Row],[pledged]]/Kickstarter[[#This Row],[backers_count]])</f>
        <v>13.005000000000001</v>
      </c>
      <c r="T2700" t="str">
        <f t="shared" si="2882"/>
        <v xml:space="preserve">food/food </v>
      </c>
      <c r="U2700" t="str">
        <f t="shared" si="2891"/>
        <v>food trucks</v>
      </c>
      <c r="V2700">
        <f>YEAR(Kickstarter[[#This Row],[Date Ended Conversion]])</f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s="5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2">
        <f t="shared" ref="L2701" si="2893">(((K2701/60)/60)/24)+DATE(1970,1,1)</f>
        <v>41829.896562499998</v>
      </c>
      <c r="M2701" s="12">
        <f t="shared" si="2879"/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11">
        <f t="shared" si="2880"/>
        <v>0</v>
      </c>
      <c r="S2701" s="6" t="e">
        <f>AVERAGE(Kickstarter[[#This Row],[pledged]]/Kickstarter[[#This Row],[backers_count]])</f>
        <v>#DIV/0!</v>
      </c>
      <c r="T2701" t="str">
        <f t="shared" si="2882"/>
        <v xml:space="preserve">food/food </v>
      </c>
      <c r="U2701" t="str">
        <f t="shared" si="2891"/>
        <v>food trucks</v>
      </c>
      <c r="V2701">
        <f>YEAR(Kickstarter[[#This Row],[Date Ended Conversion]])</f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s="5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2">
        <f t="shared" ref="L2702" si="2894">(((K2702/60)/60)/24)+DATE(1970,1,1)</f>
        <v>41870.87467592593</v>
      </c>
      <c r="M2702" s="12">
        <f t="shared" si="2879"/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11">
        <f t="shared" si="2880"/>
        <v>7.0007000700070005E-3</v>
      </c>
      <c r="S2702" s="6">
        <f>AVERAGE(Kickstarter[[#This Row],[pledged]]/Kickstarter[[#This Row],[backers_count]])</f>
        <v>17.5</v>
      </c>
      <c r="T2702" t="str">
        <f t="shared" si="2882"/>
        <v xml:space="preserve">food/food </v>
      </c>
      <c r="U2702" t="str">
        <f t="shared" si="2891"/>
        <v>food trucks</v>
      </c>
      <c r="V2702">
        <f>YEAR(Kickstarter[[#This Row],[Date Ended Conversion]])</f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s="5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2">
        <f t="shared" ref="L2703" si="2895">(((K2703/60)/60)/24)+DATE(1970,1,1)</f>
        <v>42801.774699074071</v>
      </c>
      <c r="M2703" s="12">
        <f t="shared" si="2879"/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11">
        <f t="shared" si="2880"/>
        <v>0.46176470588235297</v>
      </c>
      <c r="S2703" s="6">
        <f>AVERAGE(Kickstarter[[#This Row],[pledged]]/Kickstarter[[#This Row],[backers_count]])</f>
        <v>34.130434782608695</v>
      </c>
      <c r="T2703" t="str">
        <f t="shared" ref="T2703:T2742" si="2896">LEFT(Q2703,FIND("/",Q2703)-1)</f>
        <v>theater</v>
      </c>
      <c r="U2703" t="str">
        <f t="shared" si="2891"/>
        <v>spaces</v>
      </c>
      <c r="V2703">
        <f>YEAR(Kickstarter[[#This Row],[Date Ended Conversion]])</f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s="5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2">
        <f t="shared" ref="L2704" si="2897">(((K2704/60)/60)/24)+DATE(1970,1,1)</f>
        <v>42800.801817129628</v>
      </c>
      <c r="M2704" s="12">
        <f t="shared" si="2879"/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11">
        <f t="shared" si="2880"/>
        <v>0.34410000000000002</v>
      </c>
      <c r="S2704" s="6">
        <f>AVERAGE(Kickstarter[[#This Row],[pledged]]/Kickstarter[[#This Row],[backers_count]])</f>
        <v>132.34615384615384</v>
      </c>
      <c r="T2704" t="str">
        <f t="shared" si="2896"/>
        <v>theater</v>
      </c>
      <c r="U2704" t="str">
        <f t="shared" si="2891"/>
        <v>spaces</v>
      </c>
      <c r="V2704">
        <f>YEAR(Kickstarter[[#This Row],[Date Ended Conversion]])</f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s="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2">
        <f t="shared" ref="L2705" si="2898">(((K2705/60)/60)/24)+DATE(1970,1,1)</f>
        <v>42756.690162037034</v>
      </c>
      <c r="M2705" s="12">
        <f t="shared" si="2879"/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11">
        <f t="shared" si="2880"/>
        <v>1.0375000000000001</v>
      </c>
      <c r="S2705" s="6">
        <f>AVERAGE(Kickstarter[[#This Row],[pledged]]/Kickstarter[[#This Row],[backers_count]])</f>
        <v>922.22222222222217</v>
      </c>
      <c r="T2705" t="str">
        <f t="shared" si="2896"/>
        <v>theater</v>
      </c>
      <c r="U2705" t="str">
        <f t="shared" si="2891"/>
        <v>spaces</v>
      </c>
      <c r="V2705">
        <f>YEAR(Kickstarter[[#This Row],[Date Ended Conversion]])</f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s="5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2">
        <f t="shared" ref="L2706" si="2899">(((K2706/60)/60)/24)+DATE(1970,1,1)</f>
        <v>42787.862430555557</v>
      </c>
      <c r="M2706" s="12">
        <f t="shared" si="2879"/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11">
        <f t="shared" si="2880"/>
        <v>6.0263157894736845E-2</v>
      </c>
      <c r="S2706" s="6">
        <f>AVERAGE(Kickstarter[[#This Row],[pledged]]/Kickstarter[[#This Row],[backers_count]])</f>
        <v>163.57142857142858</v>
      </c>
      <c r="T2706" t="str">
        <f t="shared" si="2896"/>
        <v>theater</v>
      </c>
      <c r="U2706" t="str">
        <f t="shared" si="2891"/>
        <v>spaces</v>
      </c>
      <c r="V2706">
        <f>YEAR(Kickstarter[[#This Row],[Date Ended Conversion]])</f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s="5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2">
        <f t="shared" ref="L2707" si="2900">(((K2707/60)/60)/24)+DATE(1970,1,1)</f>
        <v>42773.916180555556</v>
      </c>
      <c r="M2707" s="12">
        <f t="shared" si="2879"/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11">
        <f t="shared" si="2880"/>
        <v>0.10539393939393939</v>
      </c>
      <c r="S2707" s="6">
        <f>AVERAGE(Kickstarter[[#This Row],[pledged]]/Kickstarter[[#This Row],[backers_count]])</f>
        <v>217.375</v>
      </c>
      <c r="T2707" t="str">
        <f t="shared" si="2896"/>
        <v>theater</v>
      </c>
      <c r="U2707" t="str">
        <f t="shared" si="2891"/>
        <v>spaces</v>
      </c>
      <c r="V2707">
        <f>YEAR(Kickstarter[[#This Row],[Date Ended Conversion]])</f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s="5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2">
        <f t="shared" ref="L2708" si="2901">(((K2708/60)/60)/24)+DATE(1970,1,1)</f>
        <v>41899.294942129629</v>
      </c>
      <c r="M2708" s="12">
        <f t="shared" si="2879"/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11">
        <f t="shared" si="2880"/>
        <v>1.1229714285714285</v>
      </c>
      <c r="S2708" s="6">
        <f>AVERAGE(Kickstarter[[#This Row],[pledged]]/Kickstarter[[#This Row],[backers_count]])</f>
        <v>149.44486692015209</v>
      </c>
      <c r="T2708" t="str">
        <f t="shared" si="2896"/>
        <v>theater</v>
      </c>
      <c r="U2708" t="str">
        <f t="shared" si="2891"/>
        <v>spaces</v>
      </c>
      <c r="V2708">
        <f>YEAR(Kickstarter[[#This Row],[Date Ended Conversion]])</f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s="5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2">
        <f t="shared" ref="L2709" si="2902">(((K2709/60)/60)/24)+DATE(1970,1,1)</f>
        <v>41391.782905092594</v>
      </c>
      <c r="M2709" s="12">
        <f t="shared" si="2879"/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11">
        <f t="shared" si="2880"/>
        <v>3.50844625</v>
      </c>
      <c r="S2709" s="6">
        <f>AVERAGE(Kickstarter[[#This Row],[pledged]]/Kickstarter[[#This Row],[backers_count]])</f>
        <v>71.237487309644663</v>
      </c>
      <c r="T2709" t="str">
        <f t="shared" si="2896"/>
        <v>theater</v>
      </c>
      <c r="U2709" t="str">
        <f t="shared" si="2891"/>
        <v>spaces</v>
      </c>
      <c r="V2709">
        <f>YEAR(Kickstarter[[#This Row],[Date Ended Conversion]])</f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s="5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2">
        <f t="shared" ref="L2710" si="2903">(((K2710/60)/60)/24)+DATE(1970,1,1)</f>
        <v>42512.698217592595</v>
      </c>
      <c r="M2710" s="12">
        <f t="shared" si="2879"/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11">
        <f t="shared" si="2880"/>
        <v>2.3321535</v>
      </c>
      <c r="S2710" s="6">
        <f>AVERAGE(Kickstarter[[#This Row],[pledged]]/Kickstarter[[#This Row],[backers_count]])</f>
        <v>44.464318398474738</v>
      </c>
      <c r="T2710" t="str">
        <f t="shared" si="2896"/>
        <v>theater</v>
      </c>
      <c r="U2710" t="str">
        <f t="shared" si="2891"/>
        <v>spaces</v>
      </c>
      <c r="V2710">
        <f>YEAR(Kickstarter[[#This Row],[Date Ended Conversion]])</f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s="5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2">
        <f t="shared" ref="L2711" si="2904">(((K2711/60)/60)/24)+DATE(1970,1,1)</f>
        <v>42612.149780092594</v>
      </c>
      <c r="M2711" s="12">
        <f t="shared" si="2879"/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11">
        <f t="shared" si="2880"/>
        <v>1.01606</v>
      </c>
      <c r="S2711" s="6">
        <f>AVERAGE(Kickstarter[[#This Row],[pledged]]/Kickstarter[[#This Row],[backers_count]])</f>
        <v>164.94480519480518</v>
      </c>
      <c r="T2711" t="str">
        <f t="shared" si="2896"/>
        <v>theater</v>
      </c>
      <c r="U2711" t="str">
        <f t="shared" si="2891"/>
        <v>spaces</v>
      </c>
      <c r="V2711">
        <f>YEAR(Kickstarter[[#This Row],[Date Ended Conversion]])</f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s="5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2">
        <f t="shared" ref="L2712" si="2905">(((K2712/60)/60)/24)+DATE(1970,1,1)</f>
        <v>41828.229490740741</v>
      </c>
      <c r="M2712" s="12">
        <f t="shared" si="2879"/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11">
        <f t="shared" si="2880"/>
        <v>1.5390035000000002</v>
      </c>
      <c r="S2712" s="6">
        <f>AVERAGE(Kickstarter[[#This Row],[pledged]]/Kickstarter[[#This Row],[backers_count]])</f>
        <v>84.871516544117654</v>
      </c>
      <c r="T2712" t="str">
        <f t="shared" si="2896"/>
        <v>theater</v>
      </c>
      <c r="U2712" t="str">
        <f t="shared" si="2891"/>
        <v>spaces</v>
      </c>
      <c r="V2712">
        <f>YEAR(Kickstarter[[#This Row],[Date Ended Conversion]])</f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s="5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2">
        <f t="shared" ref="L2713" si="2906">(((K2713/60)/60)/24)+DATE(1970,1,1)</f>
        <v>41780.745254629634</v>
      </c>
      <c r="M2713" s="12">
        <f t="shared" si="2879"/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11">
        <f t="shared" si="2880"/>
        <v>1.007161125319693</v>
      </c>
      <c r="S2713" s="6">
        <f>AVERAGE(Kickstarter[[#This Row],[pledged]]/Kickstarter[[#This Row],[backers_count]])</f>
        <v>53.945205479452056</v>
      </c>
      <c r="T2713" t="str">
        <f t="shared" si="2896"/>
        <v>theater</v>
      </c>
      <c r="U2713" t="str">
        <f t="shared" si="2891"/>
        <v>spaces</v>
      </c>
      <c r="V2713">
        <f>YEAR(Kickstarter[[#This Row],[Date Ended Conversion]])</f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s="5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2">
        <f t="shared" ref="L2714" si="2907">(((K2714/60)/60)/24)+DATE(1970,1,1)</f>
        <v>41432.062037037038</v>
      </c>
      <c r="M2714" s="12">
        <f t="shared" si="2879"/>
        <v>41468.75</v>
      </c>
      <c r="N2714" t="b">
        <v>1</v>
      </c>
      <c r="O2714">
        <v>143</v>
      </c>
      <c r="P2714" t="b">
        <v>1</v>
      </c>
      <c r="Q2714" t="s">
        <v>8303</v>
      </c>
      <c r="R2714" s="11">
        <f t="shared" si="2880"/>
        <v>1.3138181818181818</v>
      </c>
      <c r="S2714" s="6">
        <f>AVERAGE(Kickstarter[[#This Row],[pledged]]/Kickstarter[[#This Row],[backers_count]])</f>
        <v>50.531468531468533</v>
      </c>
      <c r="T2714" t="str">
        <f t="shared" si="2896"/>
        <v>theater</v>
      </c>
      <c r="U2714" t="str">
        <f t="shared" si="2891"/>
        <v>spaces</v>
      </c>
      <c r="V2714">
        <f>YEAR(Kickstarter[[#This Row],[Date Ended Conversion]])</f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s="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2">
        <f t="shared" ref="L2715" si="2908">(((K2715/60)/60)/24)+DATE(1970,1,1)</f>
        <v>42322.653749999998</v>
      </c>
      <c r="M2715" s="12">
        <f t="shared" si="2879"/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11">
        <f t="shared" si="2880"/>
        <v>1.0224133333333334</v>
      </c>
      <c r="S2715" s="6">
        <f>AVERAGE(Kickstarter[[#This Row],[pledged]]/Kickstarter[[#This Row],[backers_count]])</f>
        <v>108.00140845070422</v>
      </c>
      <c r="T2715" t="str">
        <f t="shared" si="2896"/>
        <v>theater</v>
      </c>
      <c r="U2715" t="str">
        <f t="shared" si="2891"/>
        <v>spaces</v>
      </c>
      <c r="V2715">
        <f>YEAR(Kickstarter[[#This Row],[Date Ended Conversion]])</f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s="5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2">
        <f t="shared" ref="L2716" si="2909">(((K2716/60)/60)/24)+DATE(1970,1,1)</f>
        <v>42629.655046296291</v>
      </c>
      <c r="M2716" s="12">
        <f t="shared" si="2879"/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11">
        <f t="shared" si="2880"/>
        <v>1.1635599999999999</v>
      </c>
      <c r="S2716" s="6">
        <f>AVERAGE(Kickstarter[[#This Row],[pledged]]/Kickstarter[[#This Row],[backers_count]])</f>
        <v>95.373770491803285</v>
      </c>
      <c r="T2716" t="str">
        <f t="shared" si="2896"/>
        <v>theater</v>
      </c>
      <c r="U2716" t="str">
        <f t="shared" si="2891"/>
        <v>spaces</v>
      </c>
      <c r="V2716">
        <f>YEAR(Kickstarter[[#This Row],[Date Ended Conversion]])</f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s="5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2">
        <f t="shared" ref="L2717" si="2910">(((K2717/60)/60)/24)+DATE(1970,1,1)</f>
        <v>42387.398472222223</v>
      </c>
      <c r="M2717" s="12">
        <f t="shared" si="2879"/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11">
        <f t="shared" si="2880"/>
        <v>2.6462241666666664</v>
      </c>
      <c r="S2717" s="6">
        <f>AVERAGE(Kickstarter[[#This Row],[pledged]]/Kickstarter[[#This Row],[backers_count]])</f>
        <v>57.631016333938291</v>
      </c>
      <c r="T2717" t="str">
        <f t="shared" si="2896"/>
        <v>theater</v>
      </c>
      <c r="U2717" t="str">
        <f t="shared" si="2891"/>
        <v>spaces</v>
      </c>
      <c r="V2717">
        <f>YEAR(Kickstarter[[#This Row],[Date Ended Conversion]])</f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s="5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2">
        <f t="shared" ref="L2718" si="2911">(((K2718/60)/60)/24)+DATE(1970,1,1)</f>
        <v>42255.333252314813</v>
      </c>
      <c r="M2718" s="12">
        <f t="shared" si="2879"/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11">
        <f t="shared" si="2880"/>
        <v>1.1998010000000001</v>
      </c>
      <c r="S2718" s="6">
        <f>AVERAGE(Kickstarter[[#This Row],[pledged]]/Kickstarter[[#This Row],[backers_count]])</f>
        <v>64.160481283422456</v>
      </c>
      <c r="T2718" t="str">
        <f t="shared" si="2896"/>
        <v>theater</v>
      </c>
      <c r="U2718" t="str">
        <f t="shared" si="2891"/>
        <v>spaces</v>
      </c>
      <c r="V2718">
        <f>YEAR(Kickstarter[[#This Row],[Date Ended Conversion]])</f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s="5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2">
        <f t="shared" ref="L2719" si="2912">(((K2719/60)/60)/24)+DATE(1970,1,1)</f>
        <v>41934.914918981485</v>
      </c>
      <c r="M2719" s="12">
        <f t="shared" si="2879"/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11">
        <f t="shared" si="2880"/>
        <v>1.2010400000000001</v>
      </c>
      <c r="S2719" s="6">
        <f>AVERAGE(Kickstarter[[#This Row],[pledged]]/Kickstarter[[#This Row],[backers_count]])</f>
        <v>92.387692307692305</v>
      </c>
      <c r="T2719" t="str">
        <f t="shared" si="2896"/>
        <v>theater</v>
      </c>
      <c r="U2719" t="str">
        <f t="shared" si="2891"/>
        <v>spaces</v>
      </c>
      <c r="V2719">
        <f>YEAR(Kickstarter[[#This Row],[Date Ended Conversion]])</f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s="5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2">
        <f t="shared" ref="L2720" si="2913">(((K2720/60)/60)/24)+DATE(1970,1,1)</f>
        <v>42465.596585648149</v>
      </c>
      <c r="M2720" s="12">
        <f t="shared" si="2879"/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11">
        <f t="shared" si="2880"/>
        <v>1.0358333333333334</v>
      </c>
      <c r="S2720" s="6">
        <f>AVERAGE(Kickstarter[[#This Row],[pledged]]/Kickstarter[[#This Row],[backers_count]])</f>
        <v>125.97972972972973</v>
      </c>
      <c r="T2720" t="str">
        <f t="shared" si="2896"/>
        <v>theater</v>
      </c>
      <c r="U2720" t="str">
        <f t="shared" si="2891"/>
        <v>spaces</v>
      </c>
      <c r="V2720">
        <f>YEAR(Kickstarter[[#This Row],[Date Ended Conversion]])</f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s="5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2">
        <f t="shared" ref="L2721" si="2914">(((K2721/60)/60)/24)+DATE(1970,1,1)</f>
        <v>42418.031180555554</v>
      </c>
      <c r="M2721" s="12">
        <f t="shared" si="2879"/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11">
        <f t="shared" si="2880"/>
        <v>1.0883333333333334</v>
      </c>
      <c r="S2721" s="6">
        <f>AVERAGE(Kickstarter[[#This Row],[pledged]]/Kickstarter[[#This Row],[backers_count]])</f>
        <v>94.637681159420296</v>
      </c>
      <c r="T2721" t="str">
        <f t="shared" si="2896"/>
        <v>theater</v>
      </c>
      <c r="U2721" t="str">
        <f t="shared" si="2891"/>
        <v>spaces</v>
      </c>
      <c r="V2721">
        <f>YEAR(Kickstarter[[#This Row],[Date Ended Conversion]])</f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s="5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2">
        <f t="shared" ref="L2722" si="2915">(((K2722/60)/60)/24)+DATE(1970,1,1)</f>
        <v>42655.465891203698</v>
      </c>
      <c r="M2722" s="12">
        <f t="shared" si="2879"/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11">
        <f t="shared" si="2880"/>
        <v>1.1812400000000001</v>
      </c>
      <c r="S2722" s="6">
        <f>AVERAGE(Kickstarter[[#This Row],[pledged]]/Kickstarter[[#This Row],[backers_count]])</f>
        <v>170.69942196531792</v>
      </c>
      <c r="T2722" t="str">
        <f t="shared" si="2896"/>
        <v>theater</v>
      </c>
      <c r="U2722" t="str">
        <f t="shared" si="2891"/>
        <v>spaces</v>
      </c>
      <c r="V2722">
        <f>YEAR(Kickstarter[[#This Row],[Date Ended Conversion]])</f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s="5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2">
        <f t="shared" ref="L2723" si="2916">(((K2723/60)/60)/24)+DATE(1970,1,1)</f>
        <v>41493.543958333335</v>
      </c>
      <c r="M2723" s="12">
        <f t="shared" si="2879"/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11">
        <f t="shared" si="2880"/>
        <v>14.62</v>
      </c>
      <c r="S2723" s="6">
        <f>AVERAGE(Kickstarter[[#This Row],[pledged]]/Kickstarter[[#This Row],[backers_count]])</f>
        <v>40.762081784386616</v>
      </c>
      <c r="T2723" t="str">
        <f t="shared" si="2896"/>
        <v>technology</v>
      </c>
      <c r="U2723" t="str">
        <f t="shared" si="2891"/>
        <v>hardware</v>
      </c>
      <c r="V2723">
        <f>YEAR(Kickstarter[[#This Row],[Date Ended Conversion]])</f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s="5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2">
        <f t="shared" ref="L2724" si="2917">(((K2724/60)/60)/24)+DATE(1970,1,1)</f>
        <v>42704.857094907406</v>
      </c>
      <c r="M2724" s="12">
        <f t="shared" si="2879"/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11">
        <f t="shared" si="2880"/>
        <v>2.5253999999999999</v>
      </c>
      <c r="S2724" s="6">
        <f>AVERAGE(Kickstarter[[#This Row],[pledged]]/Kickstarter[[#This Row],[backers_count]])</f>
        <v>68.254054054054052</v>
      </c>
      <c r="T2724" t="str">
        <f t="shared" si="2896"/>
        <v>technology</v>
      </c>
      <c r="U2724" t="str">
        <f t="shared" si="2891"/>
        <v>hardware</v>
      </c>
      <c r="V2724">
        <f>YEAR(Kickstarter[[#This Row],[Date Ended Conversion]])</f>
        <v>2017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s="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2">
        <f t="shared" ref="L2725" si="2918">(((K2725/60)/60)/24)+DATE(1970,1,1)</f>
        <v>41944.83898148148</v>
      </c>
      <c r="M2725" s="12">
        <f t="shared" si="2879"/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11">
        <f t="shared" si="2880"/>
        <v>1.4005000000000001</v>
      </c>
      <c r="S2725" s="6">
        <f>AVERAGE(Kickstarter[[#This Row],[pledged]]/Kickstarter[[#This Row],[backers_count]])</f>
        <v>95.48863636363636</v>
      </c>
      <c r="T2725" t="str">
        <f t="shared" si="2896"/>
        <v>technology</v>
      </c>
      <c r="U2725" t="str">
        <f t="shared" si="2891"/>
        <v>hardware</v>
      </c>
      <c r="V2725">
        <f>YEAR(Kickstarter[[#This Row],[Date Ended Conversion]])</f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s="5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2">
        <f t="shared" ref="L2726" si="2919">(((K2726/60)/60)/24)+DATE(1970,1,1)</f>
        <v>42199.32707175926</v>
      </c>
      <c r="M2726" s="12">
        <f t="shared" si="2879"/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11">
        <f t="shared" si="2880"/>
        <v>2.9687520259319289</v>
      </c>
      <c r="S2726" s="6">
        <f>AVERAGE(Kickstarter[[#This Row],[pledged]]/Kickstarter[[#This Row],[backers_count]])</f>
        <v>7.1902649656526005</v>
      </c>
      <c r="T2726" t="str">
        <f t="shared" si="2896"/>
        <v>technology</v>
      </c>
      <c r="U2726" t="str">
        <f t="shared" si="2891"/>
        <v>hardware</v>
      </c>
      <c r="V2726">
        <f>YEAR(Kickstarter[[#This Row],[Date Ended Conversion]])</f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s="5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2">
        <f t="shared" ref="L2727" si="2920">(((K2727/60)/60)/24)+DATE(1970,1,1)</f>
        <v>42745.744618055556</v>
      </c>
      <c r="M2727" s="12">
        <f t="shared" si="2879"/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11">
        <f t="shared" si="2880"/>
        <v>1.445425</v>
      </c>
      <c r="S2727" s="6">
        <f>AVERAGE(Kickstarter[[#This Row],[pledged]]/Kickstarter[[#This Row],[backers_count]])</f>
        <v>511.65486725663715</v>
      </c>
      <c r="T2727" t="str">
        <f t="shared" si="2896"/>
        <v>technology</v>
      </c>
      <c r="U2727" t="str">
        <f t="shared" si="2891"/>
        <v>hardware</v>
      </c>
      <c r="V2727">
        <f>YEAR(Kickstarter[[#This Row],[Date Ended Conversion]])</f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s="5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2">
        <f t="shared" ref="L2728" si="2921">(((K2728/60)/60)/24)+DATE(1970,1,1)</f>
        <v>42452.579988425925</v>
      </c>
      <c r="M2728" s="12">
        <f t="shared" si="2879"/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11">
        <f t="shared" si="2880"/>
        <v>1.05745</v>
      </c>
      <c r="S2728" s="6">
        <f>AVERAGE(Kickstarter[[#This Row],[pledged]]/Kickstarter[[#This Row],[backers_count]])</f>
        <v>261.74504950495049</v>
      </c>
      <c r="T2728" t="str">
        <f t="shared" si="2896"/>
        <v>technology</v>
      </c>
      <c r="U2728" t="str">
        <f t="shared" si="2891"/>
        <v>hardware</v>
      </c>
      <c r="V2728">
        <f>YEAR(Kickstarter[[#This Row],[Date Ended Conversion]])</f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s="5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2">
        <f t="shared" ref="L2729" si="2922">(((K2729/60)/60)/24)+DATE(1970,1,1)</f>
        <v>42198.676655092597</v>
      </c>
      <c r="M2729" s="12">
        <f t="shared" si="2879"/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11">
        <f t="shared" si="2880"/>
        <v>4.9321000000000002</v>
      </c>
      <c r="S2729" s="6">
        <f>AVERAGE(Kickstarter[[#This Row],[pledged]]/Kickstarter[[#This Row],[backers_count]])</f>
        <v>69.760961810466767</v>
      </c>
      <c r="T2729" t="str">
        <f t="shared" si="2896"/>
        <v>technology</v>
      </c>
      <c r="U2729" t="str">
        <f t="shared" si="2891"/>
        <v>hardware</v>
      </c>
      <c r="V2729">
        <f>YEAR(Kickstarter[[#This Row],[Date Ended Conversion]])</f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s="5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2">
        <f t="shared" ref="L2730" si="2923">(((K2730/60)/60)/24)+DATE(1970,1,1)</f>
        <v>42333.59993055556</v>
      </c>
      <c r="M2730" s="12">
        <f t="shared" si="2879"/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11">
        <f t="shared" si="2880"/>
        <v>2.0182666666666669</v>
      </c>
      <c r="S2730" s="6">
        <f>AVERAGE(Kickstarter[[#This Row],[pledged]]/Kickstarter[[#This Row],[backers_count]])</f>
        <v>77.229591836734699</v>
      </c>
      <c r="T2730" t="str">
        <f t="shared" si="2896"/>
        <v>technology</v>
      </c>
      <c r="U2730" t="str">
        <f t="shared" si="2891"/>
        <v>hardware</v>
      </c>
      <c r="V2730">
        <f>YEAR(Kickstarter[[#This Row],[Date Ended Conversion]])</f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s="5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2">
        <f t="shared" ref="L2731" si="2924">(((K2731/60)/60)/24)+DATE(1970,1,1)</f>
        <v>42095.240706018521</v>
      </c>
      <c r="M2731" s="12">
        <f t="shared" si="2879"/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11">
        <f t="shared" si="2880"/>
        <v>1.0444</v>
      </c>
      <c r="S2731" s="6">
        <f>AVERAGE(Kickstarter[[#This Row],[pledged]]/Kickstarter[[#This Row],[backers_count]])</f>
        <v>340.56521739130437</v>
      </c>
      <c r="T2731" t="str">
        <f t="shared" si="2896"/>
        <v>technology</v>
      </c>
      <c r="U2731" t="str">
        <f t="shared" si="2891"/>
        <v>hardware</v>
      </c>
      <c r="V2731">
        <f>YEAR(Kickstarter[[#This Row],[Date Ended Conversion]])</f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s="5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2">
        <f t="shared" ref="L2732" si="2925">(((K2732/60)/60)/24)+DATE(1970,1,1)</f>
        <v>41351.541377314818</v>
      </c>
      <c r="M2732" s="12">
        <f t="shared" si="2879"/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11">
        <f t="shared" si="2880"/>
        <v>1.7029262962962963</v>
      </c>
      <c r="S2732" s="6">
        <f>AVERAGE(Kickstarter[[#This Row],[pledged]]/Kickstarter[[#This Row],[backers_count]])</f>
        <v>67.417903225806455</v>
      </c>
      <c r="T2732" t="str">
        <f t="shared" si="2896"/>
        <v>technology</v>
      </c>
      <c r="U2732" t="str">
        <f t="shared" si="2891"/>
        <v>hardware</v>
      </c>
      <c r="V2732">
        <f>YEAR(Kickstarter[[#This Row],[Date Ended Conversion]])</f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s="5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2">
        <f t="shared" ref="L2733" si="2926">(((K2733/60)/60)/24)+DATE(1970,1,1)</f>
        <v>41872.525717592594</v>
      </c>
      <c r="M2733" s="12">
        <f t="shared" si="2879"/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11">
        <f t="shared" si="2880"/>
        <v>1.0430333333333333</v>
      </c>
      <c r="S2733" s="6">
        <f>AVERAGE(Kickstarter[[#This Row],[pledged]]/Kickstarter[[#This Row],[backers_count]])</f>
        <v>845.70270270270271</v>
      </c>
      <c r="T2733" t="str">
        <f t="shared" si="2896"/>
        <v>technology</v>
      </c>
      <c r="U2733" t="str">
        <f t="shared" si="2891"/>
        <v>hardware</v>
      </c>
      <c r="V2733">
        <f>YEAR(Kickstarter[[#This Row],[Date Ended Conversion]])</f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s="5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2">
        <f t="shared" ref="L2734" si="2927">(((K2734/60)/60)/24)+DATE(1970,1,1)</f>
        <v>41389.808194444442</v>
      </c>
      <c r="M2734" s="12">
        <f t="shared" si="2879"/>
        <v>41422</v>
      </c>
      <c r="N2734" t="b">
        <v>0</v>
      </c>
      <c r="O2734">
        <v>146</v>
      </c>
      <c r="P2734" t="b">
        <v>1</v>
      </c>
      <c r="Q2734" t="s">
        <v>8295</v>
      </c>
      <c r="R2734" s="11">
        <f t="shared" si="2880"/>
        <v>1.1825000000000001</v>
      </c>
      <c r="S2734" s="6">
        <f>AVERAGE(Kickstarter[[#This Row],[pledged]]/Kickstarter[[#This Row],[backers_count]])</f>
        <v>97.191780821917803</v>
      </c>
      <c r="T2734" t="str">
        <f t="shared" si="2896"/>
        <v>technology</v>
      </c>
      <c r="U2734" t="str">
        <f t="shared" si="2891"/>
        <v>hardware</v>
      </c>
      <c r="V2734">
        <f>YEAR(Kickstarter[[#This Row],[Date Ended Conversion]])</f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s="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2">
        <f t="shared" ref="L2735" si="2928">(((K2735/60)/60)/24)+DATE(1970,1,1)</f>
        <v>42044.272847222222</v>
      </c>
      <c r="M2735" s="12">
        <f t="shared" si="2879"/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11">
        <f t="shared" si="2880"/>
        <v>1.07538</v>
      </c>
      <c r="S2735" s="6">
        <f>AVERAGE(Kickstarter[[#This Row],[pledged]]/Kickstarter[[#This Row],[backers_count]])</f>
        <v>451.84033613445376</v>
      </c>
      <c r="T2735" t="str">
        <f t="shared" si="2896"/>
        <v>technology</v>
      </c>
      <c r="U2735" t="str">
        <f t="shared" si="2891"/>
        <v>hardware</v>
      </c>
      <c r="V2735">
        <f>YEAR(Kickstarter[[#This Row],[Date Ended Conversion]])</f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s="5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2">
        <f t="shared" ref="L2736" si="2929">(((K2736/60)/60)/24)+DATE(1970,1,1)</f>
        <v>42626.668888888889</v>
      </c>
      <c r="M2736" s="12">
        <f t="shared" si="2879"/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11">
        <f t="shared" si="2880"/>
        <v>22603</v>
      </c>
      <c r="S2736" s="6">
        <f>AVERAGE(Kickstarter[[#This Row],[pledged]]/Kickstarter[[#This Row],[backers_count]])</f>
        <v>138.66871165644173</v>
      </c>
      <c r="T2736" t="str">
        <f t="shared" si="2896"/>
        <v>technology</v>
      </c>
      <c r="U2736" t="str">
        <f t="shared" si="2891"/>
        <v>hardware</v>
      </c>
      <c r="V2736">
        <f>YEAR(Kickstarter[[#This Row],[Date Ended Conversion]])</f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s="5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2">
        <f t="shared" ref="L2737" si="2930">(((K2737/60)/60)/24)+DATE(1970,1,1)</f>
        <v>41316.120949074073</v>
      </c>
      <c r="M2737" s="12">
        <f t="shared" si="2879"/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11">
        <f t="shared" si="2880"/>
        <v>9.7813466666666677</v>
      </c>
      <c r="S2737" s="6">
        <f>AVERAGE(Kickstarter[[#This Row],[pledged]]/Kickstarter[[#This Row],[backers_count]])</f>
        <v>21.640147492625371</v>
      </c>
      <c r="T2737" t="str">
        <f t="shared" si="2896"/>
        <v>technology</v>
      </c>
      <c r="U2737" t="str">
        <f t="shared" si="2891"/>
        <v>hardware</v>
      </c>
      <c r="V2737">
        <f>YEAR(Kickstarter[[#This Row],[Date Ended Conversion]])</f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s="5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2">
        <f t="shared" ref="L2738" si="2931">(((K2738/60)/60)/24)+DATE(1970,1,1)</f>
        <v>41722.666354166664</v>
      </c>
      <c r="M2738" s="12">
        <f t="shared" si="2879"/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11">
        <f t="shared" si="2880"/>
        <v>1.2290000000000001</v>
      </c>
      <c r="S2738" s="6">
        <f>AVERAGE(Kickstarter[[#This Row],[pledged]]/Kickstarter[[#This Row],[backers_count]])</f>
        <v>169.51724137931035</v>
      </c>
      <c r="T2738" t="str">
        <f t="shared" si="2896"/>
        <v>technology</v>
      </c>
      <c r="U2738" t="str">
        <f t="shared" si="2891"/>
        <v>hardware</v>
      </c>
      <c r="V2738">
        <f>YEAR(Kickstarter[[#This Row],[Date Ended Conversion]])</f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s="5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2">
        <f t="shared" ref="L2739" si="2932">(((K2739/60)/60)/24)+DATE(1970,1,1)</f>
        <v>41611.917673611111</v>
      </c>
      <c r="M2739" s="12">
        <f t="shared" si="2879"/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11">
        <f t="shared" si="2880"/>
        <v>2.4606080000000001</v>
      </c>
      <c r="S2739" s="6">
        <f>AVERAGE(Kickstarter[[#This Row],[pledged]]/Kickstarter[[#This Row],[backers_count]])</f>
        <v>161.88210526315791</v>
      </c>
      <c r="T2739" t="str">
        <f t="shared" si="2896"/>
        <v>technology</v>
      </c>
      <c r="U2739" t="str">
        <f t="shared" si="2891"/>
        <v>hardware</v>
      </c>
      <c r="V2739">
        <f>YEAR(Kickstarter[[#This Row],[Date Ended Conversion]])</f>
        <v>2014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s="5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2">
        <f t="shared" ref="L2740" si="2933">(((K2740/60)/60)/24)+DATE(1970,1,1)</f>
        <v>42620.143564814818</v>
      </c>
      <c r="M2740" s="12">
        <f t="shared" si="2879"/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11">
        <f t="shared" si="2880"/>
        <v>1.4794</v>
      </c>
      <c r="S2740" s="6">
        <f>AVERAGE(Kickstarter[[#This Row],[pledged]]/Kickstarter[[#This Row],[backers_count]])</f>
        <v>493.13333333333333</v>
      </c>
      <c r="T2740" t="str">
        <f t="shared" si="2896"/>
        <v>technology</v>
      </c>
      <c r="U2740" t="str">
        <f t="shared" si="2891"/>
        <v>hardware</v>
      </c>
      <c r="V2740">
        <f>YEAR(Kickstarter[[#This Row],[Date Ended Conversion]])</f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s="5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2">
        <f t="shared" ref="L2741" si="2934">(((K2741/60)/60)/24)+DATE(1970,1,1)</f>
        <v>41719.887928240743</v>
      </c>
      <c r="M2741" s="12">
        <f t="shared" si="2879"/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11">
        <f t="shared" si="2880"/>
        <v>3.8409090909090908</v>
      </c>
      <c r="S2741" s="6">
        <f>AVERAGE(Kickstarter[[#This Row],[pledged]]/Kickstarter[[#This Row],[backers_count]])</f>
        <v>22.120418848167539</v>
      </c>
      <c r="T2741" t="str">
        <f t="shared" si="2896"/>
        <v>technology</v>
      </c>
      <c r="U2741" t="str">
        <f t="shared" si="2891"/>
        <v>hardware</v>
      </c>
      <c r="V2741">
        <f>YEAR(Kickstarter[[#This Row],[Date Ended Conversion]])</f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s="5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2">
        <f t="shared" ref="L2742" si="2935">(((K2742/60)/60)/24)+DATE(1970,1,1)</f>
        <v>42045.031851851847</v>
      </c>
      <c r="M2742" s="12">
        <f t="shared" si="2879"/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11">
        <f t="shared" si="2880"/>
        <v>1.0333333333333334</v>
      </c>
      <c r="S2742" s="6">
        <f>AVERAGE(Kickstarter[[#This Row],[pledged]]/Kickstarter[[#This Row],[backers_count]])</f>
        <v>18.235294117647058</v>
      </c>
      <c r="T2742" t="str">
        <f t="shared" si="2896"/>
        <v>technology</v>
      </c>
      <c r="U2742" t="str">
        <f t="shared" si="2891"/>
        <v>hardware</v>
      </c>
      <c r="V2742">
        <f>YEAR(Kickstarter[[#This Row],[Date Ended Conversion]])</f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s="5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2">
        <f t="shared" ref="L2743" si="2936">(((K2743/60)/60)/24)+DATE(1970,1,1)</f>
        <v>41911.657430555555</v>
      </c>
      <c r="M2743" s="12">
        <f t="shared" si="2879"/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11">
        <f t="shared" si="2880"/>
        <v>4.3750000000000004E-3</v>
      </c>
      <c r="S2743" s="6">
        <f>AVERAGE(Kickstarter[[#This Row],[pledged]]/Kickstarter[[#This Row],[backers_count]])</f>
        <v>8.75</v>
      </c>
      <c r="T2743" t="str">
        <f t="shared" si="2882"/>
        <v xml:space="preserve">publishing/children's </v>
      </c>
      <c r="U2743" t="str">
        <f t="shared" si="2891"/>
        <v>children's books</v>
      </c>
      <c r="V2743">
        <f>YEAR(Kickstarter[[#This Row],[Date Ended Conversion]])</f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s="5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2">
        <f t="shared" ref="L2744" si="2937">(((K2744/60)/60)/24)+DATE(1970,1,1)</f>
        <v>41030.719756944447</v>
      </c>
      <c r="M2744" s="12">
        <f t="shared" si="2879"/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11">
        <f t="shared" si="2880"/>
        <v>0.29239999999999999</v>
      </c>
      <c r="S2744" s="6">
        <f>AVERAGE(Kickstarter[[#This Row],[pledged]]/Kickstarter[[#This Row],[backers_count]])</f>
        <v>40.611111111111114</v>
      </c>
      <c r="T2744" t="str">
        <f t="shared" si="2882"/>
        <v xml:space="preserve">publishing/children's </v>
      </c>
      <c r="U2744" t="str">
        <f t="shared" si="2891"/>
        <v>children's books</v>
      </c>
      <c r="V2744">
        <f>YEAR(Kickstarter[[#This Row],[Date Ended Conversion]])</f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s="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2">
        <f t="shared" ref="L2745" si="2938">(((K2745/60)/60)/24)+DATE(1970,1,1)</f>
        <v>42632.328784722224</v>
      </c>
      <c r="M2745" s="12">
        <f t="shared" si="2879"/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11">
        <f t="shared" si="2880"/>
        <v>0</v>
      </c>
      <c r="S2745" s="6" t="e">
        <f>AVERAGE(Kickstarter[[#This Row],[pledged]]/Kickstarter[[#This Row],[backers_count]])</f>
        <v>#DIV/0!</v>
      </c>
      <c r="T2745" t="str">
        <f t="shared" si="2882"/>
        <v xml:space="preserve">publishing/children's </v>
      </c>
      <c r="U2745" t="str">
        <f t="shared" si="2891"/>
        <v>children's books</v>
      </c>
      <c r="V2745">
        <f>YEAR(Kickstarter[[#This Row],[Date Ended Conversion]])</f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s="5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2">
        <f t="shared" ref="L2746" si="2939">(((K2746/60)/60)/24)+DATE(1970,1,1)</f>
        <v>40938.062476851854</v>
      </c>
      <c r="M2746" s="12">
        <f t="shared" si="2879"/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11">
        <f t="shared" si="2880"/>
        <v>5.2187499999999998E-2</v>
      </c>
      <c r="S2746" s="6">
        <f>AVERAGE(Kickstarter[[#This Row],[pledged]]/Kickstarter[[#This Row],[backers_count]])</f>
        <v>37.954545454545453</v>
      </c>
      <c r="T2746" t="str">
        <f t="shared" si="2882"/>
        <v xml:space="preserve">publishing/children's </v>
      </c>
      <c r="U2746" t="str">
        <f t="shared" si="2891"/>
        <v>children's books</v>
      </c>
      <c r="V2746">
        <f>YEAR(Kickstarter[[#This Row],[Date Ended Conversion]])</f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s="5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2">
        <f t="shared" ref="L2747" si="2940">(((K2747/60)/60)/24)+DATE(1970,1,1)</f>
        <v>41044.988055555557</v>
      </c>
      <c r="M2747" s="12">
        <f t="shared" si="2879"/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11">
        <f t="shared" si="2880"/>
        <v>0.21887499999999999</v>
      </c>
      <c r="S2747" s="6">
        <f>AVERAGE(Kickstarter[[#This Row],[pledged]]/Kickstarter[[#This Row],[backers_count]])</f>
        <v>35.734693877551024</v>
      </c>
      <c r="T2747" t="str">
        <f t="shared" si="2882"/>
        <v xml:space="preserve">publishing/children's </v>
      </c>
      <c r="U2747" t="str">
        <f t="shared" si="2891"/>
        <v>children's books</v>
      </c>
      <c r="V2747">
        <f>YEAR(Kickstarter[[#This Row],[Date Ended Conversion]])</f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s="5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2">
        <f t="shared" ref="L2748" si="2941">(((K2748/60)/60)/24)+DATE(1970,1,1)</f>
        <v>41850.781377314815</v>
      </c>
      <c r="M2748" s="12">
        <f t="shared" si="2879"/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11">
        <f t="shared" si="2880"/>
        <v>0.26700000000000002</v>
      </c>
      <c r="S2748" s="6">
        <f>AVERAGE(Kickstarter[[#This Row],[pledged]]/Kickstarter[[#This Row],[backers_count]])</f>
        <v>42.157894736842103</v>
      </c>
      <c r="T2748" t="str">
        <f t="shared" si="2882"/>
        <v xml:space="preserve">publishing/children's </v>
      </c>
      <c r="U2748" t="str">
        <f t="shared" si="2891"/>
        <v>children's books</v>
      </c>
      <c r="V2748">
        <f>YEAR(Kickstarter[[#This Row],[Date Ended Conversion]])</f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s="5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2">
        <f t="shared" ref="L2749" si="2942">(((K2749/60)/60)/24)+DATE(1970,1,1)</f>
        <v>41044.64811342593</v>
      </c>
      <c r="M2749" s="12">
        <f t="shared" si="2879"/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11">
        <f t="shared" si="2880"/>
        <v>0.28000000000000003</v>
      </c>
      <c r="S2749" s="6">
        <f>AVERAGE(Kickstarter[[#This Row],[pledged]]/Kickstarter[[#This Row],[backers_count]])</f>
        <v>35</v>
      </c>
      <c r="T2749" t="str">
        <f t="shared" si="2882"/>
        <v xml:space="preserve">publishing/children's </v>
      </c>
      <c r="U2749" t="str">
        <f t="shared" si="2891"/>
        <v>children's books</v>
      </c>
      <c r="V2749">
        <f>YEAR(Kickstarter[[#This Row],[Date Ended Conversion]])</f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s="5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2">
        <f t="shared" ref="L2750" si="2943">(((K2750/60)/60)/24)+DATE(1970,1,1)</f>
        <v>42585.7106712963</v>
      </c>
      <c r="M2750" s="12">
        <f t="shared" si="2879"/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11">
        <f t="shared" si="2880"/>
        <v>1.06E-2</v>
      </c>
      <c r="S2750" s="6">
        <f>AVERAGE(Kickstarter[[#This Row],[pledged]]/Kickstarter[[#This Row],[backers_count]])</f>
        <v>13.25</v>
      </c>
      <c r="T2750" t="str">
        <f t="shared" si="2882"/>
        <v xml:space="preserve">publishing/children's </v>
      </c>
      <c r="U2750" t="str">
        <f t="shared" si="2891"/>
        <v>children's books</v>
      </c>
      <c r="V2750">
        <f>YEAR(Kickstarter[[#This Row],[Date Ended Conversion]])</f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s="5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2">
        <f t="shared" ref="L2751" si="2944">(((K2751/60)/60)/24)+DATE(1970,1,1)</f>
        <v>42068.799039351856</v>
      </c>
      <c r="M2751" s="12">
        <f t="shared" si="2879"/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11">
        <f t="shared" si="2880"/>
        <v>1.0999999999999999E-2</v>
      </c>
      <c r="S2751" s="6">
        <f>AVERAGE(Kickstarter[[#This Row],[pledged]]/Kickstarter[[#This Row],[backers_count]])</f>
        <v>55</v>
      </c>
      <c r="T2751" t="str">
        <f t="shared" si="2882"/>
        <v xml:space="preserve">publishing/children's </v>
      </c>
      <c r="U2751" t="str">
        <f t="shared" si="2891"/>
        <v>children's books</v>
      </c>
      <c r="V2751">
        <f>YEAR(Kickstarter[[#This Row],[Date Ended Conversion]])</f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s="5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2">
        <f t="shared" ref="L2752" si="2945">(((K2752/60)/60)/24)+DATE(1970,1,1)</f>
        <v>41078.899826388886</v>
      </c>
      <c r="M2752" s="12">
        <f t="shared" si="2879"/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11">
        <f t="shared" si="2880"/>
        <v>0</v>
      </c>
      <c r="S2752" s="6" t="e">
        <f>AVERAGE(Kickstarter[[#This Row],[pledged]]/Kickstarter[[#This Row],[backers_count]])</f>
        <v>#DIV/0!</v>
      </c>
      <c r="T2752" t="str">
        <f t="shared" si="2882"/>
        <v xml:space="preserve">publishing/children's </v>
      </c>
      <c r="U2752" t="str">
        <f t="shared" si="2891"/>
        <v>children's books</v>
      </c>
      <c r="V2752">
        <f>YEAR(Kickstarter[[#This Row],[Date Ended Conversion]])</f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s="5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2">
        <f t="shared" ref="L2753" si="2946">(((K2753/60)/60)/24)+DATE(1970,1,1)</f>
        <v>41747.887060185189</v>
      </c>
      <c r="M2753" s="12">
        <f t="shared" si="2879"/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11">
        <f t="shared" si="2880"/>
        <v>0</v>
      </c>
      <c r="S2753" s="6" t="e">
        <f>AVERAGE(Kickstarter[[#This Row],[pledged]]/Kickstarter[[#This Row],[backers_count]])</f>
        <v>#DIV/0!</v>
      </c>
      <c r="T2753" t="str">
        <f t="shared" si="2882"/>
        <v xml:space="preserve">publishing/children's </v>
      </c>
      <c r="U2753" t="str">
        <f t="shared" si="2891"/>
        <v>children's books</v>
      </c>
      <c r="V2753">
        <f>YEAR(Kickstarter[[#This Row],[Date Ended Conversion]])</f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s="5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2">
        <f t="shared" ref="L2754" si="2947">(((K2754/60)/60)/24)+DATE(1970,1,1)</f>
        <v>40855.765092592592</v>
      </c>
      <c r="M2754" s="12">
        <f t="shared" ref="M2754:M2817" si="2948">(((J2754/60)/60)/24)+DATE(1970,1,1)</f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11">
        <f t="shared" ref="R2754:R2817" si="2949">(E2754/D2754)</f>
        <v>0.11458333333333333</v>
      </c>
      <c r="S2754" s="6">
        <f>AVERAGE(Kickstarter[[#This Row],[pledged]]/Kickstarter[[#This Row],[backers_count]])</f>
        <v>39.285714285714285</v>
      </c>
      <c r="T2754" t="str">
        <f t="shared" si="2882"/>
        <v xml:space="preserve">publishing/children's </v>
      </c>
      <c r="U2754" t="str">
        <f t="shared" si="2891"/>
        <v>children's books</v>
      </c>
      <c r="V2754">
        <f>YEAR(Kickstarter[[#This Row],[Date Ended Conversion]])</f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s="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2">
        <f t="shared" ref="L2755" si="2950">(((K2755/60)/60)/24)+DATE(1970,1,1)</f>
        <v>41117.900729166664</v>
      </c>
      <c r="M2755" s="12">
        <f t="shared" si="2948"/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11">
        <f t="shared" si="2949"/>
        <v>0.19</v>
      </c>
      <c r="S2755" s="6">
        <f>AVERAGE(Kickstarter[[#This Row],[pledged]]/Kickstarter[[#This Row],[backers_count]])</f>
        <v>47.5</v>
      </c>
      <c r="T2755" t="str">
        <f t="shared" ref="T2755:T2782" si="2951">LEFT(Q2755, SEARCH(" ",Q2755,1))</f>
        <v xml:space="preserve">publishing/children's </v>
      </c>
      <c r="U2755" t="str">
        <f t="shared" si="2891"/>
        <v>children's books</v>
      </c>
      <c r="V2755">
        <f>YEAR(Kickstarter[[#This Row],[Date Ended Conversion]])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s="5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2">
        <f t="shared" ref="L2756" si="2952">(((K2756/60)/60)/24)+DATE(1970,1,1)</f>
        <v>41863.636006944449</v>
      </c>
      <c r="M2756" s="12">
        <f t="shared" si="2948"/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11">
        <f t="shared" si="2949"/>
        <v>0</v>
      </c>
      <c r="S2756" s="6" t="e">
        <f>AVERAGE(Kickstarter[[#This Row],[pledged]]/Kickstarter[[#This Row],[backers_count]])</f>
        <v>#DIV/0!</v>
      </c>
      <c r="T2756" t="str">
        <f t="shared" si="2951"/>
        <v xml:space="preserve">publishing/children's </v>
      </c>
      <c r="U2756" t="str">
        <f t="shared" si="2891"/>
        <v>children's books</v>
      </c>
      <c r="V2756">
        <f>YEAR(Kickstarter[[#This Row],[Date Ended Conversion]])</f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s="5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2">
        <f t="shared" ref="L2757" si="2953">(((K2757/60)/60)/24)+DATE(1970,1,1)</f>
        <v>42072.790821759263</v>
      </c>
      <c r="M2757" s="12">
        <f t="shared" si="2948"/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11">
        <f t="shared" si="2949"/>
        <v>0.52</v>
      </c>
      <c r="S2757" s="6">
        <f>AVERAGE(Kickstarter[[#This Row],[pledged]]/Kickstarter[[#This Row],[backers_count]])</f>
        <v>17.333333333333332</v>
      </c>
      <c r="T2757" t="str">
        <f t="shared" si="2951"/>
        <v xml:space="preserve">publishing/children's </v>
      </c>
      <c r="U2757" t="str">
        <f t="shared" si="2891"/>
        <v>children's books</v>
      </c>
      <c r="V2757">
        <f>YEAR(Kickstarter[[#This Row],[Date Ended Conversion]])</f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s="5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2">
        <f t="shared" ref="L2758" si="2954">(((K2758/60)/60)/24)+DATE(1970,1,1)</f>
        <v>41620.90047453704</v>
      </c>
      <c r="M2758" s="12">
        <f t="shared" si="2948"/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11">
        <f t="shared" si="2949"/>
        <v>0.1048</v>
      </c>
      <c r="S2758" s="6">
        <f>AVERAGE(Kickstarter[[#This Row],[pledged]]/Kickstarter[[#This Row],[backers_count]])</f>
        <v>31.757575757575758</v>
      </c>
      <c r="T2758" t="str">
        <f t="shared" si="2951"/>
        <v xml:space="preserve">publishing/children's </v>
      </c>
      <c r="U2758" t="str">
        <f t="shared" si="2891"/>
        <v>children's books</v>
      </c>
      <c r="V2758">
        <f>YEAR(Kickstarter[[#This Row],[Date Ended Conversion]])</f>
        <v>2014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s="5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2">
        <f t="shared" ref="L2759" si="2955">(((K2759/60)/60)/24)+DATE(1970,1,1)</f>
        <v>42573.65662037037</v>
      </c>
      <c r="M2759" s="12">
        <f t="shared" si="2948"/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11">
        <f t="shared" si="2949"/>
        <v>6.6666666666666671E-3</v>
      </c>
      <c r="S2759" s="6">
        <f>AVERAGE(Kickstarter[[#This Row],[pledged]]/Kickstarter[[#This Row],[backers_count]])</f>
        <v>5</v>
      </c>
      <c r="T2759" t="str">
        <f t="shared" si="2951"/>
        <v xml:space="preserve">publishing/children's </v>
      </c>
      <c r="U2759" t="str">
        <f t="shared" si="2891"/>
        <v>children's books</v>
      </c>
      <c r="V2759">
        <f>YEAR(Kickstarter[[#This Row],[Date Ended Conversion]])</f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s="5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2">
        <f t="shared" ref="L2760" si="2956">(((K2760/60)/60)/24)+DATE(1970,1,1)</f>
        <v>42639.441932870366</v>
      </c>
      <c r="M2760" s="12">
        <f t="shared" si="2948"/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11">
        <f t="shared" si="2949"/>
        <v>0.11700000000000001</v>
      </c>
      <c r="S2760" s="6">
        <f>AVERAGE(Kickstarter[[#This Row],[pledged]]/Kickstarter[[#This Row],[backers_count]])</f>
        <v>39</v>
      </c>
      <c r="T2760" t="str">
        <f t="shared" si="2951"/>
        <v xml:space="preserve">publishing/children's </v>
      </c>
      <c r="U2760" t="str">
        <f t="shared" si="2891"/>
        <v>children's books</v>
      </c>
      <c r="V2760">
        <f>YEAR(Kickstarter[[#This Row],[Date Ended Conversion]])</f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s="5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2">
        <f t="shared" ref="L2761" si="2957">(((K2761/60)/60)/24)+DATE(1970,1,1)</f>
        <v>42524.36650462963</v>
      </c>
      <c r="M2761" s="12">
        <f t="shared" si="2948"/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11">
        <f t="shared" si="2949"/>
        <v>0.105</v>
      </c>
      <c r="S2761" s="6">
        <f>AVERAGE(Kickstarter[[#This Row],[pledged]]/Kickstarter[[#This Row],[backers_count]])</f>
        <v>52.5</v>
      </c>
      <c r="T2761" t="str">
        <f t="shared" si="2951"/>
        <v xml:space="preserve">publishing/children's </v>
      </c>
      <c r="U2761" t="str">
        <f t="shared" si="2891"/>
        <v>children's books</v>
      </c>
      <c r="V2761">
        <f>YEAR(Kickstarter[[#This Row],[Date Ended Conversion]])</f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s="5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2">
        <f t="shared" ref="L2762" si="2958">(((K2762/60)/60)/24)+DATE(1970,1,1)</f>
        <v>41415.461319444446</v>
      </c>
      <c r="M2762" s="12">
        <f t="shared" si="2948"/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11">
        <f t="shared" si="2949"/>
        <v>0</v>
      </c>
      <c r="S2762" s="6" t="e">
        <f>AVERAGE(Kickstarter[[#This Row],[pledged]]/Kickstarter[[#This Row],[backers_count]])</f>
        <v>#DIV/0!</v>
      </c>
      <c r="T2762" t="str">
        <f t="shared" si="2951"/>
        <v xml:space="preserve">publishing/children's </v>
      </c>
      <c r="U2762" t="str">
        <f t="shared" si="2891"/>
        <v>children's books</v>
      </c>
      <c r="V2762">
        <f>YEAR(Kickstarter[[#This Row],[Date Ended Conversion]])</f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s="5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2">
        <f t="shared" ref="L2763" si="2959">(((K2763/60)/60)/24)+DATE(1970,1,1)</f>
        <v>41247.063576388886</v>
      </c>
      <c r="M2763" s="12">
        <f t="shared" si="2948"/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11">
        <f t="shared" si="2949"/>
        <v>7.1999999999999998E-3</v>
      </c>
      <c r="S2763" s="6">
        <f>AVERAGE(Kickstarter[[#This Row],[pledged]]/Kickstarter[[#This Row],[backers_count]])</f>
        <v>9</v>
      </c>
      <c r="T2763" t="str">
        <f t="shared" si="2951"/>
        <v xml:space="preserve">publishing/children's </v>
      </c>
      <c r="U2763" t="str">
        <f t="shared" ref="U2763:U2826" si="2960">RIGHT(Q2763,LEN(Q2763)-FIND("/",Q2763))</f>
        <v>children's books</v>
      </c>
      <c r="V2763">
        <f>YEAR(Kickstarter[[#This Row],[Date Ended Conversion]])</f>
        <v>2013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s="5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2">
        <f t="shared" ref="L2764" si="2961">(((K2764/60)/60)/24)+DATE(1970,1,1)</f>
        <v>40927.036979166667</v>
      </c>
      <c r="M2764" s="12">
        <f t="shared" si="2948"/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11">
        <f t="shared" si="2949"/>
        <v>7.6923076923076927E-3</v>
      </c>
      <c r="S2764" s="6">
        <f>AVERAGE(Kickstarter[[#This Row],[pledged]]/Kickstarter[[#This Row],[backers_count]])</f>
        <v>25</v>
      </c>
      <c r="T2764" t="str">
        <f t="shared" si="2951"/>
        <v xml:space="preserve">publishing/children's </v>
      </c>
      <c r="U2764" t="str">
        <f t="shared" si="2960"/>
        <v>children's books</v>
      </c>
      <c r="V2764">
        <f>YEAR(Kickstarter[[#This Row],[Date Ended Conversion]])</f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s="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2">
        <f t="shared" ref="L2765" si="2962">(((K2765/60)/60)/24)+DATE(1970,1,1)</f>
        <v>41373.579675925925</v>
      </c>
      <c r="M2765" s="12">
        <f t="shared" si="2948"/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11">
        <f t="shared" si="2949"/>
        <v>2.2842639593908631E-3</v>
      </c>
      <c r="S2765" s="6">
        <f>AVERAGE(Kickstarter[[#This Row],[pledged]]/Kickstarter[[#This Row],[backers_count]])</f>
        <v>30</v>
      </c>
      <c r="T2765" t="str">
        <f t="shared" si="2951"/>
        <v xml:space="preserve">publishing/children's </v>
      </c>
      <c r="U2765" t="str">
        <f t="shared" si="2960"/>
        <v>children's books</v>
      </c>
      <c r="V2765">
        <f>YEAR(Kickstarter[[#This Row],[Date Ended Conversion]])</f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s="5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2">
        <f t="shared" ref="L2766" si="2963">(((K2766/60)/60)/24)+DATE(1970,1,1)</f>
        <v>41030.292025462964</v>
      </c>
      <c r="M2766" s="12">
        <f t="shared" si="2948"/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11">
        <f t="shared" si="2949"/>
        <v>1.125E-2</v>
      </c>
      <c r="S2766" s="6">
        <f>AVERAGE(Kickstarter[[#This Row],[pledged]]/Kickstarter[[#This Row],[backers_count]])</f>
        <v>11.25</v>
      </c>
      <c r="T2766" t="str">
        <f t="shared" si="2951"/>
        <v xml:space="preserve">publishing/children's </v>
      </c>
      <c r="U2766" t="str">
        <f t="shared" si="2960"/>
        <v>children's books</v>
      </c>
      <c r="V2766">
        <f>YEAR(Kickstarter[[#This Row],[Date Ended Conversion]])</f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s="5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2">
        <f t="shared" ref="L2767" si="2964">(((K2767/60)/60)/24)+DATE(1970,1,1)</f>
        <v>41194.579027777778</v>
      </c>
      <c r="M2767" s="12">
        <f t="shared" si="2948"/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11">
        <f t="shared" si="2949"/>
        <v>0</v>
      </c>
      <c r="S2767" s="6" t="e">
        <f>AVERAGE(Kickstarter[[#This Row],[pledged]]/Kickstarter[[#This Row],[backers_count]])</f>
        <v>#DIV/0!</v>
      </c>
      <c r="T2767" t="str">
        <f t="shared" si="2951"/>
        <v xml:space="preserve">publishing/children's </v>
      </c>
      <c r="U2767" t="str">
        <f t="shared" si="2960"/>
        <v>children's books</v>
      </c>
      <c r="V2767">
        <f>YEAR(Kickstarter[[#This Row],[Date Ended Conversion]])</f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s="5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2">
        <f t="shared" ref="L2768" si="2965">(((K2768/60)/60)/24)+DATE(1970,1,1)</f>
        <v>40736.668032407404</v>
      </c>
      <c r="M2768" s="12">
        <f t="shared" si="2948"/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11">
        <f t="shared" si="2949"/>
        <v>0.02</v>
      </c>
      <c r="S2768" s="6">
        <f>AVERAGE(Kickstarter[[#This Row],[pledged]]/Kickstarter[[#This Row],[backers_count]])</f>
        <v>25</v>
      </c>
      <c r="T2768" t="str">
        <f t="shared" si="2951"/>
        <v xml:space="preserve">publishing/children's </v>
      </c>
      <c r="U2768" t="str">
        <f t="shared" si="2960"/>
        <v>children's books</v>
      </c>
      <c r="V2768">
        <f>YEAR(Kickstarter[[#This Row],[Date Ended Conversion]])</f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s="5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2">
        <f t="shared" ref="L2769" si="2966">(((K2769/60)/60)/24)+DATE(1970,1,1)</f>
        <v>42172.958912037036</v>
      </c>
      <c r="M2769" s="12">
        <f t="shared" si="2948"/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11">
        <f t="shared" si="2949"/>
        <v>8.5000000000000006E-3</v>
      </c>
      <c r="S2769" s="6">
        <f>AVERAGE(Kickstarter[[#This Row],[pledged]]/Kickstarter[[#This Row],[backers_count]])</f>
        <v>11.333333333333334</v>
      </c>
      <c r="T2769" t="str">
        <f t="shared" si="2951"/>
        <v xml:space="preserve">publishing/children's </v>
      </c>
      <c r="U2769" t="str">
        <f t="shared" si="2960"/>
        <v>children's books</v>
      </c>
      <c r="V2769">
        <f>YEAR(Kickstarter[[#This Row],[Date Ended Conversion]])</f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s="5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2">
        <f t="shared" ref="L2770" si="2967">(((K2770/60)/60)/24)+DATE(1970,1,1)</f>
        <v>40967.614849537036</v>
      </c>
      <c r="M2770" s="12">
        <f t="shared" si="2948"/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11">
        <f t="shared" si="2949"/>
        <v>0.14314285714285716</v>
      </c>
      <c r="S2770" s="6">
        <f>AVERAGE(Kickstarter[[#This Row],[pledged]]/Kickstarter[[#This Row],[backers_count]])</f>
        <v>29.470588235294116</v>
      </c>
      <c r="T2770" t="str">
        <f t="shared" si="2951"/>
        <v xml:space="preserve">publishing/children's </v>
      </c>
      <c r="U2770" t="str">
        <f t="shared" si="2960"/>
        <v>children's books</v>
      </c>
      <c r="V2770">
        <f>YEAR(Kickstarter[[#This Row],[Date Ended Conversion]])</f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s="5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2">
        <f t="shared" ref="L2771" si="2968">(((K2771/60)/60)/24)+DATE(1970,1,1)</f>
        <v>41745.826273148145</v>
      </c>
      <c r="M2771" s="12">
        <f t="shared" si="2948"/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11">
        <f t="shared" si="2949"/>
        <v>2.5000000000000001E-3</v>
      </c>
      <c r="S2771" s="6">
        <f>AVERAGE(Kickstarter[[#This Row],[pledged]]/Kickstarter[[#This Row],[backers_count]])</f>
        <v>1</v>
      </c>
      <c r="T2771" t="str">
        <f t="shared" si="2951"/>
        <v xml:space="preserve">publishing/children's </v>
      </c>
      <c r="U2771" t="str">
        <f t="shared" si="2960"/>
        <v>children's books</v>
      </c>
      <c r="V2771">
        <f>YEAR(Kickstarter[[#This Row],[Date Ended Conversion]])</f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s="5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2">
        <f t="shared" ref="L2772" si="2969">(((K2772/60)/60)/24)+DATE(1970,1,1)</f>
        <v>41686.705208333333</v>
      </c>
      <c r="M2772" s="12">
        <f t="shared" si="2948"/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11">
        <f t="shared" si="2949"/>
        <v>0.1041125</v>
      </c>
      <c r="S2772" s="6">
        <f>AVERAGE(Kickstarter[[#This Row],[pledged]]/Kickstarter[[#This Row],[backers_count]])</f>
        <v>63.098484848484851</v>
      </c>
      <c r="T2772" t="str">
        <f t="shared" si="2951"/>
        <v xml:space="preserve">publishing/children's </v>
      </c>
      <c r="U2772" t="str">
        <f t="shared" si="2960"/>
        <v>children's books</v>
      </c>
      <c r="V2772">
        <f>YEAR(Kickstarter[[#This Row],[Date Ended Conversion]])</f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s="5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2">
        <f t="shared" ref="L2773" si="2970">(((K2773/60)/60)/24)+DATE(1970,1,1)</f>
        <v>41257.531712962962</v>
      </c>
      <c r="M2773" s="12">
        <f t="shared" si="2948"/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11">
        <f t="shared" si="2949"/>
        <v>0</v>
      </c>
      <c r="S2773" s="6" t="e">
        <f>AVERAGE(Kickstarter[[#This Row],[pledged]]/Kickstarter[[#This Row],[backers_count]])</f>
        <v>#DIV/0!</v>
      </c>
      <c r="T2773" t="str">
        <f t="shared" si="2951"/>
        <v xml:space="preserve">publishing/children's </v>
      </c>
      <c r="U2773" t="str">
        <f t="shared" si="2960"/>
        <v>children's books</v>
      </c>
      <c r="V2773">
        <f>YEAR(Kickstarter[[#This Row],[Date Ended Conversion]])</f>
        <v>2013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s="5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2">
        <f t="shared" ref="L2774" si="2971">(((K2774/60)/60)/24)+DATE(1970,1,1)</f>
        <v>41537.869143518517</v>
      </c>
      <c r="M2774" s="12">
        <f t="shared" si="2948"/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11">
        <f t="shared" si="2949"/>
        <v>0</v>
      </c>
      <c r="S2774" s="6" t="e">
        <f>AVERAGE(Kickstarter[[#This Row],[pledged]]/Kickstarter[[#This Row],[backers_count]])</f>
        <v>#DIV/0!</v>
      </c>
      <c r="T2774" t="str">
        <f t="shared" si="2951"/>
        <v xml:space="preserve">publishing/children's </v>
      </c>
      <c r="U2774" t="str">
        <f t="shared" si="2960"/>
        <v>children's books</v>
      </c>
      <c r="V2774">
        <f>YEAR(Kickstarter[[#This Row],[Date Ended Conversion]])</f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s="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2">
        <f t="shared" ref="L2775" si="2972">(((K2775/60)/60)/24)+DATE(1970,1,1)</f>
        <v>42474.86482638889</v>
      </c>
      <c r="M2775" s="12">
        <f t="shared" si="2948"/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11">
        <f t="shared" si="2949"/>
        <v>1.8867924528301887E-3</v>
      </c>
      <c r="S2775" s="6">
        <f>AVERAGE(Kickstarter[[#This Row],[pledged]]/Kickstarter[[#This Row],[backers_count]])</f>
        <v>1</v>
      </c>
      <c r="T2775" t="str">
        <f t="shared" si="2951"/>
        <v xml:space="preserve">publishing/children's </v>
      </c>
      <c r="U2775" t="str">
        <f t="shared" si="2960"/>
        <v>children's books</v>
      </c>
      <c r="V2775">
        <f>YEAR(Kickstarter[[#This Row],[Date Ended Conversion]])</f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s="5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2">
        <f t="shared" ref="L2776" si="2973">(((K2776/60)/60)/24)+DATE(1970,1,1)</f>
        <v>41311.126481481479</v>
      </c>
      <c r="M2776" s="12">
        <f t="shared" si="2948"/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11">
        <f t="shared" si="2949"/>
        <v>0.14249999999999999</v>
      </c>
      <c r="S2776" s="6">
        <f>AVERAGE(Kickstarter[[#This Row],[pledged]]/Kickstarter[[#This Row],[backers_count]])</f>
        <v>43.846153846153847</v>
      </c>
      <c r="T2776" t="str">
        <f t="shared" si="2951"/>
        <v xml:space="preserve">publishing/children's </v>
      </c>
      <c r="U2776" t="str">
        <f t="shared" si="2960"/>
        <v>children's books</v>
      </c>
      <c r="V2776">
        <f>YEAR(Kickstarter[[#This Row],[Date Ended Conversion]])</f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s="5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2">
        <f t="shared" ref="L2777" si="2974">(((K2777/60)/60)/24)+DATE(1970,1,1)</f>
        <v>40863.013356481482</v>
      </c>
      <c r="M2777" s="12">
        <f t="shared" si="2948"/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11">
        <f t="shared" si="2949"/>
        <v>0.03</v>
      </c>
      <c r="S2777" s="6">
        <f>AVERAGE(Kickstarter[[#This Row],[pledged]]/Kickstarter[[#This Row],[backers_count]])</f>
        <v>75</v>
      </c>
      <c r="T2777" t="str">
        <f t="shared" si="2951"/>
        <v xml:space="preserve">publishing/children's </v>
      </c>
      <c r="U2777" t="str">
        <f t="shared" si="2960"/>
        <v>children's books</v>
      </c>
      <c r="V2777">
        <f>YEAR(Kickstarter[[#This Row],[Date Ended Conversion]])</f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s="5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2">
        <f t="shared" ref="L2778" si="2975">(((K2778/60)/60)/24)+DATE(1970,1,1)</f>
        <v>42136.297175925924</v>
      </c>
      <c r="M2778" s="12">
        <f t="shared" si="2948"/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11">
        <f t="shared" si="2949"/>
        <v>7.8809523809523815E-2</v>
      </c>
      <c r="S2778" s="6">
        <f>AVERAGE(Kickstarter[[#This Row],[pledged]]/Kickstarter[[#This Row],[backers_count]])</f>
        <v>45.972222222222221</v>
      </c>
      <c r="T2778" t="str">
        <f t="shared" si="2951"/>
        <v xml:space="preserve">publishing/children's </v>
      </c>
      <c r="U2778" t="str">
        <f t="shared" si="2960"/>
        <v>children's books</v>
      </c>
      <c r="V2778">
        <f>YEAR(Kickstarter[[#This Row],[Date Ended Conversion]])</f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s="5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2">
        <f t="shared" ref="L2779" si="2976">(((K2779/60)/60)/24)+DATE(1970,1,1)</f>
        <v>42172.669027777782</v>
      </c>
      <c r="M2779" s="12">
        <f t="shared" si="2948"/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11">
        <f t="shared" si="2949"/>
        <v>3.3333333333333335E-3</v>
      </c>
      <c r="S2779" s="6">
        <f>AVERAGE(Kickstarter[[#This Row],[pledged]]/Kickstarter[[#This Row],[backers_count]])</f>
        <v>10</v>
      </c>
      <c r="T2779" t="str">
        <f t="shared" si="2951"/>
        <v xml:space="preserve">publishing/children's </v>
      </c>
      <c r="U2779" t="str">
        <f t="shared" si="2960"/>
        <v>children's books</v>
      </c>
      <c r="V2779">
        <f>YEAR(Kickstarter[[#This Row],[Date Ended Conversion]])</f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s="5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2">
        <f t="shared" ref="L2780" si="2977">(((K2780/60)/60)/24)+DATE(1970,1,1)</f>
        <v>41846.978078703702</v>
      </c>
      <c r="M2780" s="12">
        <f t="shared" si="2948"/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11">
        <f t="shared" si="2949"/>
        <v>0.25545454545454543</v>
      </c>
      <c r="S2780" s="6">
        <f>AVERAGE(Kickstarter[[#This Row],[pledged]]/Kickstarter[[#This Row],[backers_count]])</f>
        <v>93.666666666666671</v>
      </c>
      <c r="T2780" t="str">
        <f t="shared" si="2951"/>
        <v xml:space="preserve">publishing/children's </v>
      </c>
      <c r="U2780" t="str">
        <f t="shared" si="2960"/>
        <v>children's books</v>
      </c>
      <c r="V2780">
        <f>YEAR(Kickstarter[[#This Row],[Date Ended Conversion]])</f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s="5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2">
        <f t="shared" ref="L2781" si="2978">(((K2781/60)/60)/24)+DATE(1970,1,1)</f>
        <v>42300.585891203707</v>
      </c>
      <c r="M2781" s="12">
        <f t="shared" si="2948"/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11">
        <f t="shared" si="2949"/>
        <v>2.12E-2</v>
      </c>
      <c r="S2781" s="6">
        <f>AVERAGE(Kickstarter[[#This Row],[pledged]]/Kickstarter[[#This Row],[backers_count]])</f>
        <v>53</v>
      </c>
      <c r="T2781" t="str">
        <f t="shared" si="2951"/>
        <v xml:space="preserve">publishing/children's </v>
      </c>
      <c r="U2781" t="str">
        <f t="shared" si="2960"/>
        <v>children's books</v>
      </c>
      <c r="V2781">
        <f>YEAR(Kickstarter[[#This Row],[Date Ended Conversion]])</f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s="5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2">
        <f t="shared" ref="L2782" si="2979">(((K2782/60)/60)/24)+DATE(1970,1,1)</f>
        <v>42774.447777777779</v>
      </c>
      <c r="M2782" s="12">
        <f t="shared" si="2948"/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11">
        <f t="shared" si="2949"/>
        <v>0</v>
      </c>
      <c r="S2782" s="6" t="e">
        <f>AVERAGE(Kickstarter[[#This Row],[pledged]]/Kickstarter[[#This Row],[backers_count]])</f>
        <v>#DIV/0!</v>
      </c>
      <c r="T2782" t="str">
        <f t="shared" si="2951"/>
        <v xml:space="preserve">publishing/children's </v>
      </c>
      <c r="U2782" t="str">
        <f t="shared" si="2960"/>
        <v>children's books</v>
      </c>
      <c r="V2782">
        <f>YEAR(Kickstarter[[#This Row],[Date Ended Conversion]])</f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s="5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2">
        <f t="shared" ref="L2783" si="2980">(((K2783/60)/60)/24)+DATE(1970,1,1)</f>
        <v>42018.94159722222</v>
      </c>
      <c r="M2783" s="12">
        <f t="shared" si="2948"/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11">
        <f t="shared" si="2949"/>
        <v>1.0528</v>
      </c>
      <c r="S2783" s="6">
        <f>AVERAGE(Kickstarter[[#This Row],[pledged]]/Kickstarter[[#This Row],[backers_count]])</f>
        <v>47</v>
      </c>
      <c r="T2783" t="str">
        <f t="shared" ref="T2783:T2846" si="2981">LEFT(Q2783,FIND("/",Q2783)-1)</f>
        <v>theater</v>
      </c>
      <c r="U2783" t="str">
        <f t="shared" si="2960"/>
        <v>plays</v>
      </c>
      <c r="V2783">
        <f>YEAR(Kickstarter[[#This Row],[Date Ended Conversion]])</f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s="5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2">
        <f t="shared" ref="L2784" si="2982">(((K2784/60)/60)/24)+DATE(1970,1,1)</f>
        <v>42026.924976851849</v>
      </c>
      <c r="M2784" s="12">
        <f t="shared" si="2948"/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11">
        <f t="shared" si="2949"/>
        <v>1.2</v>
      </c>
      <c r="S2784" s="6">
        <f>AVERAGE(Kickstarter[[#This Row],[pledged]]/Kickstarter[[#This Row],[backers_count]])</f>
        <v>66.666666666666671</v>
      </c>
      <c r="T2784" t="str">
        <f t="shared" si="2981"/>
        <v>theater</v>
      </c>
      <c r="U2784" t="str">
        <f t="shared" si="2960"/>
        <v>plays</v>
      </c>
      <c r="V2784">
        <f>YEAR(Kickstarter[[#This Row],[Date Ended Conversion]])</f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s="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2">
        <f t="shared" ref="L2785" si="2983">(((K2785/60)/60)/24)+DATE(1970,1,1)</f>
        <v>42103.535254629634</v>
      </c>
      <c r="M2785" s="12">
        <f t="shared" si="2948"/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11">
        <f t="shared" si="2949"/>
        <v>1.145</v>
      </c>
      <c r="S2785" s="6">
        <f>AVERAGE(Kickstarter[[#This Row],[pledged]]/Kickstarter[[#This Row],[backers_count]])</f>
        <v>18.770491803278688</v>
      </c>
      <c r="T2785" t="str">
        <f t="shared" si="2981"/>
        <v>theater</v>
      </c>
      <c r="U2785" t="str">
        <f t="shared" si="2960"/>
        <v>plays</v>
      </c>
      <c r="V2785">
        <f>YEAR(Kickstarter[[#This Row],[Date Ended Conversion]])</f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s="5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2">
        <f t="shared" ref="L2786" si="2984">(((K2786/60)/60)/24)+DATE(1970,1,1)</f>
        <v>41920.787534722222</v>
      </c>
      <c r="M2786" s="12">
        <f t="shared" si="2948"/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11">
        <f t="shared" si="2949"/>
        <v>1.19</v>
      </c>
      <c r="S2786" s="6">
        <f>AVERAGE(Kickstarter[[#This Row],[pledged]]/Kickstarter[[#This Row],[backers_count]])</f>
        <v>66.111111111111114</v>
      </c>
      <c r="T2786" t="str">
        <f t="shared" si="2981"/>
        <v>theater</v>
      </c>
      <c r="U2786" t="str">
        <f t="shared" si="2960"/>
        <v>plays</v>
      </c>
      <c r="V2786">
        <f>YEAR(Kickstarter[[#This Row],[Date Ended Conversion]])</f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s="5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2">
        <f t="shared" ref="L2787" si="2985">(((K2787/60)/60)/24)+DATE(1970,1,1)</f>
        <v>42558.189432870371</v>
      </c>
      <c r="M2787" s="12">
        <f t="shared" si="2948"/>
        <v>42587.875</v>
      </c>
      <c r="N2787" t="b">
        <v>0</v>
      </c>
      <c r="O2787">
        <v>142</v>
      </c>
      <c r="P2787" t="b">
        <v>1</v>
      </c>
      <c r="Q2787" t="s">
        <v>8271</v>
      </c>
      <c r="R2787" s="11">
        <f t="shared" si="2949"/>
        <v>1.0468</v>
      </c>
      <c r="S2787" s="6">
        <f>AVERAGE(Kickstarter[[#This Row],[pledged]]/Kickstarter[[#This Row],[backers_count]])</f>
        <v>36.859154929577464</v>
      </c>
      <c r="T2787" t="str">
        <f t="shared" si="2981"/>
        <v>theater</v>
      </c>
      <c r="U2787" t="str">
        <f t="shared" si="2960"/>
        <v>plays</v>
      </c>
      <c r="V2787">
        <f>YEAR(Kickstarter[[#This Row],[Date Ended Conversion]])</f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s="5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2">
        <f t="shared" ref="L2788" si="2986">(((K2788/60)/60)/24)+DATE(1970,1,1)</f>
        <v>41815.569212962961</v>
      </c>
      <c r="M2788" s="12">
        <f t="shared" si="2948"/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11">
        <f t="shared" si="2949"/>
        <v>1.1783999999999999</v>
      </c>
      <c r="S2788" s="6">
        <f>AVERAGE(Kickstarter[[#This Row],[pledged]]/Kickstarter[[#This Row],[backers_count]])</f>
        <v>39.810810810810814</v>
      </c>
      <c r="T2788" t="str">
        <f t="shared" si="2981"/>
        <v>theater</v>
      </c>
      <c r="U2788" t="str">
        <f t="shared" si="2960"/>
        <v>plays</v>
      </c>
      <c r="V2788">
        <f>YEAR(Kickstarter[[#This Row],[Date Ended Conversion]])</f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s="5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2">
        <f t="shared" ref="L2789" si="2987">(((K2789/60)/60)/24)+DATE(1970,1,1)</f>
        <v>41808.198518518519</v>
      </c>
      <c r="M2789" s="12">
        <f t="shared" si="2948"/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11">
        <f t="shared" si="2949"/>
        <v>1.1970000000000001</v>
      </c>
      <c r="S2789" s="6">
        <f>AVERAGE(Kickstarter[[#This Row],[pledged]]/Kickstarter[[#This Row],[backers_count]])</f>
        <v>31.5</v>
      </c>
      <c r="T2789" t="str">
        <f t="shared" si="2981"/>
        <v>theater</v>
      </c>
      <c r="U2789" t="str">
        <f t="shared" si="2960"/>
        <v>plays</v>
      </c>
      <c r="V2789">
        <f>YEAR(Kickstarter[[#This Row],[Date Ended Conversion]])</f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s="5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2">
        <f t="shared" ref="L2790" si="2988">(((K2790/60)/60)/24)+DATE(1970,1,1)</f>
        <v>42550.701886574068</v>
      </c>
      <c r="M2790" s="12">
        <f t="shared" si="2948"/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11">
        <f t="shared" si="2949"/>
        <v>1.0249999999999999</v>
      </c>
      <c r="S2790" s="6">
        <f>AVERAGE(Kickstarter[[#This Row],[pledged]]/Kickstarter[[#This Row],[backers_count]])</f>
        <v>102.5</v>
      </c>
      <c r="T2790" t="str">
        <f t="shared" si="2981"/>
        <v>theater</v>
      </c>
      <c r="U2790" t="str">
        <f t="shared" si="2960"/>
        <v>plays</v>
      </c>
      <c r="V2790">
        <f>YEAR(Kickstarter[[#This Row],[Date Ended Conversion]])</f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s="5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2">
        <f t="shared" ref="L2791" si="2989">(((K2791/60)/60)/24)+DATE(1970,1,1)</f>
        <v>42056.013124999998</v>
      </c>
      <c r="M2791" s="12">
        <f t="shared" si="2948"/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11">
        <f t="shared" si="2949"/>
        <v>1.0116666666666667</v>
      </c>
      <c r="S2791" s="6">
        <f>AVERAGE(Kickstarter[[#This Row],[pledged]]/Kickstarter[[#This Row],[backers_count]])</f>
        <v>126.45833333333333</v>
      </c>
      <c r="T2791" t="str">
        <f t="shared" si="2981"/>
        <v>theater</v>
      </c>
      <c r="U2791" t="str">
        <f t="shared" si="2960"/>
        <v>plays</v>
      </c>
      <c r="V2791">
        <f>YEAR(Kickstarter[[#This Row],[Date Ended Conversion]])</f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s="5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2">
        <f t="shared" ref="L2792" si="2990">(((K2792/60)/60)/24)+DATE(1970,1,1)</f>
        <v>42016.938692129625</v>
      </c>
      <c r="M2792" s="12">
        <f t="shared" si="2948"/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11">
        <f t="shared" si="2949"/>
        <v>1.0533333333333332</v>
      </c>
      <c r="S2792" s="6">
        <f>AVERAGE(Kickstarter[[#This Row],[pledged]]/Kickstarter[[#This Row],[backers_count]])</f>
        <v>47.878787878787875</v>
      </c>
      <c r="T2792" t="str">
        <f t="shared" si="2981"/>
        <v>theater</v>
      </c>
      <c r="U2792" t="str">
        <f t="shared" si="2960"/>
        <v>plays</v>
      </c>
      <c r="V2792">
        <f>YEAR(Kickstarter[[#This Row],[Date Ended Conversion]])</f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s="5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2">
        <f t="shared" ref="L2793" si="2991">(((K2793/60)/60)/24)+DATE(1970,1,1)</f>
        <v>42591.899988425925</v>
      </c>
      <c r="M2793" s="12">
        <f t="shared" si="2948"/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11">
        <f t="shared" si="2949"/>
        <v>1.0249999999999999</v>
      </c>
      <c r="S2793" s="6">
        <f>AVERAGE(Kickstarter[[#This Row],[pledged]]/Kickstarter[[#This Row],[backers_count]])</f>
        <v>73.214285714285708</v>
      </c>
      <c r="T2793" t="str">
        <f t="shared" si="2981"/>
        <v>theater</v>
      </c>
      <c r="U2793" t="str">
        <f t="shared" si="2960"/>
        <v>plays</v>
      </c>
      <c r="V2793">
        <f>YEAR(Kickstarter[[#This Row],[Date Ended Conversion]])</f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s="5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2">
        <f t="shared" ref="L2794" si="2992">(((K2794/60)/60)/24)+DATE(1970,1,1)</f>
        <v>42183.231006944443</v>
      </c>
      <c r="M2794" s="12">
        <f t="shared" si="2948"/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11">
        <f t="shared" si="2949"/>
        <v>1.0760000000000001</v>
      </c>
      <c r="S2794" s="6">
        <f>AVERAGE(Kickstarter[[#This Row],[pledged]]/Kickstarter[[#This Row],[backers_count]])</f>
        <v>89.666666666666671</v>
      </c>
      <c r="T2794" t="str">
        <f t="shared" si="2981"/>
        <v>theater</v>
      </c>
      <c r="U2794" t="str">
        <f t="shared" si="2960"/>
        <v>plays</v>
      </c>
      <c r="V2794">
        <f>YEAR(Kickstarter[[#This Row],[Date Ended Conversion]])</f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s="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2">
        <f t="shared" ref="L2795" si="2993">(((K2795/60)/60)/24)+DATE(1970,1,1)</f>
        <v>42176.419039351851</v>
      </c>
      <c r="M2795" s="12">
        <f t="shared" si="2948"/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11">
        <f t="shared" si="2949"/>
        <v>1.105675</v>
      </c>
      <c r="S2795" s="6">
        <f>AVERAGE(Kickstarter[[#This Row],[pledged]]/Kickstarter[[#This Row],[backers_count]])</f>
        <v>151.4623287671233</v>
      </c>
      <c r="T2795" t="str">
        <f t="shared" si="2981"/>
        <v>theater</v>
      </c>
      <c r="U2795" t="str">
        <f t="shared" si="2960"/>
        <v>plays</v>
      </c>
      <c r="V2795">
        <f>YEAR(Kickstarter[[#This Row],[Date Ended Conversion]])</f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s="5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2">
        <f t="shared" ref="L2796" si="2994">(((K2796/60)/60)/24)+DATE(1970,1,1)</f>
        <v>42416.691655092596</v>
      </c>
      <c r="M2796" s="12">
        <f t="shared" si="2948"/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11">
        <f t="shared" si="2949"/>
        <v>1.5</v>
      </c>
      <c r="S2796" s="6">
        <f>AVERAGE(Kickstarter[[#This Row],[pledged]]/Kickstarter[[#This Row],[backers_count]])</f>
        <v>25</v>
      </c>
      <c r="T2796" t="str">
        <f t="shared" si="2981"/>
        <v>theater</v>
      </c>
      <c r="U2796" t="str">
        <f t="shared" si="2960"/>
        <v>plays</v>
      </c>
      <c r="V2796">
        <f>YEAR(Kickstarter[[#This Row],[Date Ended Conversion]])</f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s="5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2">
        <f t="shared" ref="L2797" si="2995">(((K2797/60)/60)/24)+DATE(1970,1,1)</f>
        <v>41780.525937500002</v>
      </c>
      <c r="M2797" s="12">
        <f t="shared" si="2948"/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11">
        <f t="shared" si="2949"/>
        <v>1.0428571428571429</v>
      </c>
      <c r="S2797" s="6">
        <f>AVERAGE(Kickstarter[[#This Row],[pledged]]/Kickstarter[[#This Row],[backers_count]])</f>
        <v>36.5</v>
      </c>
      <c r="T2797" t="str">
        <f t="shared" si="2981"/>
        <v>theater</v>
      </c>
      <c r="U2797" t="str">
        <f t="shared" si="2960"/>
        <v>plays</v>
      </c>
      <c r="V2797">
        <f>YEAR(Kickstarter[[#This Row],[Date Ended Conversion]])</f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s="5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2">
        <f t="shared" ref="L2798" si="2996">(((K2798/60)/60)/24)+DATE(1970,1,1)</f>
        <v>41795.528101851851</v>
      </c>
      <c r="M2798" s="12">
        <f t="shared" si="2948"/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11">
        <f t="shared" si="2949"/>
        <v>1.155</v>
      </c>
      <c r="S2798" s="6">
        <f>AVERAGE(Kickstarter[[#This Row],[pledged]]/Kickstarter[[#This Row],[backers_count]])</f>
        <v>44</v>
      </c>
      <c r="T2798" t="str">
        <f t="shared" si="2981"/>
        <v>theater</v>
      </c>
      <c r="U2798" t="str">
        <f t="shared" si="2960"/>
        <v>plays</v>
      </c>
      <c r="V2798">
        <f>YEAR(Kickstarter[[#This Row],[Date Ended Conversion]])</f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s="5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2">
        <f t="shared" ref="L2799" si="2997">(((K2799/60)/60)/24)+DATE(1970,1,1)</f>
        <v>41798.94027777778</v>
      </c>
      <c r="M2799" s="12">
        <f t="shared" si="2948"/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11">
        <f t="shared" si="2949"/>
        <v>1.02645125</v>
      </c>
      <c r="S2799" s="6">
        <f>AVERAGE(Kickstarter[[#This Row],[pledged]]/Kickstarter[[#This Row],[backers_count]])</f>
        <v>87.357553191489373</v>
      </c>
      <c r="T2799" t="str">
        <f t="shared" si="2981"/>
        <v>theater</v>
      </c>
      <c r="U2799" t="str">
        <f t="shared" si="2960"/>
        <v>plays</v>
      </c>
      <c r="V2799">
        <f>YEAR(Kickstarter[[#This Row],[Date Ended Conversion]])</f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s="5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2">
        <f t="shared" ref="L2800" si="2998">(((K2800/60)/60)/24)+DATE(1970,1,1)</f>
        <v>42201.675011574072</v>
      </c>
      <c r="M2800" s="12">
        <f t="shared" si="2948"/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11">
        <f t="shared" si="2949"/>
        <v>1.014</v>
      </c>
      <c r="S2800" s="6">
        <f>AVERAGE(Kickstarter[[#This Row],[pledged]]/Kickstarter[[#This Row],[backers_count]])</f>
        <v>36.474820143884891</v>
      </c>
      <c r="T2800" t="str">
        <f t="shared" si="2981"/>
        <v>theater</v>
      </c>
      <c r="U2800" t="str">
        <f t="shared" si="2960"/>
        <v>plays</v>
      </c>
      <c r="V2800">
        <f>YEAR(Kickstarter[[#This Row],[Date Ended Conversion]])</f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s="5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2">
        <f t="shared" ref="L2801" si="2999">(((K2801/60)/60)/24)+DATE(1970,1,1)</f>
        <v>42507.264699074076</v>
      </c>
      <c r="M2801" s="12">
        <f t="shared" si="2948"/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11">
        <f t="shared" si="2949"/>
        <v>1.1663479999999999</v>
      </c>
      <c r="S2801" s="6">
        <f>AVERAGE(Kickstarter[[#This Row],[pledged]]/Kickstarter[[#This Row],[backers_count]])</f>
        <v>44.859538461538463</v>
      </c>
      <c r="T2801" t="str">
        <f t="shared" si="2981"/>
        <v>theater</v>
      </c>
      <c r="U2801" t="str">
        <f t="shared" si="2960"/>
        <v>plays</v>
      </c>
      <c r="V2801">
        <f>YEAR(Kickstarter[[#This Row],[Date Ended Conversion]])</f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s="5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2">
        <f t="shared" ref="L2802" si="3000">(((K2802/60)/60)/24)+DATE(1970,1,1)</f>
        <v>41948.552847222221</v>
      </c>
      <c r="M2802" s="12">
        <f t="shared" si="2948"/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11">
        <f t="shared" si="2949"/>
        <v>1.33</v>
      </c>
      <c r="S2802" s="6">
        <f>AVERAGE(Kickstarter[[#This Row],[pledged]]/Kickstarter[[#This Row],[backers_count]])</f>
        <v>42.903225806451616</v>
      </c>
      <c r="T2802" t="str">
        <f t="shared" si="2981"/>
        <v>theater</v>
      </c>
      <c r="U2802" t="str">
        <f t="shared" si="2960"/>
        <v>plays</v>
      </c>
      <c r="V2802">
        <f>YEAR(Kickstarter[[#This Row],[Date Ended Conversion]])</f>
        <v>2015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s="5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2">
        <f t="shared" ref="L2803" si="3001">(((K2803/60)/60)/24)+DATE(1970,1,1)</f>
        <v>41900.243159722224</v>
      </c>
      <c r="M2803" s="12">
        <f t="shared" si="2948"/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11">
        <f t="shared" si="2949"/>
        <v>1.3320000000000001</v>
      </c>
      <c r="S2803" s="6">
        <f>AVERAGE(Kickstarter[[#This Row],[pledged]]/Kickstarter[[#This Row],[backers_count]])</f>
        <v>51.230769230769234</v>
      </c>
      <c r="T2803" t="str">
        <f t="shared" si="2981"/>
        <v>theater</v>
      </c>
      <c r="U2803" t="str">
        <f t="shared" si="2960"/>
        <v>plays</v>
      </c>
      <c r="V2803">
        <f>YEAR(Kickstarter[[#This Row],[Date Ended Conversion]])</f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s="5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2">
        <f t="shared" ref="L2804" si="3002">(((K2804/60)/60)/24)+DATE(1970,1,1)</f>
        <v>42192.64707175926</v>
      </c>
      <c r="M2804" s="12">
        <f t="shared" si="2948"/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11">
        <f t="shared" si="2949"/>
        <v>1.0183333333333333</v>
      </c>
      <c r="S2804" s="6">
        <f>AVERAGE(Kickstarter[[#This Row],[pledged]]/Kickstarter[[#This Row],[backers_count]])</f>
        <v>33.944444444444443</v>
      </c>
      <c r="T2804" t="str">
        <f t="shared" si="2981"/>
        <v>theater</v>
      </c>
      <c r="U2804" t="str">
        <f t="shared" si="2960"/>
        <v>plays</v>
      </c>
      <c r="V2804">
        <f>YEAR(Kickstarter[[#This Row],[Date Ended Conversion]])</f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s="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2">
        <f t="shared" ref="L2805" si="3003">(((K2805/60)/60)/24)+DATE(1970,1,1)</f>
        <v>42158.065694444449</v>
      </c>
      <c r="M2805" s="12">
        <f t="shared" si="2948"/>
        <v>42201</v>
      </c>
      <c r="N2805" t="b">
        <v>0</v>
      </c>
      <c r="O2805">
        <v>141</v>
      </c>
      <c r="P2805" t="b">
        <v>1</v>
      </c>
      <c r="Q2805" t="s">
        <v>8271</v>
      </c>
      <c r="R2805" s="11">
        <f t="shared" si="2949"/>
        <v>1.2795000000000001</v>
      </c>
      <c r="S2805" s="6">
        <f>AVERAGE(Kickstarter[[#This Row],[pledged]]/Kickstarter[[#This Row],[backers_count]])</f>
        <v>90.744680851063833</v>
      </c>
      <c r="T2805" t="str">
        <f t="shared" si="2981"/>
        <v>theater</v>
      </c>
      <c r="U2805" t="str">
        <f t="shared" si="2960"/>
        <v>plays</v>
      </c>
      <c r="V2805">
        <f>YEAR(Kickstarter[[#This Row],[Date Ended Conversion]])</f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s="5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2">
        <f t="shared" ref="L2806" si="3004">(((K2806/60)/60)/24)+DATE(1970,1,1)</f>
        <v>41881.453587962962</v>
      </c>
      <c r="M2806" s="12">
        <f t="shared" si="2948"/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11">
        <f t="shared" si="2949"/>
        <v>1.1499999999999999</v>
      </c>
      <c r="S2806" s="6">
        <f>AVERAGE(Kickstarter[[#This Row],[pledged]]/Kickstarter[[#This Row],[backers_count]])</f>
        <v>50</v>
      </c>
      <c r="T2806" t="str">
        <f t="shared" si="2981"/>
        <v>theater</v>
      </c>
      <c r="U2806" t="str">
        <f t="shared" si="2960"/>
        <v>plays</v>
      </c>
      <c r="V2806">
        <f>YEAR(Kickstarter[[#This Row],[Date Ended Conversion]])</f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s="5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2">
        <f t="shared" ref="L2807" si="3005">(((K2807/60)/60)/24)+DATE(1970,1,1)</f>
        <v>42213.505474537036</v>
      </c>
      <c r="M2807" s="12">
        <f t="shared" si="2948"/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11">
        <f t="shared" si="2949"/>
        <v>1.1000000000000001</v>
      </c>
      <c r="S2807" s="6">
        <f>AVERAGE(Kickstarter[[#This Row],[pledged]]/Kickstarter[[#This Row],[backers_count]])</f>
        <v>24.444444444444443</v>
      </c>
      <c r="T2807" t="str">
        <f t="shared" si="2981"/>
        <v>theater</v>
      </c>
      <c r="U2807" t="str">
        <f t="shared" si="2960"/>
        <v>plays</v>
      </c>
      <c r="V2807">
        <f>YEAR(Kickstarter[[#This Row],[Date Ended Conversion]])</f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s="5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2">
        <f t="shared" ref="L2808" si="3006">(((K2808/60)/60)/24)+DATE(1970,1,1)</f>
        <v>42185.267245370371</v>
      </c>
      <c r="M2808" s="12">
        <f t="shared" si="2948"/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11">
        <f t="shared" si="2949"/>
        <v>1.121</v>
      </c>
      <c r="S2808" s="6">
        <f>AVERAGE(Kickstarter[[#This Row],[pledged]]/Kickstarter[[#This Row],[backers_count]])</f>
        <v>44.25</v>
      </c>
      <c r="T2808" t="str">
        <f t="shared" si="2981"/>
        <v>theater</v>
      </c>
      <c r="U2808" t="str">
        <f t="shared" si="2960"/>
        <v>plays</v>
      </c>
      <c r="V2808">
        <f>YEAR(Kickstarter[[#This Row],[Date Ended Conversion]])</f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s="5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2">
        <f t="shared" ref="L2809" si="3007">(((K2809/60)/60)/24)+DATE(1970,1,1)</f>
        <v>42154.873124999998</v>
      </c>
      <c r="M2809" s="12">
        <f t="shared" si="2948"/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11">
        <f t="shared" si="2949"/>
        <v>1.26</v>
      </c>
      <c r="S2809" s="6">
        <f>AVERAGE(Kickstarter[[#This Row],[pledged]]/Kickstarter[[#This Row],[backers_count]])</f>
        <v>67.741935483870961</v>
      </c>
      <c r="T2809" t="str">
        <f t="shared" si="2981"/>
        <v>theater</v>
      </c>
      <c r="U2809" t="str">
        <f t="shared" si="2960"/>
        <v>plays</v>
      </c>
      <c r="V2809">
        <f>YEAR(Kickstarter[[#This Row],[Date Ended Conversion]])</f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s="5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2">
        <f t="shared" ref="L2810" si="3008">(((K2810/60)/60)/24)+DATE(1970,1,1)</f>
        <v>42208.84646990741</v>
      </c>
      <c r="M2810" s="12">
        <f t="shared" si="2948"/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11">
        <f t="shared" si="2949"/>
        <v>1.0024444444444445</v>
      </c>
      <c r="S2810" s="6">
        <f>AVERAGE(Kickstarter[[#This Row],[pledged]]/Kickstarter[[#This Row],[backers_count]])</f>
        <v>65.376811594202906</v>
      </c>
      <c r="T2810" t="str">
        <f t="shared" si="2981"/>
        <v>theater</v>
      </c>
      <c r="U2810" t="str">
        <f t="shared" si="2960"/>
        <v>plays</v>
      </c>
      <c r="V2810">
        <f>YEAR(Kickstarter[[#This Row],[Date Ended Conversion]])</f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s="5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2">
        <f t="shared" ref="L2811" si="3009">(((K2811/60)/60)/24)+DATE(1970,1,1)</f>
        <v>42451.496817129635</v>
      </c>
      <c r="M2811" s="12">
        <f t="shared" si="2948"/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11">
        <f t="shared" si="2949"/>
        <v>1.024</v>
      </c>
      <c r="S2811" s="6">
        <f>AVERAGE(Kickstarter[[#This Row],[pledged]]/Kickstarter[[#This Row],[backers_count]])</f>
        <v>121.9047619047619</v>
      </c>
      <c r="T2811" t="str">
        <f t="shared" si="2981"/>
        <v>theater</v>
      </c>
      <c r="U2811" t="str">
        <f t="shared" si="2960"/>
        <v>plays</v>
      </c>
      <c r="V2811">
        <f>YEAR(Kickstarter[[#This Row],[Date Ended Conversion]])</f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s="5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2">
        <f t="shared" ref="L2812" si="3010">(((K2812/60)/60)/24)+DATE(1970,1,1)</f>
        <v>41759.13962962963</v>
      </c>
      <c r="M2812" s="12">
        <f t="shared" si="2948"/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11">
        <f t="shared" si="2949"/>
        <v>1.0820000000000001</v>
      </c>
      <c r="S2812" s="6">
        <f>AVERAGE(Kickstarter[[#This Row],[pledged]]/Kickstarter[[#This Row],[backers_count]])</f>
        <v>47.456140350877192</v>
      </c>
      <c r="T2812" t="str">
        <f t="shared" si="2981"/>
        <v>theater</v>
      </c>
      <c r="U2812" t="str">
        <f t="shared" si="2960"/>
        <v>plays</v>
      </c>
      <c r="V2812">
        <f>YEAR(Kickstarter[[#This Row],[Date Ended Conversion]])</f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s="5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2">
        <f t="shared" ref="L2813" si="3011">(((K2813/60)/60)/24)+DATE(1970,1,1)</f>
        <v>42028.496562500004</v>
      </c>
      <c r="M2813" s="12">
        <f t="shared" si="2948"/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11">
        <f t="shared" si="2949"/>
        <v>1.0026999999999999</v>
      </c>
      <c r="S2813" s="6">
        <f>AVERAGE(Kickstarter[[#This Row],[pledged]]/Kickstarter[[#This Row],[backers_count]])</f>
        <v>92.842592592592595</v>
      </c>
      <c r="T2813" t="str">
        <f t="shared" si="2981"/>
        <v>theater</v>
      </c>
      <c r="U2813" t="str">
        <f t="shared" si="2960"/>
        <v>plays</v>
      </c>
      <c r="V2813">
        <f>YEAR(Kickstarter[[#This Row],[Date Ended Conversion]])</f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s="5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2">
        <f t="shared" ref="L2814" si="3012">(((K2814/60)/60)/24)+DATE(1970,1,1)</f>
        <v>42054.74418981481</v>
      </c>
      <c r="M2814" s="12">
        <f t="shared" si="2948"/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11">
        <f t="shared" si="2949"/>
        <v>1.133</v>
      </c>
      <c r="S2814" s="6">
        <f>AVERAGE(Kickstarter[[#This Row],[pledged]]/Kickstarter[[#This Row],[backers_count]])</f>
        <v>68.253012048192772</v>
      </c>
      <c r="T2814" t="str">
        <f t="shared" si="2981"/>
        <v>theater</v>
      </c>
      <c r="U2814" t="str">
        <f t="shared" si="2960"/>
        <v>plays</v>
      </c>
      <c r="V2814">
        <f>YEAR(Kickstarter[[#This Row],[Date Ended Conversion]])</f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s="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2">
        <f t="shared" ref="L2815" si="3013">(((K2815/60)/60)/24)+DATE(1970,1,1)</f>
        <v>42693.742604166662</v>
      </c>
      <c r="M2815" s="12">
        <f t="shared" si="2948"/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11">
        <f t="shared" si="2949"/>
        <v>1.2757571428571428</v>
      </c>
      <c r="S2815" s="6">
        <f>AVERAGE(Kickstarter[[#This Row],[pledged]]/Kickstarter[[#This Row],[backers_count]])</f>
        <v>37.209583333333335</v>
      </c>
      <c r="T2815" t="str">
        <f t="shared" si="2981"/>
        <v>theater</v>
      </c>
      <c r="U2815" t="str">
        <f t="shared" si="2960"/>
        <v>plays</v>
      </c>
      <c r="V2815">
        <f>YEAR(Kickstarter[[#This Row],[Date Ended Conversion]])</f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s="5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2">
        <f t="shared" ref="L2816" si="3014">(((K2816/60)/60)/24)+DATE(1970,1,1)</f>
        <v>42103.399479166663</v>
      </c>
      <c r="M2816" s="12">
        <f t="shared" si="2948"/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11">
        <f t="shared" si="2949"/>
        <v>1.0773333333333333</v>
      </c>
      <c r="S2816" s="6">
        <f>AVERAGE(Kickstarter[[#This Row],[pledged]]/Kickstarter[[#This Row],[backers_count]])</f>
        <v>25.25</v>
      </c>
      <c r="T2816" t="str">
        <f t="shared" si="2981"/>
        <v>theater</v>
      </c>
      <c r="U2816" t="str">
        <f t="shared" si="2960"/>
        <v>plays</v>
      </c>
      <c r="V2816">
        <f>YEAR(Kickstarter[[#This Row],[Date Ended Conversion]])</f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s="5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2">
        <f t="shared" ref="L2817" si="3015">(((K2817/60)/60)/24)+DATE(1970,1,1)</f>
        <v>42559.776724537034</v>
      </c>
      <c r="M2817" s="12">
        <f t="shared" si="2948"/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11">
        <f t="shared" si="2949"/>
        <v>2.42</v>
      </c>
      <c r="S2817" s="6">
        <f>AVERAGE(Kickstarter[[#This Row],[pledged]]/Kickstarter[[#This Row],[backers_count]])</f>
        <v>43.214285714285715</v>
      </c>
      <c r="T2817" t="str">
        <f t="shared" si="2981"/>
        <v>theater</v>
      </c>
      <c r="U2817" t="str">
        <f t="shared" si="2960"/>
        <v>plays</v>
      </c>
      <c r="V2817">
        <f>YEAR(Kickstarter[[#This Row],[Date Ended Conversion]])</f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s="5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2">
        <f t="shared" ref="L2818" si="3016">(((K2818/60)/60)/24)+DATE(1970,1,1)</f>
        <v>42188.467499999999</v>
      </c>
      <c r="M2818" s="12">
        <f t="shared" ref="M2818:M2881" si="3017">(((J2818/60)/60)/24)+DATE(1970,1,1)</f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11">
        <f t="shared" ref="R2818:R2881" si="3018">(E2818/D2818)</f>
        <v>1.4156666666666666</v>
      </c>
      <c r="S2818" s="6">
        <f>AVERAGE(Kickstarter[[#This Row],[pledged]]/Kickstarter[[#This Row],[backers_count]])</f>
        <v>25.130177514792898</v>
      </c>
      <c r="T2818" t="str">
        <f t="shared" si="2981"/>
        <v>theater</v>
      </c>
      <c r="U2818" t="str">
        <f t="shared" si="2960"/>
        <v>plays</v>
      </c>
      <c r="V2818">
        <f>YEAR(Kickstarter[[#This Row],[Date Ended Conversion]])</f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s="5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2">
        <f t="shared" ref="L2819" si="3019">(((K2819/60)/60)/24)+DATE(1970,1,1)</f>
        <v>42023.634976851856</v>
      </c>
      <c r="M2819" s="12">
        <f t="shared" si="3017"/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11">
        <f t="shared" si="3018"/>
        <v>1.3</v>
      </c>
      <c r="S2819" s="6">
        <f>AVERAGE(Kickstarter[[#This Row],[pledged]]/Kickstarter[[#This Row],[backers_count]])</f>
        <v>23.636363636363637</v>
      </c>
      <c r="T2819" t="str">
        <f t="shared" si="2981"/>
        <v>theater</v>
      </c>
      <c r="U2819" t="str">
        <f t="shared" si="2960"/>
        <v>plays</v>
      </c>
      <c r="V2819">
        <f>YEAR(Kickstarter[[#This Row],[Date Ended Conversion]])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s="5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2">
        <f t="shared" ref="L2820" si="3020">(((K2820/60)/60)/24)+DATE(1970,1,1)</f>
        <v>42250.598217592589</v>
      </c>
      <c r="M2820" s="12">
        <f t="shared" si="3017"/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11">
        <f t="shared" si="3018"/>
        <v>1.0603</v>
      </c>
      <c r="S2820" s="6">
        <f>AVERAGE(Kickstarter[[#This Row],[pledged]]/Kickstarter[[#This Row],[backers_count]])</f>
        <v>103.95098039215686</v>
      </c>
      <c r="T2820" t="str">
        <f t="shared" si="2981"/>
        <v>theater</v>
      </c>
      <c r="U2820" t="str">
        <f t="shared" si="2960"/>
        <v>plays</v>
      </c>
      <c r="V2820">
        <f>YEAR(Kickstarter[[#This Row],[Date Ended Conversion]])</f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s="5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2">
        <f t="shared" ref="L2821" si="3021">(((K2821/60)/60)/24)+DATE(1970,1,1)</f>
        <v>42139.525567129633</v>
      </c>
      <c r="M2821" s="12">
        <f t="shared" si="3017"/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11">
        <f t="shared" si="3018"/>
        <v>1.048</v>
      </c>
      <c r="S2821" s="6">
        <f>AVERAGE(Kickstarter[[#This Row],[pledged]]/Kickstarter[[#This Row],[backers_count]])</f>
        <v>50.384615384615387</v>
      </c>
      <c r="T2821" t="str">
        <f t="shared" si="2981"/>
        <v>theater</v>
      </c>
      <c r="U2821" t="str">
        <f t="shared" si="2960"/>
        <v>plays</v>
      </c>
      <c r="V2821">
        <f>YEAR(Kickstarter[[#This Row],[Date Ended Conversion]])</f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s="5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2">
        <f t="shared" ref="L2822" si="3022">(((K2822/60)/60)/24)+DATE(1970,1,1)</f>
        <v>42401.610983796301</v>
      </c>
      <c r="M2822" s="12">
        <f t="shared" si="3017"/>
        <v>42426</v>
      </c>
      <c r="N2822" t="b">
        <v>0</v>
      </c>
      <c r="O2822">
        <v>20</v>
      </c>
      <c r="P2822" t="b">
        <v>1</v>
      </c>
      <c r="Q2822" t="s">
        <v>8271</v>
      </c>
      <c r="R2822" s="11">
        <f t="shared" si="3018"/>
        <v>1.36</v>
      </c>
      <c r="S2822" s="6">
        <f>AVERAGE(Kickstarter[[#This Row],[pledged]]/Kickstarter[[#This Row],[backers_count]])</f>
        <v>13.6</v>
      </c>
      <c r="T2822" t="str">
        <f t="shared" si="2981"/>
        <v>theater</v>
      </c>
      <c r="U2822" t="str">
        <f t="shared" si="2960"/>
        <v>plays</v>
      </c>
      <c r="V2822">
        <f>YEAR(Kickstarter[[#This Row],[Date Ended Conversion]])</f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s="5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2">
        <f t="shared" ref="L2823" si="3023">(((K2823/60)/60)/24)+DATE(1970,1,1)</f>
        <v>41875.922858796301</v>
      </c>
      <c r="M2823" s="12">
        <f t="shared" si="3017"/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11">
        <f t="shared" si="3018"/>
        <v>1</v>
      </c>
      <c r="S2823" s="6">
        <f>AVERAGE(Kickstarter[[#This Row],[pledged]]/Kickstarter[[#This Row],[backers_count]])</f>
        <v>28.571428571428573</v>
      </c>
      <c r="T2823" t="str">
        <f t="shared" si="2981"/>
        <v>theater</v>
      </c>
      <c r="U2823" t="str">
        <f t="shared" si="2960"/>
        <v>plays</v>
      </c>
      <c r="V2823">
        <f>YEAR(Kickstarter[[#This Row],[Date Ended Conversion]])</f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s="5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2">
        <f t="shared" ref="L2824" si="3024">(((K2824/60)/60)/24)+DATE(1970,1,1)</f>
        <v>42060.683935185181</v>
      </c>
      <c r="M2824" s="12">
        <f t="shared" si="3017"/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11">
        <f t="shared" si="3018"/>
        <v>1</v>
      </c>
      <c r="S2824" s="6">
        <f>AVERAGE(Kickstarter[[#This Row],[pledged]]/Kickstarter[[#This Row],[backers_count]])</f>
        <v>63.829787234042556</v>
      </c>
      <c r="T2824" t="str">
        <f t="shared" si="2981"/>
        <v>theater</v>
      </c>
      <c r="U2824" t="str">
        <f t="shared" si="2960"/>
        <v>plays</v>
      </c>
      <c r="V2824">
        <f>YEAR(Kickstarter[[#This Row],[Date Ended Conversion]])</f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s="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2">
        <f t="shared" ref="L2825" si="3025">(((K2825/60)/60)/24)+DATE(1970,1,1)</f>
        <v>42067.011643518519</v>
      </c>
      <c r="M2825" s="12">
        <f t="shared" si="3017"/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11">
        <f t="shared" si="3018"/>
        <v>1.24</v>
      </c>
      <c r="S2825" s="6">
        <f>AVERAGE(Kickstarter[[#This Row],[pledged]]/Kickstarter[[#This Row],[backers_count]])</f>
        <v>8.8571428571428577</v>
      </c>
      <c r="T2825" t="str">
        <f t="shared" si="2981"/>
        <v>theater</v>
      </c>
      <c r="U2825" t="str">
        <f t="shared" si="2960"/>
        <v>plays</v>
      </c>
      <c r="V2825">
        <f>YEAR(Kickstarter[[#This Row],[Date Ended Conversion]])</f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s="5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2">
        <f t="shared" ref="L2826" si="3026">(((K2826/60)/60)/24)+DATE(1970,1,1)</f>
        <v>42136.270787037036</v>
      </c>
      <c r="M2826" s="12">
        <f t="shared" si="3017"/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11">
        <f t="shared" si="3018"/>
        <v>1.1692307692307693</v>
      </c>
      <c r="S2826" s="6">
        <f>AVERAGE(Kickstarter[[#This Row],[pledged]]/Kickstarter[[#This Row],[backers_count]])</f>
        <v>50.666666666666664</v>
      </c>
      <c r="T2826" t="str">
        <f t="shared" si="2981"/>
        <v>theater</v>
      </c>
      <c r="U2826" t="str">
        <f t="shared" si="2960"/>
        <v>plays</v>
      </c>
      <c r="V2826">
        <f>YEAR(Kickstarter[[#This Row],[Date Ended Conversion]])</f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s="5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2">
        <f t="shared" ref="L2827" si="3027">(((K2827/60)/60)/24)+DATE(1970,1,1)</f>
        <v>42312.792662037042</v>
      </c>
      <c r="M2827" s="12">
        <f t="shared" si="3017"/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11">
        <f t="shared" si="3018"/>
        <v>1.0333333333333334</v>
      </c>
      <c r="S2827" s="6">
        <f>AVERAGE(Kickstarter[[#This Row],[pledged]]/Kickstarter[[#This Row],[backers_count]])</f>
        <v>60.784313725490193</v>
      </c>
      <c r="T2827" t="str">
        <f t="shared" si="2981"/>
        <v>theater</v>
      </c>
      <c r="U2827" t="str">
        <f t="shared" ref="U2827:U2890" si="3028">RIGHT(Q2827,LEN(Q2827)-FIND("/",Q2827))</f>
        <v>plays</v>
      </c>
      <c r="V2827">
        <f>YEAR(Kickstarter[[#This Row],[Date Ended Conversion]])</f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s="5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2">
        <f t="shared" ref="L2828" si="3029">(((K2828/60)/60)/24)+DATE(1970,1,1)</f>
        <v>42171.034861111111</v>
      </c>
      <c r="M2828" s="12">
        <f t="shared" si="3017"/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11">
        <f t="shared" si="3018"/>
        <v>1.0774999999999999</v>
      </c>
      <c r="S2828" s="6">
        <f>AVERAGE(Kickstarter[[#This Row],[pledged]]/Kickstarter[[#This Row],[backers_count]])</f>
        <v>113.42105263157895</v>
      </c>
      <c r="T2828" t="str">
        <f t="shared" si="2981"/>
        <v>theater</v>
      </c>
      <c r="U2828" t="str">
        <f t="shared" si="3028"/>
        <v>plays</v>
      </c>
      <c r="V2828">
        <f>YEAR(Kickstarter[[#This Row],[Date Ended Conversion]])</f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s="5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2">
        <f t="shared" ref="L2829" si="3030">(((K2829/60)/60)/24)+DATE(1970,1,1)</f>
        <v>42494.683634259258</v>
      </c>
      <c r="M2829" s="12">
        <f t="shared" si="3017"/>
        <v>42524.6875</v>
      </c>
      <c r="N2829" t="b">
        <v>0</v>
      </c>
      <c r="O2829">
        <v>23</v>
      </c>
      <c r="P2829" t="b">
        <v>1</v>
      </c>
      <c r="Q2829" t="s">
        <v>8271</v>
      </c>
      <c r="R2829" s="11">
        <f t="shared" si="3018"/>
        <v>1.2024999999999999</v>
      </c>
      <c r="S2829" s="6">
        <f>AVERAGE(Kickstarter[[#This Row],[pledged]]/Kickstarter[[#This Row],[backers_count]])</f>
        <v>104.56521739130434</v>
      </c>
      <c r="T2829" t="str">
        <f t="shared" si="2981"/>
        <v>theater</v>
      </c>
      <c r="U2829" t="str">
        <f t="shared" si="3028"/>
        <v>plays</v>
      </c>
      <c r="V2829">
        <f>YEAR(Kickstarter[[#This Row],[Date Ended Conversion]])</f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s="5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2">
        <f t="shared" ref="L2830" si="3031">(((K2830/60)/60)/24)+DATE(1970,1,1)</f>
        <v>42254.264687499999</v>
      </c>
      <c r="M2830" s="12">
        <f t="shared" si="3017"/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11">
        <f t="shared" si="3018"/>
        <v>1.0037894736842106</v>
      </c>
      <c r="S2830" s="6">
        <f>AVERAGE(Kickstarter[[#This Row],[pledged]]/Kickstarter[[#This Row],[backers_count]])</f>
        <v>98.30927835051547</v>
      </c>
      <c r="T2830" t="str">
        <f t="shared" si="2981"/>
        <v>theater</v>
      </c>
      <c r="U2830" t="str">
        <f t="shared" si="3028"/>
        <v>plays</v>
      </c>
      <c r="V2830">
        <f>YEAR(Kickstarter[[#This Row],[Date Ended Conversion]])</f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s="5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2">
        <f t="shared" ref="L2831" si="3032">(((K2831/60)/60)/24)+DATE(1970,1,1)</f>
        <v>42495.434236111112</v>
      </c>
      <c r="M2831" s="12">
        <f t="shared" si="3017"/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11">
        <f t="shared" si="3018"/>
        <v>1.0651999999999999</v>
      </c>
      <c r="S2831" s="6">
        <f>AVERAGE(Kickstarter[[#This Row],[pledged]]/Kickstarter[[#This Row],[backers_count]])</f>
        <v>35.039473684210527</v>
      </c>
      <c r="T2831" t="str">
        <f t="shared" si="2981"/>
        <v>theater</v>
      </c>
      <c r="U2831" t="str">
        <f t="shared" si="3028"/>
        <v>plays</v>
      </c>
      <c r="V2831">
        <f>YEAR(Kickstarter[[#This Row],[Date Ended Conversion]])</f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s="5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2">
        <f t="shared" ref="L2832" si="3033">(((K2832/60)/60)/24)+DATE(1970,1,1)</f>
        <v>41758.839675925927</v>
      </c>
      <c r="M2832" s="12">
        <f t="shared" si="3017"/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11">
        <f t="shared" si="3018"/>
        <v>1</v>
      </c>
      <c r="S2832" s="6">
        <f>AVERAGE(Kickstarter[[#This Row],[pledged]]/Kickstarter[[#This Row],[backers_count]])</f>
        <v>272.72727272727275</v>
      </c>
      <c r="T2832" t="str">
        <f t="shared" si="2981"/>
        <v>theater</v>
      </c>
      <c r="U2832" t="str">
        <f t="shared" si="3028"/>
        <v>plays</v>
      </c>
      <c r="V2832">
        <f>YEAR(Kickstarter[[#This Row],[Date Ended Conversion]])</f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s="5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2">
        <f t="shared" ref="L2833" si="3034">(((K2833/60)/60)/24)+DATE(1970,1,1)</f>
        <v>42171.824884259258</v>
      </c>
      <c r="M2833" s="12">
        <f t="shared" si="3017"/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11">
        <f t="shared" si="3018"/>
        <v>1.1066666666666667</v>
      </c>
      <c r="S2833" s="6">
        <f>AVERAGE(Kickstarter[[#This Row],[pledged]]/Kickstarter[[#This Row],[backers_count]])</f>
        <v>63.846153846153847</v>
      </c>
      <c r="T2833" t="str">
        <f t="shared" si="2981"/>
        <v>theater</v>
      </c>
      <c r="U2833" t="str">
        <f t="shared" si="3028"/>
        <v>plays</v>
      </c>
      <c r="V2833">
        <f>YEAR(Kickstarter[[#This Row],[Date Ended Conversion]])</f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s="5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2">
        <f t="shared" ref="L2834" si="3035">(((K2834/60)/60)/24)+DATE(1970,1,1)</f>
        <v>41938.709421296298</v>
      </c>
      <c r="M2834" s="12">
        <f t="shared" si="3017"/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11">
        <f t="shared" si="3018"/>
        <v>1.1471959999999999</v>
      </c>
      <c r="S2834" s="6">
        <f>AVERAGE(Kickstarter[[#This Row],[pledged]]/Kickstarter[[#This Row],[backers_count]])</f>
        <v>30.189368421052631</v>
      </c>
      <c r="T2834" t="str">
        <f t="shared" si="2981"/>
        <v>theater</v>
      </c>
      <c r="U2834" t="str">
        <f t="shared" si="3028"/>
        <v>plays</v>
      </c>
      <c r="V2834">
        <f>YEAR(Kickstarter[[#This Row],[Date Ended Conversion]])</f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s="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2">
        <f t="shared" ref="L2835" si="3036">(((K2835/60)/60)/24)+DATE(1970,1,1)</f>
        <v>42268.127696759257</v>
      </c>
      <c r="M2835" s="12">
        <f t="shared" si="3017"/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11">
        <f t="shared" si="3018"/>
        <v>1.0825925925925926</v>
      </c>
      <c r="S2835" s="6">
        <f>AVERAGE(Kickstarter[[#This Row],[pledged]]/Kickstarter[[#This Row],[backers_count]])</f>
        <v>83.51428571428572</v>
      </c>
      <c r="T2835" t="str">
        <f t="shared" si="2981"/>
        <v>theater</v>
      </c>
      <c r="U2835" t="str">
        <f t="shared" si="3028"/>
        <v>plays</v>
      </c>
      <c r="V2835">
        <f>YEAR(Kickstarter[[#This Row],[Date Ended Conversion]])</f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s="5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2">
        <f t="shared" ref="L2836" si="3037">(((K2836/60)/60)/24)+DATE(1970,1,1)</f>
        <v>42019.959837962961</v>
      </c>
      <c r="M2836" s="12">
        <f t="shared" si="3017"/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11">
        <f t="shared" si="3018"/>
        <v>1.7</v>
      </c>
      <c r="S2836" s="6">
        <f>AVERAGE(Kickstarter[[#This Row],[pledged]]/Kickstarter[[#This Row],[backers_count]])</f>
        <v>64.761904761904759</v>
      </c>
      <c r="T2836" t="str">
        <f t="shared" si="2981"/>
        <v>theater</v>
      </c>
      <c r="U2836" t="str">
        <f t="shared" si="3028"/>
        <v>plays</v>
      </c>
      <c r="V2836">
        <f>YEAR(Kickstarter[[#This Row],[Date Ended Conversion]])</f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s="5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2">
        <f t="shared" ref="L2837" si="3038">(((K2837/60)/60)/24)+DATE(1970,1,1)</f>
        <v>42313.703900462962</v>
      </c>
      <c r="M2837" s="12">
        <f t="shared" si="3017"/>
        <v>42343</v>
      </c>
      <c r="N2837" t="b">
        <v>0</v>
      </c>
      <c r="O2837">
        <v>93</v>
      </c>
      <c r="P2837" t="b">
        <v>1</v>
      </c>
      <c r="Q2837" t="s">
        <v>8271</v>
      </c>
      <c r="R2837" s="11">
        <f t="shared" si="3018"/>
        <v>1.8709899999999999</v>
      </c>
      <c r="S2837" s="6">
        <f>AVERAGE(Kickstarter[[#This Row],[pledged]]/Kickstarter[[#This Row],[backers_count]])</f>
        <v>20.118172043010752</v>
      </c>
      <c r="T2837" t="str">
        <f t="shared" si="2981"/>
        <v>theater</v>
      </c>
      <c r="U2837" t="str">
        <f t="shared" si="3028"/>
        <v>plays</v>
      </c>
      <c r="V2837">
        <f>YEAR(Kickstarter[[#This Row],[Date Ended Conversion]])</f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s="5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2">
        <f t="shared" ref="L2838" si="3039">(((K2838/60)/60)/24)+DATE(1970,1,1)</f>
        <v>42746.261782407411</v>
      </c>
      <c r="M2838" s="12">
        <f t="shared" si="3017"/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11">
        <f t="shared" si="3018"/>
        <v>1.0777777777777777</v>
      </c>
      <c r="S2838" s="6">
        <f>AVERAGE(Kickstarter[[#This Row],[pledged]]/Kickstarter[[#This Row],[backers_count]])</f>
        <v>44.090909090909093</v>
      </c>
      <c r="T2838" t="str">
        <f t="shared" si="2981"/>
        <v>theater</v>
      </c>
      <c r="U2838" t="str">
        <f t="shared" si="3028"/>
        <v>plays</v>
      </c>
      <c r="V2838">
        <f>YEAR(Kickstarter[[#This Row],[Date Ended Conversion]])</f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s="5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2">
        <f t="shared" ref="L2839" si="3040">(((K2839/60)/60)/24)+DATE(1970,1,1)</f>
        <v>42307.908379629633</v>
      </c>
      <c r="M2839" s="12">
        <f t="shared" si="3017"/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11">
        <f t="shared" si="3018"/>
        <v>1</v>
      </c>
      <c r="S2839" s="6">
        <f>AVERAGE(Kickstarter[[#This Row],[pledged]]/Kickstarter[[#This Row],[backers_count]])</f>
        <v>40.476190476190474</v>
      </c>
      <c r="T2839" t="str">
        <f t="shared" si="2981"/>
        <v>theater</v>
      </c>
      <c r="U2839" t="str">
        <f t="shared" si="3028"/>
        <v>plays</v>
      </c>
      <c r="V2839">
        <f>YEAR(Kickstarter[[#This Row],[Date Ended Conversion]])</f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s="5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2">
        <f t="shared" ref="L2840" si="3041">(((K2840/60)/60)/24)+DATE(1970,1,1)</f>
        <v>41842.607592592591</v>
      </c>
      <c r="M2840" s="12">
        <f t="shared" si="3017"/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11">
        <f t="shared" si="3018"/>
        <v>1.2024999999999999</v>
      </c>
      <c r="S2840" s="6">
        <f>AVERAGE(Kickstarter[[#This Row],[pledged]]/Kickstarter[[#This Row],[backers_count]])</f>
        <v>44.537037037037038</v>
      </c>
      <c r="T2840" t="str">
        <f t="shared" si="2981"/>
        <v>theater</v>
      </c>
      <c r="U2840" t="str">
        <f t="shared" si="3028"/>
        <v>plays</v>
      </c>
      <c r="V2840">
        <f>YEAR(Kickstarter[[#This Row],[Date Ended Conversion]])</f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s="5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2">
        <f t="shared" ref="L2841" si="3042">(((K2841/60)/60)/24)+DATE(1970,1,1)</f>
        <v>41853.240208333329</v>
      </c>
      <c r="M2841" s="12">
        <f t="shared" si="3017"/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11">
        <f t="shared" si="3018"/>
        <v>1.1142857142857143</v>
      </c>
      <c r="S2841" s="6">
        <f>AVERAGE(Kickstarter[[#This Row],[pledged]]/Kickstarter[[#This Row],[backers_count]])</f>
        <v>125.80645161290323</v>
      </c>
      <c r="T2841" t="str">
        <f t="shared" si="2981"/>
        <v>theater</v>
      </c>
      <c r="U2841" t="str">
        <f t="shared" si="3028"/>
        <v>plays</v>
      </c>
      <c r="V2841">
        <f>YEAR(Kickstarter[[#This Row],[Date Ended Conversion]])</f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s="5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2">
        <f t="shared" ref="L2842" si="3043">(((K2842/60)/60)/24)+DATE(1970,1,1)</f>
        <v>42060.035636574074</v>
      </c>
      <c r="M2842" s="12">
        <f t="shared" si="3017"/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11">
        <f t="shared" si="3018"/>
        <v>1.04</v>
      </c>
      <c r="S2842" s="6">
        <f>AVERAGE(Kickstarter[[#This Row],[pledged]]/Kickstarter[[#This Row],[backers_count]])</f>
        <v>19.696969696969695</v>
      </c>
      <c r="T2842" t="str">
        <f t="shared" si="2981"/>
        <v>theater</v>
      </c>
      <c r="U2842" t="str">
        <f t="shared" si="3028"/>
        <v>plays</v>
      </c>
      <c r="V2842">
        <f>YEAR(Kickstarter[[#This Row],[Date Ended Conversion]])</f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s="5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2">
        <f t="shared" ref="L2843" si="3044">(((K2843/60)/60)/24)+DATE(1970,1,1)</f>
        <v>42291.739548611105</v>
      </c>
      <c r="M2843" s="12">
        <f t="shared" si="3017"/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11">
        <f t="shared" si="3018"/>
        <v>0.01</v>
      </c>
      <c r="S2843" s="6">
        <f>AVERAGE(Kickstarter[[#This Row],[pledged]]/Kickstarter[[#This Row],[backers_count]])</f>
        <v>10</v>
      </c>
      <c r="T2843" t="str">
        <f t="shared" si="2981"/>
        <v>theater</v>
      </c>
      <c r="U2843" t="str">
        <f t="shared" si="3028"/>
        <v>plays</v>
      </c>
      <c r="V2843">
        <f>YEAR(Kickstarter[[#This Row],[Date Ended Conversion]])</f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s="5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2">
        <f t="shared" ref="L2844" si="3045">(((K2844/60)/60)/24)+DATE(1970,1,1)</f>
        <v>41784.952488425923</v>
      </c>
      <c r="M2844" s="12">
        <f t="shared" si="3017"/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11">
        <f t="shared" si="3018"/>
        <v>0</v>
      </c>
      <c r="S2844" s="6" t="e">
        <f>AVERAGE(Kickstarter[[#This Row],[pledged]]/Kickstarter[[#This Row],[backers_count]])</f>
        <v>#DIV/0!</v>
      </c>
      <c r="T2844" t="str">
        <f t="shared" si="2981"/>
        <v>theater</v>
      </c>
      <c r="U2844" t="str">
        <f t="shared" si="3028"/>
        <v>plays</v>
      </c>
      <c r="V2844">
        <f>YEAR(Kickstarter[[#This Row],[Date Ended Conversion]])</f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s="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2">
        <f t="shared" ref="L2845" si="3046">(((K2845/60)/60)/24)+DATE(1970,1,1)</f>
        <v>42492.737847222219</v>
      </c>
      <c r="M2845" s="12">
        <f t="shared" si="3017"/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11">
        <f t="shared" si="3018"/>
        <v>0</v>
      </c>
      <c r="S2845" s="6" t="e">
        <f>AVERAGE(Kickstarter[[#This Row],[pledged]]/Kickstarter[[#This Row],[backers_count]])</f>
        <v>#DIV/0!</v>
      </c>
      <c r="T2845" t="str">
        <f t="shared" si="2981"/>
        <v>theater</v>
      </c>
      <c r="U2845" t="str">
        <f t="shared" si="3028"/>
        <v>plays</v>
      </c>
      <c r="V2845">
        <f>YEAR(Kickstarter[[#This Row],[Date Ended Conversion]])</f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s="5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2">
        <f t="shared" ref="L2846" si="3047">(((K2846/60)/60)/24)+DATE(1970,1,1)</f>
        <v>42709.546064814815</v>
      </c>
      <c r="M2846" s="12">
        <f t="shared" si="3017"/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11">
        <f t="shared" si="3018"/>
        <v>5.4545454545454543E-2</v>
      </c>
      <c r="S2846" s="6">
        <f>AVERAGE(Kickstarter[[#This Row],[pledged]]/Kickstarter[[#This Row],[backers_count]])</f>
        <v>30</v>
      </c>
      <c r="T2846" t="str">
        <f t="shared" si="2981"/>
        <v>theater</v>
      </c>
      <c r="U2846" t="str">
        <f t="shared" si="3028"/>
        <v>plays</v>
      </c>
      <c r="V2846">
        <f>YEAR(Kickstarter[[#This Row],[Date Ended Conversion]])</f>
        <v>2017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s="5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2">
        <f t="shared" ref="L2847" si="3048">(((K2847/60)/60)/24)+DATE(1970,1,1)</f>
        <v>42103.016585648147</v>
      </c>
      <c r="M2847" s="12">
        <f t="shared" si="3017"/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11">
        <f t="shared" si="3018"/>
        <v>0.31546666666666667</v>
      </c>
      <c r="S2847" s="6">
        <f>AVERAGE(Kickstarter[[#This Row],[pledged]]/Kickstarter[[#This Row],[backers_count]])</f>
        <v>60.666666666666664</v>
      </c>
      <c r="T2847" t="str">
        <f t="shared" ref="T2847:T2910" si="3049">LEFT(Q2847,FIND("/",Q2847)-1)</f>
        <v>theater</v>
      </c>
      <c r="U2847" t="str">
        <f t="shared" si="3028"/>
        <v>plays</v>
      </c>
      <c r="V2847">
        <f>YEAR(Kickstarter[[#This Row],[Date Ended Conversion]])</f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s="5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2">
        <f t="shared" ref="L2848" si="3050">(((K2848/60)/60)/24)+DATE(1970,1,1)</f>
        <v>42108.692060185189</v>
      </c>
      <c r="M2848" s="12">
        <f t="shared" si="3017"/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11">
        <f t="shared" si="3018"/>
        <v>0</v>
      </c>
      <c r="S2848" s="6" t="e">
        <f>AVERAGE(Kickstarter[[#This Row],[pledged]]/Kickstarter[[#This Row],[backers_count]])</f>
        <v>#DIV/0!</v>
      </c>
      <c r="T2848" t="str">
        <f t="shared" si="3049"/>
        <v>theater</v>
      </c>
      <c r="U2848" t="str">
        <f t="shared" si="3028"/>
        <v>plays</v>
      </c>
      <c r="V2848">
        <f>YEAR(Kickstarter[[#This Row],[Date Ended Conversion]])</f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s="5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2">
        <f t="shared" ref="L2849" si="3051">(((K2849/60)/60)/24)+DATE(1970,1,1)</f>
        <v>42453.806307870371</v>
      </c>
      <c r="M2849" s="12">
        <f t="shared" si="3017"/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11">
        <f t="shared" si="3018"/>
        <v>0</v>
      </c>
      <c r="S2849" s="6" t="e">
        <f>AVERAGE(Kickstarter[[#This Row],[pledged]]/Kickstarter[[#This Row],[backers_count]])</f>
        <v>#DIV/0!</v>
      </c>
      <c r="T2849" t="str">
        <f t="shared" si="3049"/>
        <v>theater</v>
      </c>
      <c r="U2849" t="str">
        <f t="shared" si="3028"/>
        <v>plays</v>
      </c>
      <c r="V2849">
        <f>YEAR(Kickstarter[[#This Row],[Date Ended Conversion]])</f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s="5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2">
        <f t="shared" ref="L2850" si="3052">(((K2850/60)/60)/24)+DATE(1970,1,1)</f>
        <v>42123.648831018523</v>
      </c>
      <c r="M2850" s="12">
        <f t="shared" si="3017"/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11">
        <f t="shared" si="3018"/>
        <v>2E-3</v>
      </c>
      <c r="S2850" s="6">
        <f>AVERAGE(Kickstarter[[#This Row],[pledged]]/Kickstarter[[#This Row],[backers_count]])</f>
        <v>23.333333333333332</v>
      </c>
      <c r="T2850" t="str">
        <f t="shared" si="3049"/>
        <v>theater</v>
      </c>
      <c r="U2850" t="str">
        <f t="shared" si="3028"/>
        <v>plays</v>
      </c>
      <c r="V2850">
        <f>YEAR(Kickstarter[[#This Row],[Date Ended Conversion]])</f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s="5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2">
        <f t="shared" ref="L2851" si="3053">(((K2851/60)/60)/24)+DATE(1970,1,1)</f>
        <v>42453.428240740745</v>
      </c>
      <c r="M2851" s="12">
        <f t="shared" si="3017"/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11">
        <f t="shared" si="3018"/>
        <v>0.01</v>
      </c>
      <c r="S2851" s="6">
        <f>AVERAGE(Kickstarter[[#This Row],[pledged]]/Kickstarter[[#This Row],[backers_count]])</f>
        <v>5</v>
      </c>
      <c r="T2851" t="str">
        <f t="shared" si="3049"/>
        <v>theater</v>
      </c>
      <c r="U2851" t="str">
        <f t="shared" si="3028"/>
        <v>plays</v>
      </c>
      <c r="V2851">
        <f>YEAR(Kickstarter[[#This Row],[Date Ended Conversion]])</f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s="5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2">
        <f t="shared" ref="L2852" si="3054">(((K2852/60)/60)/24)+DATE(1970,1,1)</f>
        <v>41858.007071759261</v>
      </c>
      <c r="M2852" s="12">
        <f t="shared" si="3017"/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11">
        <f t="shared" si="3018"/>
        <v>3.8875E-2</v>
      </c>
      <c r="S2852" s="6">
        <f>AVERAGE(Kickstarter[[#This Row],[pledged]]/Kickstarter[[#This Row],[backers_count]])</f>
        <v>23.923076923076923</v>
      </c>
      <c r="T2852" t="str">
        <f t="shared" si="3049"/>
        <v>theater</v>
      </c>
      <c r="U2852" t="str">
        <f t="shared" si="3028"/>
        <v>plays</v>
      </c>
      <c r="V2852">
        <f>YEAR(Kickstarter[[#This Row],[Date Ended Conversion]])</f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s="5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2">
        <f t="shared" ref="L2853" si="3055">(((K2853/60)/60)/24)+DATE(1970,1,1)</f>
        <v>42390.002650462964</v>
      </c>
      <c r="M2853" s="12">
        <f t="shared" si="3017"/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11">
        <f t="shared" si="3018"/>
        <v>0</v>
      </c>
      <c r="S2853" s="6" t="e">
        <f>AVERAGE(Kickstarter[[#This Row],[pledged]]/Kickstarter[[#This Row],[backers_count]])</f>
        <v>#DIV/0!</v>
      </c>
      <c r="T2853" t="str">
        <f t="shared" si="3049"/>
        <v>theater</v>
      </c>
      <c r="U2853" t="str">
        <f t="shared" si="3028"/>
        <v>plays</v>
      </c>
      <c r="V2853">
        <f>YEAR(Kickstarter[[#This Row],[Date Ended Conversion]])</f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s="5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2">
        <f t="shared" ref="L2854" si="3056">(((K2854/60)/60)/24)+DATE(1970,1,1)</f>
        <v>41781.045173611114</v>
      </c>
      <c r="M2854" s="12">
        <f t="shared" si="3017"/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11">
        <f t="shared" si="3018"/>
        <v>1.9E-2</v>
      </c>
      <c r="S2854" s="6">
        <f>AVERAGE(Kickstarter[[#This Row],[pledged]]/Kickstarter[[#This Row],[backers_count]])</f>
        <v>15.833333333333334</v>
      </c>
      <c r="T2854" t="str">
        <f t="shared" si="3049"/>
        <v>theater</v>
      </c>
      <c r="U2854" t="str">
        <f t="shared" si="3028"/>
        <v>plays</v>
      </c>
      <c r="V2854">
        <f>YEAR(Kickstarter[[#This Row],[Date Ended Conversion]])</f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s="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2">
        <f t="shared" ref="L2855" si="3057">(((K2855/60)/60)/24)+DATE(1970,1,1)</f>
        <v>41836.190937499996</v>
      </c>
      <c r="M2855" s="12">
        <f t="shared" si="3017"/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11">
        <f t="shared" si="3018"/>
        <v>0</v>
      </c>
      <c r="S2855" s="6" t="e">
        <f>AVERAGE(Kickstarter[[#This Row],[pledged]]/Kickstarter[[#This Row],[backers_count]])</f>
        <v>#DIV/0!</v>
      </c>
      <c r="T2855" t="str">
        <f t="shared" si="3049"/>
        <v>theater</v>
      </c>
      <c r="U2855" t="str">
        <f t="shared" si="3028"/>
        <v>plays</v>
      </c>
      <c r="V2855">
        <f>YEAR(Kickstarter[[#This Row],[Date Ended Conversion]])</f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s="5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2">
        <f t="shared" ref="L2856" si="3058">(((K2856/60)/60)/24)+DATE(1970,1,1)</f>
        <v>42111.71665509259</v>
      </c>
      <c r="M2856" s="12">
        <f t="shared" si="3017"/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11">
        <f t="shared" si="3018"/>
        <v>0.41699999999999998</v>
      </c>
      <c r="S2856" s="6">
        <f>AVERAGE(Kickstarter[[#This Row],[pledged]]/Kickstarter[[#This Row],[backers_count]])</f>
        <v>29.785714285714285</v>
      </c>
      <c r="T2856" t="str">
        <f t="shared" si="3049"/>
        <v>theater</v>
      </c>
      <c r="U2856" t="str">
        <f t="shared" si="3028"/>
        <v>plays</v>
      </c>
      <c r="V2856">
        <f>YEAR(Kickstarter[[#This Row],[Date Ended Conversion]])</f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s="5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2">
        <f t="shared" ref="L2857" si="3059">(((K2857/60)/60)/24)+DATE(1970,1,1)</f>
        <v>42370.007766203707</v>
      </c>
      <c r="M2857" s="12">
        <f t="shared" si="3017"/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11">
        <f t="shared" si="3018"/>
        <v>0.5</v>
      </c>
      <c r="S2857" s="6">
        <f>AVERAGE(Kickstarter[[#This Row],[pledged]]/Kickstarter[[#This Row],[backers_count]])</f>
        <v>60</v>
      </c>
      <c r="T2857" t="str">
        <f t="shared" si="3049"/>
        <v>theater</v>
      </c>
      <c r="U2857" t="str">
        <f t="shared" si="3028"/>
        <v>plays</v>
      </c>
      <c r="V2857">
        <f>YEAR(Kickstarter[[#This Row],[Date Ended Conversion]])</f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s="5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2">
        <f t="shared" ref="L2858" si="3060">(((K2858/60)/60)/24)+DATE(1970,1,1)</f>
        <v>42165.037581018521</v>
      </c>
      <c r="M2858" s="12">
        <f t="shared" si="3017"/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11">
        <f t="shared" si="3018"/>
        <v>4.8666666666666664E-2</v>
      </c>
      <c r="S2858" s="6">
        <f>AVERAGE(Kickstarter[[#This Row],[pledged]]/Kickstarter[[#This Row],[backers_count]])</f>
        <v>24.333333333333332</v>
      </c>
      <c r="T2858" t="str">
        <f t="shared" si="3049"/>
        <v>theater</v>
      </c>
      <c r="U2858" t="str">
        <f t="shared" si="3028"/>
        <v>plays</v>
      </c>
      <c r="V2858">
        <f>YEAR(Kickstarter[[#This Row],[Date Ended Conversion]])</f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s="5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2">
        <f t="shared" ref="L2859" si="3061">(((K2859/60)/60)/24)+DATE(1970,1,1)</f>
        <v>42726.920081018514</v>
      </c>
      <c r="M2859" s="12">
        <f t="shared" si="3017"/>
        <v>42786.75</v>
      </c>
      <c r="N2859" t="b">
        <v>0</v>
      </c>
      <c r="O2859">
        <v>15</v>
      </c>
      <c r="P2859" t="b">
        <v>0</v>
      </c>
      <c r="Q2859" t="s">
        <v>8271</v>
      </c>
      <c r="R2859" s="11">
        <f t="shared" si="3018"/>
        <v>0.19736842105263158</v>
      </c>
      <c r="S2859" s="6">
        <f>AVERAGE(Kickstarter[[#This Row],[pledged]]/Kickstarter[[#This Row],[backers_count]])</f>
        <v>500</v>
      </c>
      <c r="T2859" t="str">
        <f t="shared" si="3049"/>
        <v>theater</v>
      </c>
      <c r="U2859" t="str">
        <f t="shared" si="3028"/>
        <v>plays</v>
      </c>
      <c r="V2859">
        <f>YEAR(Kickstarter[[#This Row],[Date Ended Conversion]])</f>
        <v>2017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s="5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2">
        <f t="shared" ref="L2860" si="3062">(((K2860/60)/60)/24)+DATE(1970,1,1)</f>
        <v>41954.545081018514</v>
      </c>
      <c r="M2860" s="12">
        <f t="shared" si="3017"/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11">
        <f t="shared" si="3018"/>
        <v>0</v>
      </c>
      <c r="S2860" s="6" t="e">
        <f>AVERAGE(Kickstarter[[#This Row],[pledged]]/Kickstarter[[#This Row],[backers_count]])</f>
        <v>#DIV/0!</v>
      </c>
      <c r="T2860" t="str">
        <f t="shared" si="3049"/>
        <v>theater</v>
      </c>
      <c r="U2860" t="str">
        <f t="shared" si="3028"/>
        <v>plays</v>
      </c>
      <c r="V2860">
        <f>YEAR(Kickstarter[[#This Row],[Date Ended Conversion]])</f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s="5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2">
        <f t="shared" ref="L2861" si="3063">(((K2861/60)/60)/24)+DATE(1970,1,1)</f>
        <v>42233.362314814818</v>
      </c>
      <c r="M2861" s="12">
        <f t="shared" si="3017"/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11">
        <f t="shared" si="3018"/>
        <v>1.7500000000000002E-2</v>
      </c>
      <c r="S2861" s="6">
        <f>AVERAGE(Kickstarter[[#This Row],[pledged]]/Kickstarter[[#This Row],[backers_count]])</f>
        <v>35</v>
      </c>
      <c r="T2861" t="str">
        <f t="shared" si="3049"/>
        <v>theater</v>
      </c>
      <c r="U2861" t="str">
        <f t="shared" si="3028"/>
        <v>plays</v>
      </c>
      <c r="V2861">
        <f>YEAR(Kickstarter[[#This Row],[Date Ended Conversion]])</f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s="5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2">
        <f t="shared" ref="L2862" si="3064">(((K2862/60)/60)/24)+DATE(1970,1,1)</f>
        <v>42480.800648148142</v>
      </c>
      <c r="M2862" s="12">
        <f t="shared" si="3017"/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11">
        <f t="shared" si="3018"/>
        <v>6.6500000000000004E-2</v>
      </c>
      <c r="S2862" s="6">
        <f>AVERAGE(Kickstarter[[#This Row],[pledged]]/Kickstarter[[#This Row],[backers_count]])</f>
        <v>29.555555555555557</v>
      </c>
      <c r="T2862" t="str">
        <f t="shared" si="3049"/>
        <v>theater</v>
      </c>
      <c r="U2862" t="str">
        <f t="shared" si="3028"/>
        <v>plays</v>
      </c>
      <c r="V2862">
        <f>YEAR(Kickstarter[[#This Row],[Date Ended Conversion]])</f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s="5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2">
        <f t="shared" ref="L2863" si="3065">(((K2863/60)/60)/24)+DATE(1970,1,1)</f>
        <v>42257.590833333335</v>
      </c>
      <c r="M2863" s="12">
        <f t="shared" si="3017"/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11">
        <f t="shared" si="3018"/>
        <v>0.32</v>
      </c>
      <c r="S2863" s="6">
        <f>AVERAGE(Kickstarter[[#This Row],[pledged]]/Kickstarter[[#This Row],[backers_count]])</f>
        <v>26.666666666666668</v>
      </c>
      <c r="T2863" t="str">
        <f t="shared" si="3049"/>
        <v>theater</v>
      </c>
      <c r="U2863" t="str">
        <f t="shared" si="3028"/>
        <v>plays</v>
      </c>
      <c r="V2863">
        <f>YEAR(Kickstarter[[#This Row],[Date Ended Conversion]])</f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s="5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2">
        <f t="shared" ref="L2864" si="3066">(((K2864/60)/60)/24)+DATE(1970,1,1)</f>
        <v>41784.789687500001</v>
      </c>
      <c r="M2864" s="12">
        <f t="shared" si="3017"/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11">
        <f t="shared" si="3018"/>
        <v>4.3307086614173228E-3</v>
      </c>
      <c r="S2864" s="6">
        <f>AVERAGE(Kickstarter[[#This Row],[pledged]]/Kickstarter[[#This Row],[backers_count]])</f>
        <v>18.333333333333332</v>
      </c>
      <c r="T2864" t="str">
        <f t="shared" si="3049"/>
        <v>theater</v>
      </c>
      <c r="U2864" t="str">
        <f t="shared" si="3028"/>
        <v>plays</v>
      </c>
      <c r="V2864">
        <f>YEAR(Kickstarter[[#This Row],[Date Ended Conversion]])</f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s="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2">
        <f t="shared" ref="L2865" si="3067">(((K2865/60)/60)/24)+DATE(1970,1,1)</f>
        <v>41831.675034722226</v>
      </c>
      <c r="M2865" s="12">
        <f t="shared" si="3017"/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11">
        <f t="shared" si="3018"/>
        <v>4.0000000000000002E-4</v>
      </c>
      <c r="S2865" s="6">
        <f>AVERAGE(Kickstarter[[#This Row],[pledged]]/Kickstarter[[#This Row],[backers_count]])</f>
        <v>20</v>
      </c>
      <c r="T2865" t="str">
        <f t="shared" si="3049"/>
        <v>theater</v>
      </c>
      <c r="U2865" t="str">
        <f t="shared" si="3028"/>
        <v>plays</v>
      </c>
      <c r="V2865">
        <f>YEAR(Kickstarter[[#This Row],[Date Ended Conversion]])</f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s="5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2">
        <f t="shared" ref="L2866" si="3068">(((K2866/60)/60)/24)+DATE(1970,1,1)</f>
        <v>42172.613506944443</v>
      </c>
      <c r="M2866" s="12">
        <f t="shared" si="3017"/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11">
        <f t="shared" si="3018"/>
        <v>1.6E-2</v>
      </c>
      <c r="S2866" s="6">
        <f>AVERAGE(Kickstarter[[#This Row],[pledged]]/Kickstarter[[#This Row],[backers_count]])</f>
        <v>13.333333333333334</v>
      </c>
      <c r="T2866" t="str">
        <f t="shared" si="3049"/>
        <v>theater</v>
      </c>
      <c r="U2866" t="str">
        <f t="shared" si="3028"/>
        <v>plays</v>
      </c>
      <c r="V2866">
        <f>YEAR(Kickstarter[[#This Row],[Date Ended Conversion]])</f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s="5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2">
        <f t="shared" ref="L2867" si="3069">(((K2867/60)/60)/24)+DATE(1970,1,1)</f>
        <v>41950.114108796297</v>
      </c>
      <c r="M2867" s="12">
        <f t="shared" si="3017"/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11">
        <f t="shared" si="3018"/>
        <v>0</v>
      </c>
      <c r="S2867" s="6" t="e">
        <f>AVERAGE(Kickstarter[[#This Row],[pledged]]/Kickstarter[[#This Row],[backers_count]])</f>
        <v>#DIV/0!</v>
      </c>
      <c r="T2867" t="str">
        <f t="shared" si="3049"/>
        <v>theater</v>
      </c>
      <c r="U2867" t="str">
        <f t="shared" si="3028"/>
        <v>plays</v>
      </c>
      <c r="V2867">
        <f>YEAR(Kickstarter[[#This Row],[Date Ended Conversion]])</f>
        <v>2015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s="5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2">
        <f t="shared" ref="L2868" si="3070">(((K2868/60)/60)/24)+DATE(1970,1,1)</f>
        <v>42627.955104166671</v>
      </c>
      <c r="M2868" s="12">
        <f t="shared" si="3017"/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11">
        <f t="shared" si="3018"/>
        <v>8.9999999999999993E-3</v>
      </c>
      <c r="S2868" s="6">
        <f>AVERAGE(Kickstarter[[#This Row],[pledged]]/Kickstarter[[#This Row],[backers_count]])</f>
        <v>22.5</v>
      </c>
      <c r="T2868" t="str">
        <f t="shared" si="3049"/>
        <v>theater</v>
      </c>
      <c r="U2868" t="str">
        <f t="shared" si="3028"/>
        <v>plays</v>
      </c>
      <c r="V2868">
        <f>YEAR(Kickstarter[[#This Row],[Date Ended Conversion]])</f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s="5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2">
        <f t="shared" ref="L2869" si="3071">(((K2869/60)/60)/24)+DATE(1970,1,1)</f>
        <v>42531.195277777777</v>
      </c>
      <c r="M2869" s="12">
        <f t="shared" si="3017"/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11">
        <f t="shared" si="3018"/>
        <v>0.2016</v>
      </c>
      <c r="S2869" s="6">
        <f>AVERAGE(Kickstarter[[#This Row],[pledged]]/Kickstarter[[#This Row],[backers_count]])</f>
        <v>50.4</v>
      </c>
      <c r="T2869" t="str">
        <f t="shared" si="3049"/>
        <v>theater</v>
      </c>
      <c r="U2869" t="str">
        <f t="shared" si="3028"/>
        <v>plays</v>
      </c>
      <c r="V2869">
        <f>YEAR(Kickstarter[[#This Row],[Date Ended Conversion]])</f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s="5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2">
        <f t="shared" ref="L2870" si="3072">(((K2870/60)/60)/24)+DATE(1970,1,1)</f>
        <v>42618.827013888891</v>
      </c>
      <c r="M2870" s="12">
        <f t="shared" si="3017"/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11">
        <f t="shared" si="3018"/>
        <v>0.42011733333333334</v>
      </c>
      <c r="S2870" s="6">
        <f>AVERAGE(Kickstarter[[#This Row],[pledged]]/Kickstarter[[#This Row],[backers_count]])</f>
        <v>105.02933333333334</v>
      </c>
      <c r="T2870" t="str">
        <f t="shared" si="3049"/>
        <v>theater</v>
      </c>
      <c r="U2870" t="str">
        <f t="shared" si="3028"/>
        <v>plays</v>
      </c>
      <c r="V2870">
        <f>YEAR(Kickstarter[[#This Row],[Date Ended Conversion]])</f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s="5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2">
        <f t="shared" ref="L2871" si="3073">(((K2871/60)/60)/24)+DATE(1970,1,1)</f>
        <v>42540.593530092592</v>
      </c>
      <c r="M2871" s="12">
        <f t="shared" si="3017"/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11">
        <f t="shared" si="3018"/>
        <v>8.8500000000000002E-3</v>
      </c>
      <c r="S2871" s="6">
        <f>AVERAGE(Kickstarter[[#This Row],[pledged]]/Kickstarter[[#This Row],[backers_count]])</f>
        <v>35.4</v>
      </c>
      <c r="T2871" t="str">
        <f t="shared" si="3049"/>
        <v>theater</v>
      </c>
      <c r="U2871" t="str">
        <f t="shared" si="3028"/>
        <v>plays</v>
      </c>
      <c r="V2871">
        <f>YEAR(Kickstarter[[#This Row],[Date Ended Conversion]])</f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s="5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2">
        <f t="shared" ref="L2872" si="3074">(((K2872/60)/60)/24)+DATE(1970,1,1)</f>
        <v>41746.189409722225</v>
      </c>
      <c r="M2872" s="12">
        <f t="shared" si="3017"/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11">
        <f t="shared" si="3018"/>
        <v>0.15</v>
      </c>
      <c r="S2872" s="6">
        <f>AVERAGE(Kickstarter[[#This Row],[pledged]]/Kickstarter[[#This Row],[backers_count]])</f>
        <v>83.333333333333329</v>
      </c>
      <c r="T2872" t="str">
        <f t="shared" si="3049"/>
        <v>theater</v>
      </c>
      <c r="U2872" t="str">
        <f t="shared" si="3028"/>
        <v>plays</v>
      </c>
      <c r="V2872">
        <f>YEAR(Kickstarter[[#This Row],[Date Ended Conversion]])</f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s="5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2">
        <f t="shared" ref="L2873" si="3075">(((K2873/60)/60)/24)+DATE(1970,1,1)</f>
        <v>41974.738576388889</v>
      </c>
      <c r="M2873" s="12">
        <f t="shared" si="3017"/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11">
        <f t="shared" si="3018"/>
        <v>4.6699999999999998E-2</v>
      </c>
      <c r="S2873" s="6">
        <f>AVERAGE(Kickstarter[[#This Row],[pledged]]/Kickstarter[[#This Row],[backers_count]])</f>
        <v>35.92307692307692</v>
      </c>
      <c r="T2873" t="str">
        <f t="shared" si="3049"/>
        <v>theater</v>
      </c>
      <c r="U2873" t="str">
        <f t="shared" si="3028"/>
        <v>plays</v>
      </c>
      <c r="V2873">
        <f>YEAR(Kickstarter[[#This Row],[Date Ended Conversion]])</f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s="5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2">
        <f t="shared" ref="L2874" si="3076">(((K2874/60)/60)/24)+DATE(1970,1,1)</f>
        <v>42115.11618055556</v>
      </c>
      <c r="M2874" s="12">
        <f t="shared" si="3017"/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11">
        <f t="shared" si="3018"/>
        <v>0</v>
      </c>
      <c r="S2874" s="6" t="e">
        <f>AVERAGE(Kickstarter[[#This Row],[pledged]]/Kickstarter[[#This Row],[backers_count]])</f>
        <v>#DIV/0!</v>
      </c>
      <c r="T2874" t="str">
        <f t="shared" si="3049"/>
        <v>theater</v>
      </c>
      <c r="U2874" t="str">
        <f t="shared" si="3028"/>
        <v>plays</v>
      </c>
      <c r="V2874">
        <f>YEAR(Kickstarter[[#This Row],[Date Ended Conversion]])</f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s="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2">
        <f t="shared" ref="L2875" si="3077">(((K2875/60)/60)/24)+DATE(1970,1,1)</f>
        <v>42002.817488425921</v>
      </c>
      <c r="M2875" s="12">
        <f t="shared" si="3017"/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11">
        <f t="shared" si="3018"/>
        <v>0.38119999999999998</v>
      </c>
      <c r="S2875" s="6">
        <f>AVERAGE(Kickstarter[[#This Row],[pledged]]/Kickstarter[[#This Row],[backers_count]])</f>
        <v>119.125</v>
      </c>
      <c r="T2875" t="str">
        <f t="shared" si="3049"/>
        <v>theater</v>
      </c>
      <c r="U2875" t="str">
        <f t="shared" si="3028"/>
        <v>plays</v>
      </c>
      <c r="V2875">
        <f>YEAR(Kickstarter[[#This Row],[Date Ended Conversion]])</f>
        <v>2015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s="5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2">
        <f t="shared" ref="L2876" si="3078">(((K2876/60)/60)/24)+DATE(1970,1,1)</f>
        <v>42722.84474537037</v>
      </c>
      <c r="M2876" s="12">
        <f t="shared" si="3017"/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11">
        <f t="shared" si="3018"/>
        <v>5.4199999999999998E-2</v>
      </c>
      <c r="S2876" s="6">
        <f>AVERAGE(Kickstarter[[#This Row],[pledged]]/Kickstarter[[#This Row],[backers_count]])</f>
        <v>90.333333333333329</v>
      </c>
      <c r="T2876" t="str">
        <f t="shared" si="3049"/>
        <v>theater</v>
      </c>
      <c r="U2876" t="str">
        <f t="shared" si="3028"/>
        <v>plays</v>
      </c>
      <c r="V2876">
        <f>YEAR(Kickstarter[[#This Row],[Date Ended Conversion]])</f>
        <v>2017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s="5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2">
        <f t="shared" ref="L2877" si="3079">(((K2877/60)/60)/24)+DATE(1970,1,1)</f>
        <v>42465.128391203703</v>
      </c>
      <c r="M2877" s="12">
        <f t="shared" si="3017"/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11">
        <f t="shared" si="3018"/>
        <v>3.5E-4</v>
      </c>
      <c r="S2877" s="6">
        <f>AVERAGE(Kickstarter[[#This Row],[pledged]]/Kickstarter[[#This Row],[backers_count]])</f>
        <v>2.3333333333333335</v>
      </c>
      <c r="T2877" t="str">
        <f t="shared" si="3049"/>
        <v>theater</v>
      </c>
      <c r="U2877" t="str">
        <f t="shared" si="3028"/>
        <v>plays</v>
      </c>
      <c r="V2877">
        <f>YEAR(Kickstarter[[#This Row],[Date Ended Conversion]])</f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s="5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2">
        <f t="shared" ref="L2878" si="3080">(((K2878/60)/60)/24)+DATE(1970,1,1)</f>
        <v>42171.743969907402</v>
      </c>
      <c r="M2878" s="12">
        <f t="shared" si="3017"/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11">
        <f t="shared" si="3018"/>
        <v>0</v>
      </c>
      <c r="S2878" s="6" t="e">
        <f>AVERAGE(Kickstarter[[#This Row],[pledged]]/Kickstarter[[#This Row],[backers_count]])</f>
        <v>#DIV/0!</v>
      </c>
      <c r="T2878" t="str">
        <f t="shared" si="3049"/>
        <v>theater</v>
      </c>
      <c r="U2878" t="str">
        <f t="shared" si="3028"/>
        <v>plays</v>
      </c>
      <c r="V2878">
        <f>YEAR(Kickstarter[[#This Row],[Date Ended Conversion]])</f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s="5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2">
        <f t="shared" ref="L2879" si="3081">(((K2879/60)/60)/24)+DATE(1970,1,1)</f>
        <v>42672.955138888887</v>
      </c>
      <c r="M2879" s="12">
        <f t="shared" si="3017"/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11">
        <f t="shared" si="3018"/>
        <v>0.10833333333333334</v>
      </c>
      <c r="S2879" s="6">
        <f>AVERAGE(Kickstarter[[#This Row],[pledged]]/Kickstarter[[#This Row],[backers_count]])</f>
        <v>108.33333333333333</v>
      </c>
      <c r="T2879" t="str">
        <f t="shared" si="3049"/>
        <v>theater</v>
      </c>
      <c r="U2879" t="str">
        <f t="shared" si="3028"/>
        <v>plays</v>
      </c>
      <c r="V2879">
        <f>YEAR(Kickstarter[[#This Row],[Date Ended Conversion]])</f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s="5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2">
        <f t="shared" ref="L2880" si="3082">(((K2880/60)/60)/24)+DATE(1970,1,1)</f>
        <v>42128.615682870368</v>
      </c>
      <c r="M2880" s="12">
        <f t="shared" si="3017"/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11">
        <f t="shared" si="3018"/>
        <v>2.1000000000000001E-2</v>
      </c>
      <c r="S2880" s="6">
        <f>AVERAGE(Kickstarter[[#This Row],[pledged]]/Kickstarter[[#This Row],[backers_count]])</f>
        <v>15.75</v>
      </c>
      <c r="T2880" t="str">
        <f t="shared" si="3049"/>
        <v>theater</v>
      </c>
      <c r="U2880" t="str">
        <f t="shared" si="3028"/>
        <v>plays</v>
      </c>
      <c r="V2880">
        <f>YEAR(Kickstarter[[#This Row],[Date Ended Conversion]])</f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s="5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2">
        <f t="shared" ref="L2881" si="3083">(((K2881/60)/60)/24)+DATE(1970,1,1)</f>
        <v>42359.725243055553</v>
      </c>
      <c r="M2881" s="12">
        <f t="shared" si="3017"/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11">
        <f t="shared" si="3018"/>
        <v>2.5892857142857141E-3</v>
      </c>
      <c r="S2881" s="6">
        <f>AVERAGE(Kickstarter[[#This Row],[pledged]]/Kickstarter[[#This Row],[backers_count]])</f>
        <v>29</v>
      </c>
      <c r="T2881" t="str">
        <f t="shared" si="3049"/>
        <v>theater</v>
      </c>
      <c r="U2881" t="str">
        <f t="shared" si="3028"/>
        <v>plays</v>
      </c>
      <c r="V2881">
        <f>YEAR(Kickstarter[[#This Row],[Date Ended Conversion]])</f>
        <v>2016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s="5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2">
        <f t="shared" ref="L2882" si="3084">(((K2882/60)/60)/24)+DATE(1970,1,1)</f>
        <v>42192.905694444446</v>
      </c>
      <c r="M2882" s="12">
        <f t="shared" ref="M2882:M2945" si="3085">(((J2882/60)/60)/24)+DATE(1970,1,1)</f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11">
        <f t="shared" ref="R2882:R2945" si="3086">(E2882/D2882)</f>
        <v>0.23333333333333334</v>
      </c>
      <c r="S2882" s="6">
        <f>AVERAGE(Kickstarter[[#This Row],[pledged]]/Kickstarter[[#This Row],[backers_count]])</f>
        <v>96.551724137931032</v>
      </c>
      <c r="T2882" t="str">
        <f t="shared" si="3049"/>
        <v>theater</v>
      </c>
      <c r="U2882" t="str">
        <f t="shared" si="3028"/>
        <v>plays</v>
      </c>
      <c r="V2882">
        <f>YEAR(Kickstarter[[#This Row],[Date Ended Conversion]])</f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s="5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2">
        <f t="shared" ref="L2883" si="3087">(((K2883/60)/60)/24)+DATE(1970,1,1)</f>
        <v>41916.597638888888</v>
      </c>
      <c r="M2883" s="12">
        <f t="shared" si="3085"/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11">
        <f t="shared" si="3086"/>
        <v>0</v>
      </c>
      <c r="S2883" s="6" t="e">
        <f>AVERAGE(Kickstarter[[#This Row],[pledged]]/Kickstarter[[#This Row],[backers_count]])</f>
        <v>#DIV/0!</v>
      </c>
      <c r="T2883" t="str">
        <f t="shared" si="3049"/>
        <v>theater</v>
      </c>
      <c r="U2883" t="str">
        <f t="shared" si="3028"/>
        <v>plays</v>
      </c>
      <c r="V2883">
        <f>YEAR(Kickstarter[[#This Row],[Date Ended Conversion]])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s="5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2">
        <f t="shared" ref="L2884" si="3088">(((K2884/60)/60)/24)+DATE(1970,1,1)</f>
        <v>42461.596273148149</v>
      </c>
      <c r="M2884" s="12">
        <f t="shared" si="3085"/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11">
        <f t="shared" si="3086"/>
        <v>0.33600000000000002</v>
      </c>
      <c r="S2884" s="6">
        <f>AVERAGE(Kickstarter[[#This Row],[pledged]]/Kickstarter[[#This Row],[backers_count]])</f>
        <v>63</v>
      </c>
      <c r="T2884" t="str">
        <f t="shared" si="3049"/>
        <v>theater</v>
      </c>
      <c r="U2884" t="str">
        <f t="shared" si="3028"/>
        <v>plays</v>
      </c>
      <c r="V2884">
        <f>YEAR(Kickstarter[[#This Row],[Date Ended Conversion]])</f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s="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2">
        <f t="shared" ref="L2885" si="3089">(((K2885/60)/60)/24)+DATE(1970,1,1)</f>
        <v>42370.90320601852</v>
      </c>
      <c r="M2885" s="12">
        <f t="shared" si="3085"/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11">
        <f t="shared" si="3086"/>
        <v>0.1908</v>
      </c>
      <c r="S2885" s="6">
        <f>AVERAGE(Kickstarter[[#This Row],[pledged]]/Kickstarter[[#This Row],[backers_count]])</f>
        <v>381.6</v>
      </c>
      <c r="T2885" t="str">
        <f t="shared" si="3049"/>
        <v>theater</v>
      </c>
      <c r="U2885" t="str">
        <f t="shared" si="3028"/>
        <v>plays</v>
      </c>
      <c r="V2885">
        <f>YEAR(Kickstarter[[#This Row],[Date Ended Conversion]])</f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s="5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2">
        <f t="shared" ref="L2886" si="3090">(((K2886/60)/60)/24)+DATE(1970,1,1)</f>
        <v>41948.727256944447</v>
      </c>
      <c r="M2886" s="12">
        <f t="shared" si="3085"/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11">
        <f t="shared" si="3086"/>
        <v>4.1111111111111114E-3</v>
      </c>
      <c r="S2886" s="6">
        <f>AVERAGE(Kickstarter[[#This Row],[pledged]]/Kickstarter[[#This Row],[backers_count]])</f>
        <v>46.25</v>
      </c>
      <c r="T2886" t="str">
        <f t="shared" si="3049"/>
        <v>theater</v>
      </c>
      <c r="U2886" t="str">
        <f t="shared" si="3028"/>
        <v>plays</v>
      </c>
      <c r="V2886">
        <f>YEAR(Kickstarter[[#This Row],[Date Ended Conversion]])</f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s="5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2">
        <f t="shared" ref="L2887" si="3091">(((K2887/60)/60)/24)+DATE(1970,1,1)</f>
        <v>42047.07640046296</v>
      </c>
      <c r="M2887" s="12">
        <f t="shared" si="3085"/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11">
        <f t="shared" si="3086"/>
        <v>0.32500000000000001</v>
      </c>
      <c r="S2887" s="6">
        <f>AVERAGE(Kickstarter[[#This Row],[pledged]]/Kickstarter[[#This Row],[backers_count]])</f>
        <v>26</v>
      </c>
      <c r="T2887" t="str">
        <f t="shared" si="3049"/>
        <v>theater</v>
      </c>
      <c r="U2887" t="str">
        <f t="shared" si="3028"/>
        <v>plays</v>
      </c>
      <c r="V2887">
        <f>YEAR(Kickstarter[[#This Row],[Date Ended Conversion]])</f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s="5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2">
        <f t="shared" ref="L2888" si="3092">(((K2888/60)/60)/24)+DATE(1970,1,1)</f>
        <v>42261.632916666669</v>
      </c>
      <c r="M2888" s="12">
        <f t="shared" si="3085"/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11">
        <f t="shared" si="3086"/>
        <v>0.05</v>
      </c>
      <c r="S2888" s="6">
        <f>AVERAGE(Kickstarter[[#This Row],[pledged]]/Kickstarter[[#This Row],[backers_count]])</f>
        <v>10</v>
      </c>
      <c r="T2888" t="str">
        <f t="shared" si="3049"/>
        <v>theater</v>
      </c>
      <c r="U2888" t="str">
        <f t="shared" si="3028"/>
        <v>plays</v>
      </c>
      <c r="V2888">
        <f>YEAR(Kickstarter[[#This Row],[Date Ended Conversion]])</f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s="5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2">
        <f t="shared" ref="L2889" si="3093">(((K2889/60)/60)/24)+DATE(1970,1,1)</f>
        <v>41985.427361111113</v>
      </c>
      <c r="M2889" s="12">
        <f t="shared" si="3085"/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11">
        <f t="shared" si="3086"/>
        <v>1.6666666666666668E-3</v>
      </c>
      <c r="S2889" s="6">
        <f>AVERAGE(Kickstarter[[#This Row],[pledged]]/Kickstarter[[#This Row],[backers_count]])</f>
        <v>5</v>
      </c>
      <c r="T2889" t="str">
        <f t="shared" si="3049"/>
        <v>theater</v>
      </c>
      <c r="U2889" t="str">
        <f t="shared" si="3028"/>
        <v>plays</v>
      </c>
      <c r="V2889">
        <f>YEAR(Kickstarter[[#This Row],[Date Ended Conversion]])</f>
        <v>2015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s="5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2">
        <f t="shared" ref="L2890" si="3094">(((K2890/60)/60)/24)+DATE(1970,1,1)</f>
        <v>41922.535185185188</v>
      </c>
      <c r="M2890" s="12">
        <f t="shared" si="3085"/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11">
        <f t="shared" si="3086"/>
        <v>0</v>
      </c>
      <c r="S2890" s="6" t="e">
        <f>AVERAGE(Kickstarter[[#This Row],[pledged]]/Kickstarter[[#This Row],[backers_count]])</f>
        <v>#DIV/0!</v>
      </c>
      <c r="T2890" t="str">
        <f t="shared" si="3049"/>
        <v>theater</v>
      </c>
      <c r="U2890" t="str">
        <f t="shared" si="3028"/>
        <v>plays</v>
      </c>
      <c r="V2890">
        <f>YEAR(Kickstarter[[#This Row],[Date Ended Conversion]])</f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s="5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2">
        <f t="shared" ref="L2891" si="3095">(((K2891/60)/60)/24)+DATE(1970,1,1)</f>
        <v>41850.863252314812</v>
      </c>
      <c r="M2891" s="12">
        <f t="shared" si="3085"/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11">
        <f t="shared" si="3086"/>
        <v>0.38066666666666665</v>
      </c>
      <c r="S2891" s="6">
        <f>AVERAGE(Kickstarter[[#This Row],[pledged]]/Kickstarter[[#This Row],[backers_count]])</f>
        <v>81.571428571428569</v>
      </c>
      <c r="T2891" t="str">
        <f t="shared" si="3049"/>
        <v>theater</v>
      </c>
      <c r="U2891" t="str">
        <f t="shared" ref="U2891:U2954" si="3096">RIGHT(Q2891,LEN(Q2891)-FIND("/",Q2891))</f>
        <v>plays</v>
      </c>
      <c r="V2891">
        <f>YEAR(Kickstarter[[#This Row],[Date Ended Conversion]])</f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s="5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2">
        <f t="shared" ref="L2892" si="3097">(((K2892/60)/60)/24)+DATE(1970,1,1)</f>
        <v>41831.742962962962</v>
      </c>
      <c r="M2892" s="12">
        <f t="shared" si="3085"/>
        <v>41860.125</v>
      </c>
      <c r="N2892" t="b">
        <v>0</v>
      </c>
      <c r="O2892">
        <v>3</v>
      </c>
      <c r="P2892" t="b">
        <v>0</v>
      </c>
      <c r="Q2892" t="s">
        <v>8271</v>
      </c>
      <c r="R2892" s="11">
        <f t="shared" si="3086"/>
        <v>1.0500000000000001E-2</v>
      </c>
      <c r="S2892" s="6">
        <f>AVERAGE(Kickstarter[[#This Row],[pledged]]/Kickstarter[[#This Row],[backers_count]])</f>
        <v>7</v>
      </c>
      <c r="T2892" t="str">
        <f t="shared" si="3049"/>
        <v>theater</v>
      </c>
      <c r="U2892" t="str">
        <f t="shared" si="3096"/>
        <v>plays</v>
      </c>
      <c r="V2892">
        <f>YEAR(Kickstarter[[#This Row],[Date Ended Conversion]])</f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s="5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2">
        <f t="shared" ref="L2893" si="3098">(((K2893/60)/60)/24)+DATE(1970,1,1)</f>
        <v>42415.883425925931</v>
      </c>
      <c r="M2893" s="12">
        <f t="shared" si="3085"/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11">
        <f t="shared" si="3086"/>
        <v>2.7300000000000001E-2</v>
      </c>
      <c r="S2893" s="6">
        <f>AVERAGE(Kickstarter[[#This Row],[pledged]]/Kickstarter[[#This Row],[backers_count]])</f>
        <v>27.3</v>
      </c>
      <c r="T2893" t="str">
        <f t="shared" si="3049"/>
        <v>theater</v>
      </c>
      <c r="U2893" t="str">
        <f t="shared" si="3096"/>
        <v>plays</v>
      </c>
      <c r="V2893">
        <f>YEAR(Kickstarter[[#This Row],[Date Ended Conversion]])</f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s="5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2">
        <f t="shared" ref="L2894" si="3099">(((K2894/60)/60)/24)+DATE(1970,1,1)</f>
        <v>41869.714166666665</v>
      </c>
      <c r="M2894" s="12">
        <f t="shared" si="3085"/>
        <v>41876.875</v>
      </c>
      <c r="N2894" t="b">
        <v>0</v>
      </c>
      <c r="O2894">
        <v>17</v>
      </c>
      <c r="P2894" t="b">
        <v>0</v>
      </c>
      <c r="Q2894" t="s">
        <v>8271</v>
      </c>
      <c r="R2894" s="11">
        <f t="shared" si="3086"/>
        <v>9.0909090909090912E-2</v>
      </c>
      <c r="S2894" s="6">
        <f>AVERAGE(Kickstarter[[#This Row],[pledged]]/Kickstarter[[#This Row],[backers_count]])</f>
        <v>29.411764705882351</v>
      </c>
      <c r="T2894" t="str">
        <f t="shared" si="3049"/>
        <v>theater</v>
      </c>
      <c r="U2894" t="str">
        <f t="shared" si="3096"/>
        <v>plays</v>
      </c>
      <c r="V2894">
        <f>YEAR(Kickstarter[[#This Row],[Date Ended Conversion]])</f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s="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2">
        <f t="shared" ref="L2895" si="3100">(((K2895/60)/60)/24)+DATE(1970,1,1)</f>
        <v>41953.773090277777</v>
      </c>
      <c r="M2895" s="12">
        <f t="shared" si="3085"/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11">
        <f t="shared" si="3086"/>
        <v>5.0000000000000001E-3</v>
      </c>
      <c r="S2895" s="6">
        <f>AVERAGE(Kickstarter[[#This Row],[pledged]]/Kickstarter[[#This Row],[backers_count]])</f>
        <v>12.5</v>
      </c>
      <c r="T2895" t="str">
        <f t="shared" si="3049"/>
        <v>theater</v>
      </c>
      <c r="U2895" t="str">
        <f t="shared" si="3096"/>
        <v>plays</v>
      </c>
      <c r="V2895">
        <f>YEAR(Kickstarter[[#This Row],[Date Ended Conversion]])</f>
        <v>2015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s="5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2">
        <f t="shared" ref="L2896" si="3101">(((K2896/60)/60)/24)+DATE(1970,1,1)</f>
        <v>42037.986284722225</v>
      </c>
      <c r="M2896" s="12">
        <f t="shared" si="3085"/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11">
        <f t="shared" si="3086"/>
        <v>0</v>
      </c>
      <c r="S2896" s="6" t="e">
        <f>AVERAGE(Kickstarter[[#This Row],[pledged]]/Kickstarter[[#This Row],[backers_count]])</f>
        <v>#DIV/0!</v>
      </c>
      <c r="T2896" t="str">
        <f t="shared" si="3049"/>
        <v>theater</v>
      </c>
      <c r="U2896" t="str">
        <f t="shared" si="3096"/>
        <v>plays</v>
      </c>
      <c r="V2896">
        <f>YEAR(Kickstarter[[#This Row],[Date Ended Conversion]])</f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s="5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2">
        <f t="shared" ref="L2897" si="3102">(((K2897/60)/60)/24)+DATE(1970,1,1)</f>
        <v>41811.555462962962</v>
      </c>
      <c r="M2897" s="12">
        <f t="shared" si="3085"/>
        <v>41812.875</v>
      </c>
      <c r="N2897" t="b">
        <v>0</v>
      </c>
      <c r="O2897">
        <v>4</v>
      </c>
      <c r="P2897" t="b">
        <v>0</v>
      </c>
      <c r="Q2897" t="s">
        <v>8271</v>
      </c>
      <c r="R2897" s="11">
        <f t="shared" si="3086"/>
        <v>4.5999999999999999E-2</v>
      </c>
      <c r="S2897" s="6">
        <f>AVERAGE(Kickstarter[[#This Row],[pledged]]/Kickstarter[[#This Row],[backers_count]])</f>
        <v>5.75</v>
      </c>
      <c r="T2897" t="str">
        <f t="shared" si="3049"/>
        <v>theater</v>
      </c>
      <c r="U2897" t="str">
        <f t="shared" si="3096"/>
        <v>plays</v>
      </c>
      <c r="V2897">
        <f>YEAR(Kickstarter[[#This Row],[Date Ended Conversion]])</f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s="5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2">
        <f t="shared" ref="L2898" si="3103">(((K2898/60)/60)/24)+DATE(1970,1,1)</f>
        <v>42701.908807870372</v>
      </c>
      <c r="M2898" s="12">
        <f t="shared" si="3085"/>
        <v>42716.25</v>
      </c>
      <c r="N2898" t="b">
        <v>0</v>
      </c>
      <c r="O2898">
        <v>12</v>
      </c>
      <c r="P2898" t="b">
        <v>0</v>
      </c>
      <c r="Q2898" t="s">
        <v>8271</v>
      </c>
      <c r="R2898" s="11">
        <f t="shared" si="3086"/>
        <v>0.20833333333333334</v>
      </c>
      <c r="S2898" s="6">
        <f>AVERAGE(Kickstarter[[#This Row],[pledged]]/Kickstarter[[#This Row],[backers_count]])</f>
        <v>52.083333333333336</v>
      </c>
      <c r="T2898" t="str">
        <f t="shared" si="3049"/>
        <v>theater</v>
      </c>
      <c r="U2898" t="str">
        <f t="shared" si="3096"/>
        <v>plays</v>
      </c>
      <c r="V2898">
        <f>YEAR(Kickstarter[[#This Row],[Date Ended Conversion]])</f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s="5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2">
        <f t="shared" ref="L2899" si="3104">(((K2899/60)/60)/24)+DATE(1970,1,1)</f>
        <v>42258.646504629629</v>
      </c>
      <c r="M2899" s="12">
        <f t="shared" si="3085"/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11">
        <f t="shared" si="3086"/>
        <v>4.583333333333333E-2</v>
      </c>
      <c r="S2899" s="6">
        <f>AVERAGE(Kickstarter[[#This Row],[pledged]]/Kickstarter[[#This Row],[backers_count]])</f>
        <v>183.33333333333334</v>
      </c>
      <c r="T2899" t="str">
        <f t="shared" si="3049"/>
        <v>theater</v>
      </c>
      <c r="U2899" t="str">
        <f t="shared" si="3096"/>
        <v>plays</v>
      </c>
      <c r="V2899">
        <f>YEAR(Kickstarter[[#This Row],[Date Ended Conversion]])</f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s="5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2">
        <f t="shared" ref="L2900" si="3105">(((K2900/60)/60)/24)+DATE(1970,1,1)</f>
        <v>42278.664965277778</v>
      </c>
      <c r="M2900" s="12">
        <f t="shared" si="3085"/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11">
        <f t="shared" si="3086"/>
        <v>4.2133333333333335E-2</v>
      </c>
      <c r="S2900" s="6">
        <f>AVERAGE(Kickstarter[[#This Row],[pledged]]/Kickstarter[[#This Row],[backers_count]])</f>
        <v>26.333333333333332</v>
      </c>
      <c r="T2900" t="str">
        <f t="shared" si="3049"/>
        <v>theater</v>
      </c>
      <c r="U2900" t="str">
        <f t="shared" si="3096"/>
        <v>plays</v>
      </c>
      <c r="V2900">
        <f>YEAR(Kickstarter[[#This Row],[Date Ended Conversion]])</f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s="5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2">
        <f t="shared" ref="L2901" si="3106">(((K2901/60)/60)/24)+DATE(1970,1,1)</f>
        <v>42515.078217592592</v>
      </c>
      <c r="M2901" s="12">
        <f t="shared" si="3085"/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11">
        <f t="shared" si="3086"/>
        <v>0</v>
      </c>
      <c r="S2901" s="6" t="e">
        <f>AVERAGE(Kickstarter[[#This Row],[pledged]]/Kickstarter[[#This Row],[backers_count]])</f>
        <v>#DIV/0!</v>
      </c>
      <c r="T2901" t="str">
        <f t="shared" si="3049"/>
        <v>theater</v>
      </c>
      <c r="U2901" t="str">
        <f t="shared" si="3096"/>
        <v>plays</v>
      </c>
      <c r="V2901">
        <f>YEAR(Kickstarter[[#This Row],[Date Ended Conversion]])</f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s="5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2">
        <f t="shared" ref="L2902" si="3107">(((K2902/60)/60)/24)+DATE(1970,1,1)</f>
        <v>41830.234166666669</v>
      </c>
      <c r="M2902" s="12">
        <f t="shared" si="3085"/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11">
        <f t="shared" si="3086"/>
        <v>0.61909090909090914</v>
      </c>
      <c r="S2902" s="6">
        <f>AVERAGE(Kickstarter[[#This Row],[pledged]]/Kickstarter[[#This Row],[backers_count]])</f>
        <v>486.42857142857144</v>
      </c>
      <c r="T2902" t="str">
        <f t="shared" si="3049"/>
        <v>theater</v>
      </c>
      <c r="U2902" t="str">
        <f t="shared" si="3096"/>
        <v>plays</v>
      </c>
      <c r="V2902">
        <f>YEAR(Kickstarter[[#This Row],[Date Ended Conversion]])</f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s="5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2">
        <f t="shared" ref="L2903" si="3108">(((K2903/60)/60)/24)+DATE(1970,1,1)</f>
        <v>41982.904386574075</v>
      </c>
      <c r="M2903" s="12">
        <f t="shared" si="3085"/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11">
        <f t="shared" si="3086"/>
        <v>8.0000000000000002E-3</v>
      </c>
      <c r="S2903" s="6">
        <f>AVERAGE(Kickstarter[[#This Row],[pledged]]/Kickstarter[[#This Row],[backers_count]])</f>
        <v>3</v>
      </c>
      <c r="T2903" t="str">
        <f t="shared" si="3049"/>
        <v>theater</v>
      </c>
      <c r="U2903" t="str">
        <f t="shared" si="3096"/>
        <v>plays</v>
      </c>
      <c r="V2903">
        <f>YEAR(Kickstarter[[#This Row],[Date Ended Conversion]])</f>
        <v>2015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s="5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2">
        <f t="shared" ref="L2904" si="3109">(((K2904/60)/60)/24)+DATE(1970,1,1)</f>
        <v>42210.439768518518</v>
      </c>
      <c r="M2904" s="12">
        <f t="shared" si="3085"/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11">
        <f t="shared" si="3086"/>
        <v>1.6666666666666666E-4</v>
      </c>
      <c r="S2904" s="6">
        <f>AVERAGE(Kickstarter[[#This Row],[pledged]]/Kickstarter[[#This Row],[backers_count]])</f>
        <v>25</v>
      </c>
      <c r="T2904" t="str">
        <f t="shared" si="3049"/>
        <v>theater</v>
      </c>
      <c r="U2904" t="str">
        <f t="shared" si="3096"/>
        <v>plays</v>
      </c>
      <c r="V2904">
        <f>YEAR(Kickstarter[[#This Row],[Date Ended Conversion]])</f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s="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2">
        <f t="shared" ref="L2905" si="3110">(((K2905/60)/60)/24)+DATE(1970,1,1)</f>
        <v>42196.166874999995</v>
      </c>
      <c r="M2905" s="12">
        <f t="shared" si="3085"/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11">
        <f t="shared" si="3086"/>
        <v>7.7999999999999996E-3</v>
      </c>
      <c r="S2905" s="6">
        <f>AVERAGE(Kickstarter[[#This Row],[pledged]]/Kickstarter[[#This Row],[backers_count]])</f>
        <v>9.75</v>
      </c>
      <c r="T2905" t="str">
        <f t="shared" si="3049"/>
        <v>theater</v>
      </c>
      <c r="U2905" t="str">
        <f t="shared" si="3096"/>
        <v>plays</v>
      </c>
      <c r="V2905">
        <f>YEAR(Kickstarter[[#This Row],[Date Ended Conversion]])</f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s="5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2">
        <f t="shared" ref="L2906" si="3111">(((K2906/60)/60)/24)+DATE(1970,1,1)</f>
        <v>41940.967951388891</v>
      </c>
      <c r="M2906" s="12">
        <f t="shared" si="3085"/>
        <v>41952.5</v>
      </c>
      <c r="N2906" t="b">
        <v>0</v>
      </c>
      <c r="O2906">
        <v>4</v>
      </c>
      <c r="P2906" t="b">
        <v>0</v>
      </c>
      <c r="Q2906" t="s">
        <v>8271</v>
      </c>
      <c r="R2906" s="11">
        <f t="shared" si="3086"/>
        <v>0.05</v>
      </c>
      <c r="S2906" s="6">
        <f>AVERAGE(Kickstarter[[#This Row],[pledged]]/Kickstarter[[#This Row],[backers_count]])</f>
        <v>18.75</v>
      </c>
      <c r="T2906" t="str">
        <f t="shared" si="3049"/>
        <v>theater</v>
      </c>
      <c r="U2906" t="str">
        <f t="shared" si="3096"/>
        <v>plays</v>
      </c>
      <c r="V2906">
        <f>YEAR(Kickstarter[[#This Row],[Date Ended Conversion]])</f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s="5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2">
        <f t="shared" ref="L2907" si="3112">(((K2907/60)/60)/24)+DATE(1970,1,1)</f>
        <v>42606.056863425925</v>
      </c>
      <c r="M2907" s="12">
        <f t="shared" si="3085"/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11">
        <f t="shared" si="3086"/>
        <v>0.17771428571428571</v>
      </c>
      <c r="S2907" s="6">
        <f>AVERAGE(Kickstarter[[#This Row],[pledged]]/Kickstarter[[#This Row],[backers_count]])</f>
        <v>36.588235294117645</v>
      </c>
      <c r="T2907" t="str">
        <f t="shared" si="3049"/>
        <v>theater</v>
      </c>
      <c r="U2907" t="str">
        <f t="shared" si="3096"/>
        <v>plays</v>
      </c>
      <c r="V2907">
        <f>YEAR(Kickstarter[[#This Row],[Date Ended Conversion]])</f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s="5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2">
        <f t="shared" ref="L2908" si="3113">(((K2908/60)/60)/24)+DATE(1970,1,1)</f>
        <v>42199.648912037039</v>
      </c>
      <c r="M2908" s="12">
        <f t="shared" si="3085"/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11">
        <f t="shared" si="3086"/>
        <v>9.4166666666666662E-2</v>
      </c>
      <c r="S2908" s="6">
        <f>AVERAGE(Kickstarter[[#This Row],[pledged]]/Kickstarter[[#This Row],[backers_count]])</f>
        <v>80.714285714285708</v>
      </c>
      <c r="T2908" t="str">
        <f t="shared" si="3049"/>
        <v>theater</v>
      </c>
      <c r="U2908" t="str">
        <f t="shared" si="3096"/>
        <v>plays</v>
      </c>
      <c r="V2908">
        <f>YEAR(Kickstarter[[#This Row],[Date Ended Conversion]])</f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s="5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2">
        <f t="shared" ref="L2909" si="3114">(((K2909/60)/60)/24)+DATE(1970,1,1)</f>
        <v>42444.877743055549</v>
      </c>
      <c r="M2909" s="12">
        <f t="shared" si="3085"/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11">
        <f t="shared" si="3086"/>
        <v>8.0000000000000004E-4</v>
      </c>
      <c r="S2909" s="6">
        <f>AVERAGE(Kickstarter[[#This Row],[pledged]]/Kickstarter[[#This Row],[backers_count]])</f>
        <v>1</v>
      </c>
      <c r="T2909" t="str">
        <f t="shared" si="3049"/>
        <v>theater</v>
      </c>
      <c r="U2909" t="str">
        <f t="shared" si="3096"/>
        <v>plays</v>
      </c>
      <c r="V2909">
        <f>YEAR(Kickstarter[[#This Row],[Date Ended Conversion]])</f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s="5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2">
        <f t="shared" ref="L2910" si="3115">(((K2910/60)/60)/24)+DATE(1970,1,1)</f>
        <v>42499.731701388882</v>
      </c>
      <c r="M2910" s="12">
        <f t="shared" si="3085"/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11">
        <f t="shared" si="3086"/>
        <v>2.75E-2</v>
      </c>
      <c r="S2910" s="6">
        <f>AVERAGE(Kickstarter[[#This Row],[pledged]]/Kickstarter[[#This Row],[backers_count]])</f>
        <v>52.8</v>
      </c>
      <c r="T2910" t="str">
        <f t="shared" si="3049"/>
        <v>theater</v>
      </c>
      <c r="U2910" t="str">
        <f t="shared" si="3096"/>
        <v>plays</v>
      </c>
      <c r="V2910">
        <f>YEAR(Kickstarter[[#This Row],[Date Ended Conversion]])</f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s="5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2">
        <f t="shared" ref="L2911" si="3116">(((K2911/60)/60)/24)+DATE(1970,1,1)</f>
        <v>41929.266215277778</v>
      </c>
      <c r="M2911" s="12">
        <f t="shared" si="3085"/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11">
        <f t="shared" si="3086"/>
        <v>1.1111111111111112E-4</v>
      </c>
      <c r="S2911" s="6">
        <f>AVERAGE(Kickstarter[[#This Row],[pledged]]/Kickstarter[[#This Row],[backers_count]])</f>
        <v>20</v>
      </c>
      <c r="T2911" t="str">
        <f t="shared" ref="T2911:T2974" si="3117">LEFT(Q2911,FIND("/",Q2911)-1)</f>
        <v>theater</v>
      </c>
      <c r="U2911" t="str">
        <f t="shared" si="3096"/>
        <v>plays</v>
      </c>
      <c r="V2911">
        <f>YEAR(Kickstarter[[#This Row],[Date Ended Conversion]])</f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s="5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2">
        <f t="shared" ref="L2912" si="3118">(((K2912/60)/60)/24)+DATE(1970,1,1)</f>
        <v>42107.841284722221</v>
      </c>
      <c r="M2912" s="12">
        <f t="shared" si="3085"/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11">
        <f t="shared" si="3086"/>
        <v>3.3333333333333335E-5</v>
      </c>
      <c r="S2912" s="6">
        <f>AVERAGE(Kickstarter[[#This Row],[pledged]]/Kickstarter[[#This Row],[backers_count]])</f>
        <v>1</v>
      </c>
      <c r="T2912" t="str">
        <f t="shared" si="3117"/>
        <v>theater</v>
      </c>
      <c r="U2912" t="str">
        <f t="shared" si="3096"/>
        <v>plays</v>
      </c>
      <c r="V2912">
        <f>YEAR(Kickstarter[[#This Row],[Date Ended Conversion]])</f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s="5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2">
        <f t="shared" ref="L2913" si="3119">(((K2913/60)/60)/24)+DATE(1970,1,1)</f>
        <v>42142.768819444449</v>
      </c>
      <c r="M2913" s="12">
        <f t="shared" si="3085"/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11">
        <f t="shared" si="3086"/>
        <v>0.36499999999999999</v>
      </c>
      <c r="S2913" s="6">
        <f>AVERAGE(Kickstarter[[#This Row],[pledged]]/Kickstarter[[#This Row],[backers_count]])</f>
        <v>46.928571428571431</v>
      </c>
      <c r="T2913" t="str">
        <f t="shared" si="3117"/>
        <v>theater</v>
      </c>
      <c r="U2913" t="str">
        <f t="shared" si="3096"/>
        <v>plays</v>
      </c>
      <c r="V2913">
        <f>YEAR(Kickstarter[[#This Row],[Date Ended Conversion]])</f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s="5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2">
        <f t="shared" ref="L2914" si="3120">(((K2914/60)/60)/24)+DATE(1970,1,1)</f>
        <v>42354.131643518514</v>
      </c>
      <c r="M2914" s="12">
        <f t="shared" si="3085"/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11">
        <f t="shared" si="3086"/>
        <v>0.14058171745152354</v>
      </c>
      <c r="S2914" s="6">
        <f>AVERAGE(Kickstarter[[#This Row],[pledged]]/Kickstarter[[#This Row],[backers_count]])</f>
        <v>78.07692307692308</v>
      </c>
      <c r="T2914" t="str">
        <f t="shared" si="3117"/>
        <v>theater</v>
      </c>
      <c r="U2914" t="str">
        <f t="shared" si="3096"/>
        <v>plays</v>
      </c>
      <c r="V2914">
        <f>YEAR(Kickstarter[[#This Row],[Date Ended Conversion]])</f>
        <v>2016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s="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2">
        <f t="shared" ref="L2915" si="3121">(((K2915/60)/60)/24)+DATE(1970,1,1)</f>
        <v>41828.922905092593</v>
      </c>
      <c r="M2915" s="12">
        <f t="shared" si="3085"/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11">
        <f t="shared" si="3086"/>
        <v>2.0000000000000001E-4</v>
      </c>
      <c r="S2915" s="6">
        <f>AVERAGE(Kickstarter[[#This Row],[pledged]]/Kickstarter[[#This Row],[backers_count]])</f>
        <v>1</v>
      </c>
      <c r="T2915" t="str">
        <f t="shared" si="3117"/>
        <v>theater</v>
      </c>
      <c r="U2915" t="str">
        <f t="shared" si="3096"/>
        <v>plays</v>
      </c>
      <c r="V2915">
        <f>YEAR(Kickstarter[[#This Row],[Date Ended Conversion]])</f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s="5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2">
        <f t="shared" ref="L2916" si="3122">(((K2916/60)/60)/24)+DATE(1970,1,1)</f>
        <v>42017.907337962963</v>
      </c>
      <c r="M2916" s="12">
        <f t="shared" si="3085"/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11">
        <f t="shared" si="3086"/>
        <v>4.0000000000000003E-5</v>
      </c>
      <c r="S2916" s="6">
        <f>AVERAGE(Kickstarter[[#This Row],[pledged]]/Kickstarter[[#This Row],[backers_count]])</f>
        <v>1</v>
      </c>
      <c r="T2916" t="str">
        <f t="shared" si="3117"/>
        <v>theater</v>
      </c>
      <c r="U2916" t="str">
        <f t="shared" si="3096"/>
        <v>plays</v>
      </c>
      <c r="V2916">
        <f>YEAR(Kickstarter[[#This Row],[Date Ended Conversion]])</f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s="5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2">
        <f t="shared" ref="L2917" si="3123">(((K2917/60)/60)/24)+DATE(1970,1,1)</f>
        <v>42415.398032407407</v>
      </c>
      <c r="M2917" s="12">
        <f t="shared" si="3085"/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11">
        <f t="shared" si="3086"/>
        <v>0.61099999999999999</v>
      </c>
      <c r="S2917" s="6">
        <f>AVERAGE(Kickstarter[[#This Row],[pledged]]/Kickstarter[[#This Row],[backers_count]])</f>
        <v>203.66666666666666</v>
      </c>
      <c r="T2917" t="str">
        <f t="shared" si="3117"/>
        <v>theater</v>
      </c>
      <c r="U2917" t="str">
        <f t="shared" si="3096"/>
        <v>plays</v>
      </c>
      <c r="V2917">
        <f>YEAR(Kickstarter[[#This Row],[Date Ended Conversion]])</f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s="5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2">
        <f t="shared" ref="L2918" si="3124">(((K2918/60)/60)/24)+DATE(1970,1,1)</f>
        <v>41755.476724537039</v>
      </c>
      <c r="M2918" s="12">
        <f t="shared" si="3085"/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11">
        <f t="shared" si="3086"/>
        <v>7.8378378378378383E-2</v>
      </c>
      <c r="S2918" s="6">
        <f>AVERAGE(Kickstarter[[#This Row],[pledged]]/Kickstarter[[#This Row],[backers_count]])</f>
        <v>20.714285714285715</v>
      </c>
      <c r="T2918" t="str">
        <f t="shared" si="3117"/>
        <v>theater</v>
      </c>
      <c r="U2918" t="str">
        <f t="shared" si="3096"/>
        <v>plays</v>
      </c>
      <c r="V2918">
        <f>YEAR(Kickstarter[[#This Row],[Date Ended Conversion]])</f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s="5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2">
        <f t="shared" ref="L2919" si="3125">(((K2919/60)/60)/24)+DATE(1970,1,1)</f>
        <v>42245.234340277777</v>
      </c>
      <c r="M2919" s="12">
        <f t="shared" si="3085"/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11">
        <f t="shared" si="3086"/>
        <v>0.2185</v>
      </c>
      <c r="S2919" s="6">
        <f>AVERAGE(Kickstarter[[#This Row],[pledged]]/Kickstarter[[#This Row],[backers_count]])</f>
        <v>48.555555555555557</v>
      </c>
      <c r="T2919" t="str">
        <f t="shared" si="3117"/>
        <v>theater</v>
      </c>
      <c r="U2919" t="str">
        <f t="shared" si="3096"/>
        <v>plays</v>
      </c>
      <c r="V2919">
        <f>YEAR(Kickstarter[[#This Row],[Date Ended Conversion]])</f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s="5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2">
        <f t="shared" ref="L2920" si="3126">(((K2920/60)/60)/24)+DATE(1970,1,1)</f>
        <v>42278.629710648151</v>
      </c>
      <c r="M2920" s="12">
        <f t="shared" si="3085"/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11">
        <f t="shared" si="3086"/>
        <v>0.27239999999999998</v>
      </c>
      <c r="S2920" s="6">
        <f>AVERAGE(Kickstarter[[#This Row],[pledged]]/Kickstarter[[#This Row],[backers_count]])</f>
        <v>68.099999999999994</v>
      </c>
      <c r="T2920" t="str">
        <f t="shared" si="3117"/>
        <v>theater</v>
      </c>
      <c r="U2920" t="str">
        <f t="shared" si="3096"/>
        <v>plays</v>
      </c>
      <c r="V2920">
        <f>YEAR(Kickstarter[[#This Row],[Date Ended Conversion]])</f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s="5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2">
        <f t="shared" ref="L2921" si="3127">(((K2921/60)/60)/24)+DATE(1970,1,1)</f>
        <v>41826.61954861111</v>
      </c>
      <c r="M2921" s="12">
        <f t="shared" si="3085"/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11">
        <f t="shared" si="3086"/>
        <v>8.5000000000000006E-2</v>
      </c>
      <c r="S2921" s="6">
        <f>AVERAGE(Kickstarter[[#This Row],[pledged]]/Kickstarter[[#This Row],[backers_count]])</f>
        <v>8.5</v>
      </c>
      <c r="T2921" t="str">
        <f t="shared" si="3117"/>
        <v>theater</v>
      </c>
      <c r="U2921" t="str">
        <f t="shared" si="3096"/>
        <v>plays</v>
      </c>
      <c r="V2921">
        <f>YEAR(Kickstarter[[#This Row],[Date Ended Conversion]])</f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s="5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2">
        <f t="shared" ref="L2922" si="3128">(((K2922/60)/60)/24)+DATE(1970,1,1)</f>
        <v>42058.792476851857</v>
      </c>
      <c r="M2922" s="12">
        <f t="shared" si="3085"/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11">
        <f t="shared" si="3086"/>
        <v>0.26840000000000003</v>
      </c>
      <c r="S2922" s="6">
        <f>AVERAGE(Kickstarter[[#This Row],[pledged]]/Kickstarter[[#This Row],[backers_count]])</f>
        <v>51.615384615384613</v>
      </c>
      <c r="T2922" t="str">
        <f t="shared" si="3117"/>
        <v>theater</v>
      </c>
      <c r="U2922" t="str">
        <f t="shared" si="3096"/>
        <v>plays</v>
      </c>
      <c r="V2922">
        <f>YEAR(Kickstarter[[#This Row],[Date Ended Conversion]])</f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s="5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2">
        <f t="shared" ref="L2923" si="3129">(((K2923/60)/60)/24)+DATE(1970,1,1)</f>
        <v>41877.886620370373</v>
      </c>
      <c r="M2923" s="12">
        <f t="shared" si="3085"/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11">
        <f t="shared" si="3086"/>
        <v>1.29</v>
      </c>
      <c r="S2923" s="6">
        <f>AVERAGE(Kickstarter[[#This Row],[pledged]]/Kickstarter[[#This Row],[backers_count]])</f>
        <v>43</v>
      </c>
      <c r="T2923" t="str">
        <f t="shared" si="3117"/>
        <v>theater</v>
      </c>
      <c r="U2923" t="str">
        <f t="shared" si="3096"/>
        <v>musical</v>
      </c>
      <c r="V2923">
        <f>YEAR(Kickstarter[[#This Row],[Date Ended Conversion]])</f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s="5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2">
        <f t="shared" ref="L2924" si="3130">(((K2924/60)/60)/24)+DATE(1970,1,1)</f>
        <v>42097.874155092592</v>
      </c>
      <c r="M2924" s="12">
        <f t="shared" si="3085"/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11">
        <f t="shared" si="3086"/>
        <v>1</v>
      </c>
      <c r="S2924" s="6">
        <f>AVERAGE(Kickstarter[[#This Row],[pledged]]/Kickstarter[[#This Row],[backers_count]])</f>
        <v>83.333333333333329</v>
      </c>
      <c r="T2924" t="str">
        <f t="shared" si="3117"/>
        <v>theater</v>
      </c>
      <c r="U2924" t="str">
        <f t="shared" si="3096"/>
        <v>musical</v>
      </c>
      <c r="V2924">
        <f>YEAR(Kickstarter[[#This Row],[Date Ended Conversion]])</f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s="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2">
        <f t="shared" ref="L2925" si="3131">(((K2925/60)/60)/24)+DATE(1970,1,1)</f>
        <v>42013.15253472222</v>
      </c>
      <c r="M2925" s="12">
        <f t="shared" si="3085"/>
        <v>42028.125</v>
      </c>
      <c r="N2925" t="b">
        <v>0</v>
      </c>
      <c r="O2925">
        <v>10</v>
      </c>
      <c r="P2925" t="b">
        <v>1</v>
      </c>
      <c r="Q2925" t="s">
        <v>8305</v>
      </c>
      <c r="R2925" s="11">
        <f t="shared" si="3086"/>
        <v>1</v>
      </c>
      <c r="S2925" s="6">
        <f>AVERAGE(Kickstarter[[#This Row],[pledged]]/Kickstarter[[#This Row],[backers_count]])</f>
        <v>30</v>
      </c>
      <c r="T2925" t="str">
        <f t="shared" si="3117"/>
        <v>theater</v>
      </c>
      <c r="U2925" t="str">
        <f t="shared" si="3096"/>
        <v>musical</v>
      </c>
      <c r="V2925">
        <f>YEAR(Kickstarter[[#This Row],[Date Ended Conversion]])</f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s="5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2">
        <f t="shared" ref="L2926" si="3132">(((K2926/60)/60)/24)+DATE(1970,1,1)</f>
        <v>42103.556828703702</v>
      </c>
      <c r="M2926" s="12">
        <f t="shared" si="3085"/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11">
        <f t="shared" si="3086"/>
        <v>1.032</v>
      </c>
      <c r="S2926" s="6">
        <f>AVERAGE(Kickstarter[[#This Row],[pledged]]/Kickstarter[[#This Row],[backers_count]])</f>
        <v>175.51020408163265</v>
      </c>
      <c r="T2926" t="str">
        <f t="shared" si="3117"/>
        <v>theater</v>
      </c>
      <c r="U2926" t="str">
        <f t="shared" si="3096"/>
        <v>musical</v>
      </c>
      <c r="V2926">
        <f>YEAR(Kickstarter[[#This Row],[Date Ended Conversion]])</f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s="5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2">
        <f t="shared" ref="L2927" si="3133">(((K2927/60)/60)/24)+DATE(1970,1,1)</f>
        <v>41863.584120370368</v>
      </c>
      <c r="M2927" s="12">
        <f t="shared" si="3085"/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11">
        <f t="shared" si="3086"/>
        <v>1.0244597777777777</v>
      </c>
      <c r="S2927" s="6">
        <f>AVERAGE(Kickstarter[[#This Row],[pledged]]/Kickstarter[[#This Row],[backers_count]])</f>
        <v>231.66175879396985</v>
      </c>
      <c r="T2927" t="str">
        <f t="shared" si="3117"/>
        <v>theater</v>
      </c>
      <c r="U2927" t="str">
        <f t="shared" si="3096"/>
        <v>musical</v>
      </c>
      <c r="V2927">
        <f>YEAR(Kickstarter[[#This Row],[Date Ended Conversion]])</f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s="5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2">
        <f t="shared" ref="L2928" si="3134">(((K2928/60)/60)/24)+DATE(1970,1,1)</f>
        <v>42044.765960648147</v>
      </c>
      <c r="M2928" s="12">
        <f t="shared" si="3085"/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11">
        <f t="shared" si="3086"/>
        <v>1.25</v>
      </c>
      <c r="S2928" s="6">
        <f>AVERAGE(Kickstarter[[#This Row],[pledged]]/Kickstarter[[#This Row],[backers_count]])</f>
        <v>75</v>
      </c>
      <c r="T2928" t="str">
        <f t="shared" si="3117"/>
        <v>theater</v>
      </c>
      <c r="U2928" t="str">
        <f t="shared" si="3096"/>
        <v>musical</v>
      </c>
      <c r="V2928">
        <f>YEAR(Kickstarter[[#This Row],[Date Ended Conversion]])</f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s="5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2">
        <f t="shared" ref="L2929" si="3135">(((K2929/60)/60)/24)+DATE(1970,1,1)</f>
        <v>41806.669317129628</v>
      </c>
      <c r="M2929" s="12">
        <f t="shared" si="3085"/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11">
        <f t="shared" si="3086"/>
        <v>1.3083333333333333</v>
      </c>
      <c r="S2929" s="6">
        <f>AVERAGE(Kickstarter[[#This Row],[pledged]]/Kickstarter[[#This Row],[backers_count]])</f>
        <v>112.14285714285714</v>
      </c>
      <c r="T2929" t="str">
        <f t="shared" si="3117"/>
        <v>theater</v>
      </c>
      <c r="U2929" t="str">
        <f t="shared" si="3096"/>
        <v>musical</v>
      </c>
      <c r="V2929">
        <f>YEAR(Kickstarter[[#This Row],[Date Ended Conversion]])</f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s="5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2">
        <f t="shared" ref="L2930" si="3136">(((K2930/60)/60)/24)+DATE(1970,1,1)</f>
        <v>42403.998217592598</v>
      </c>
      <c r="M2930" s="12">
        <f t="shared" si="3085"/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11">
        <f t="shared" si="3086"/>
        <v>1</v>
      </c>
      <c r="S2930" s="6">
        <f>AVERAGE(Kickstarter[[#This Row],[pledged]]/Kickstarter[[#This Row],[backers_count]])</f>
        <v>41.666666666666664</v>
      </c>
      <c r="T2930" t="str">
        <f t="shared" si="3117"/>
        <v>theater</v>
      </c>
      <c r="U2930" t="str">
        <f t="shared" si="3096"/>
        <v>musical</v>
      </c>
      <c r="V2930">
        <f>YEAR(Kickstarter[[#This Row],[Date Ended Conversion]])</f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s="5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2">
        <f t="shared" ref="L2931" si="3137">(((K2931/60)/60)/24)+DATE(1970,1,1)</f>
        <v>41754.564328703702</v>
      </c>
      <c r="M2931" s="12">
        <f t="shared" si="3085"/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11">
        <f t="shared" si="3086"/>
        <v>1.02069375</v>
      </c>
      <c r="S2931" s="6">
        <f>AVERAGE(Kickstarter[[#This Row],[pledged]]/Kickstarter[[#This Row],[backers_count]])</f>
        <v>255.17343750000001</v>
      </c>
      <c r="T2931" t="str">
        <f t="shared" si="3117"/>
        <v>theater</v>
      </c>
      <c r="U2931" t="str">
        <f t="shared" si="3096"/>
        <v>musical</v>
      </c>
      <c r="V2931">
        <f>YEAR(Kickstarter[[#This Row],[Date Ended Conversion]])</f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s="5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2">
        <f t="shared" ref="L2932" si="3138">(((K2932/60)/60)/24)+DATE(1970,1,1)</f>
        <v>42101.584074074075</v>
      </c>
      <c r="M2932" s="12">
        <f t="shared" si="3085"/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11">
        <f t="shared" si="3086"/>
        <v>1.0092000000000001</v>
      </c>
      <c r="S2932" s="6">
        <f>AVERAGE(Kickstarter[[#This Row],[pledged]]/Kickstarter[[#This Row],[backers_count]])</f>
        <v>162.7741935483871</v>
      </c>
      <c r="T2932" t="str">
        <f t="shared" si="3117"/>
        <v>theater</v>
      </c>
      <c r="U2932" t="str">
        <f t="shared" si="3096"/>
        <v>musical</v>
      </c>
      <c r="V2932">
        <f>YEAR(Kickstarter[[#This Row],[Date Ended Conversion]])</f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s="5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2">
        <f t="shared" ref="L2933" si="3139">(((K2933/60)/60)/24)+DATE(1970,1,1)</f>
        <v>41872.291238425925</v>
      </c>
      <c r="M2933" s="12">
        <f t="shared" si="3085"/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11">
        <f t="shared" si="3086"/>
        <v>1.06</v>
      </c>
      <c r="S2933" s="6">
        <f>AVERAGE(Kickstarter[[#This Row],[pledged]]/Kickstarter[[#This Row],[backers_count]])</f>
        <v>88.333333333333329</v>
      </c>
      <c r="T2933" t="str">
        <f t="shared" si="3117"/>
        <v>theater</v>
      </c>
      <c r="U2933" t="str">
        <f t="shared" si="3096"/>
        <v>musical</v>
      </c>
      <c r="V2933">
        <f>YEAR(Kickstarter[[#This Row],[Date Ended Conversion]])</f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s="5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2">
        <f t="shared" ref="L2934" si="3140">(((K2934/60)/60)/24)+DATE(1970,1,1)</f>
        <v>42025.164780092593</v>
      </c>
      <c r="M2934" s="12">
        <f t="shared" si="3085"/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11">
        <f t="shared" si="3086"/>
        <v>1.0509677419354839</v>
      </c>
      <c r="S2934" s="6">
        <f>AVERAGE(Kickstarter[[#This Row],[pledged]]/Kickstarter[[#This Row],[backers_count]])</f>
        <v>85.736842105263165</v>
      </c>
      <c r="T2934" t="str">
        <f t="shared" si="3117"/>
        <v>theater</v>
      </c>
      <c r="U2934" t="str">
        <f t="shared" si="3096"/>
        <v>musical</v>
      </c>
      <c r="V2934">
        <f>YEAR(Kickstarter[[#This Row],[Date Ended Conversion]])</f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s="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2">
        <f t="shared" ref="L2935" si="3141">(((K2935/60)/60)/24)+DATE(1970,1,1)</f>
        <v>42495.956631944442</v>
      </c>
      <c r="M2935" s="12">
        <f t="shared" si="3085"/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11">
        <f t="shared" si="3086"/>
        <v>1.0276000000000001</v>
      </c>
      <c r="S2935" s="6">
        <f>AVERAGE(Kickstarter[[#This Row],[pledged]]/Kickstarter[[#This Row],[backers_count]])</f>
        <v>47.574074074074076</v>
      </c>
      <c r="T2935" t="str">
        <f t="shared" si="3117"/>
        <v>theater</v>
      </c>
      <c r="U2935" t="str">
        <f t="shared" si="3096"/>
        <v>musical</v>
      </c>
      <c r="V2935">
        <f>YEAR(Kickstarter[[#This Row],[Date Ended Conversion]])</f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s="5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2">
        <f t="shared" ref="L2936" si="3142">(((K2936/60)/60)/24)+DATE(1970,1,1)</f>
        <v>41775.636157407411</v>
      </c>
      <c r="M2936" s="12">
        <f t="shared" si="3085"/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11">
        <f t="shared" si="3086"/>
        <v>1.08</v>
      </c>
      <c r="S2936" s="6">
        <f>AVERAGE(Kickstarter[[#This Row],[pledged]]/Kickstarter[[#This Row],[backers_count]])</f>
        <v>72.972972972972968</v>
      </c>
      <c r="T2936" t="str">
        <f t="shared" si="3117"/>
        <v>theater</v>
      </c>
      <c r="U2936" t="str">
        <f t="shared" si="3096"/>
        <v>musical</v>
      </c>
      <c r="V2936">
        <f>YEAR(Kickstarter[[#This Row],[Date Ended Conversion]])</f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s="5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2">
        <f t="shared" ref="L2937" si="3143">(((K2937/60)/60)/24)+DATE(1970,1,1)</f>
        <v>42553.583425925928</v>
      </c>
      <c r="M2937" s="12">
        <f t="shared" si="3085"/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11">
        <f t="shared" si="3086"/>
        <v>1.0088571428571429</v>
      </c>
      <c r="S2937" s="6">
        <f>AVERAGE(Kickstarter[[#This Row],[pledged]]/Kickstarter[[#This Row],[backers_count]])</f>
        <v>90.538461538461533</v>
      </c>
      <c r="T2937" t="str">
        <f t="shared" si="3117"/>
        <v>theater</v>
      </c>
      <c r="U2937" t="str">
        <f t="shared" si="3096"/>
        <v>musical</v>
      </c>
      <c r="V2937">
        <f>YEAR(Kickstarter[[#This Row],[Date Ended Conversion]])</f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s="5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2">
        <f t="shared" ref="L2938" si="3144">(((K2938/60)/60)/24)+DATE(1970,1,1)</f>
        <v>41912.650729166664</v>
      </c>
      <c r="M2938" s="12">
        <f t="shared" si="3085"/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11">
        <f t="shared" si="3086"/>
        <v>1.28</v>
      </c>
      <c r="S2938" s="6">
        <f>AVERAGE(Kickstarter[[#This Row],[pledged]]/Kickstarter[[#This Row],[backers_count]])</f>
        <v>37.647058823529413</v>
      </c>
      <c r="T2938" t="str">
        <f t="shared" si="3117"/>
        <v>theater</v>
      </c>
      <c r="U2938" t="str">
        <f t="shared" si="3096"/>
        <v>musical</v>
      </c>
      <c r="V2938">
        <f>YEAR(Kickstarter[[#This Row],[Date Ended Conversion]])</f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s="5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2">
        <f t="shared" ref="L2939" si="3145">(((K2939/60)/60)/24)+DATE(1970,1,1)</f>
        <v>41803.457326388889</v>
      </c>
      <c r="M2939" s="12">
        <f t="shared" si="3085"/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11">
        <f t="shared" si="3086"/>
        <v>1.3333333333333333</v>
      </c>
      <c r="S2939" s="6">
        <f>AVERAGE(Kickstarter[[#This Row],[pledged]]/Kickstarter[[#This Row],[backers_count]])</f>
        <v>36.363636363636367</v>
      </c>
      <c r="T2939" t="str">
        <f t="shared" si="3117"/>
        <v>theater</v>
      </c>
      <c r="U2939" t="str">
        <f t="shared" si="3096"/>
        <v>musical</v>
      </c>
      <c r="V2939">
        <f>YEAR(Kickstarter[[#This Row],[Date Ended Conversion]])</f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s="5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2">
        <f t="shared" ref="L2940" si="3146">(((K2940/60)/60)/24)+DATE(1970,1,1)</f>
        <v>42004.703865740739</v>
      </c>
      <c r="M2940" s="12">
        <f t="shared" si="3085"/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11">
        <f t="shared" si="3086"/>
        <v>1.0137499999999999</v>
      </c>
      <c r="S2940" s="6">
        <f>AVERAGE(Kickstarter[[#This Row],[pledged]]/Kickstarter[[#This Row],[backers_count]])</f>
        <v>126.71875</v>
      </c>
      <c r="T2940" t="str">
        <f t="shared" si="3117"/>
        <v>theater</v>
      </c>
      <c r="U2940" t="str">
        <f t="shared" si="3096"/>
        <v>musical</v>
      </c>
      <c r="V2940">
        <f>YEAR(Kickstarter[[#This Row],[Date Ended Conversion]])</f>
        <v>2015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s="5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2">
        <f t="shared" ref="L2941" si="3147">(((K2941/60)/60)/24)+DATE(1970,1,1)</f>
        <v>41845.809166666666</v>
      </c>
      <c r="M2941" s="12">
        <f t="shared" si="3085"/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11">
        <f t="shared" si="3086"/>
        <v>1.0287500000000001</v>
      </c>
      <c r="S2941" s="6">
        <f>AVERAGE(Kickstarter[[#This Row],[pledged]]/Kickstarter[[#This Row],[backers_count]])</f>
        <v>329.2</v>
      </c>
      <c r="T2941" t="str">
        <f t="shared" si="3117"/>
        <v>theater</v>
      </c>
      <c r="U2941" t="str">
        <f t="shared" si="3096"/>
        <v>musical</v>
      </c>
      <c r="V2941">
        <f>YEAR(Kickstarter[[#This Row],[Date Ended Conversion]])</f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s="5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2">
        <f t="shared" ref="L2942" si="3148">(((K2942/60)/60)/24)+DATE(1970,1,1)</f>
        <v>41982.773356481484</v>
      </c>
      <c r="M2942" s="12">
        <f t="shared" si="3085"/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11">
        <f t="shared" si="3086"/>
        <v>1.0724</v>
      </c>
      <c r="S2942" s="6">
        <f>AVERAGE(Kickstarter[[#This Row],[pledged]]/Kickstarter[[#This Row],[backers_count]])</f>
        <v>81.242424242424249</v>
      </c>
      <c r="T2942" t="str">
        <f t="shared" si="3117"/>
        <v>theater</v>
      </c>
      <c r="U2942" t="str">
        <f t="shared" si="3096"/>
        <v>musical</v>
      </c>
      <c r="V2942">
        <f>YEAR(Kickstarter[[#This Row],[Date Ended Conversion]])</f>
        <v>2015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s="5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2">
        <f t="shared" ref="L2943" si="3149">(((K2943/60)/60)/24)+DATE(1970,1,1)</f>
        <v>42034.960127314815</v>
      </c>
      <c r="M2943" s="12">
        <f t="shared" si="3085"/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11">
        <f t="shared" si="3086"/>
        <v>4.0000000000000003E-5</v>
      </c>
      <c r="S2943" s="6">
        <f>AVERAGE(Kickstarter[[#This Row],[pledged]]/Kickstarter[[#This Row],[backers_count]])</f>
        <v>1</v>
      </c>
      <c r="T2943" t="str">
        <f t="shared" si="3117"/>
        <v>theater</v>
      </c>
      <c r="U2943" t="str">
        <f t="shared" si="3096"/>
        <v>spaces</v>
      </c>
      <c r="V2943">
        <f>YEAR(Kickstarter[[#This Row],[Date Ended Conversion]])</f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s="5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2">
        <f t="shared" ref="L2944" si="3150">(((K2944/60)/60)/24)+DATE(1970,1,1)</f>
        <v>42334.803923611107</v>
      </c>
      <c r="M2944" s="12">
        <f t="shared" si="3085"/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11">
        <f t="shared" si="3086"/>
        <v>0.20424999999999999</v>
      </c>
      <c r="S2944" s="6">
        <f>AVERAGE(Kickstarter[[#This Row],[pledged]]/Kickstarter[[#This Row],[backers_count]])</f>
        <v>202.22772277227722</v>
      </c>
      <c r="T2944" t="str">
        <f t="shared" si="3117"/>
        <v>theater</v>
      </c>
      <c r="U2944" t="str">
        <f t="shared" si="3096"/>
        <v>spaces</v>
      </c>
      <c r="V2944">
        <f>YEAR(Kickstarter[[#This Row],[Date Ended Conversion]])</f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s="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2">
        <f t="shared" ref="L2945" si="3151">(((K2945/60)/60)/24)+DATE(1970,1,1)</f>
        <v>42077.129398148143</v>
      </c>
      <c r="M2945" s="12">
        <f t="shared" si="3085"/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11">
        <f t="shared" si="3086"/>
        <v>0</v>
      </c>
      <c r="S2945" s="6" t="e">
        <f>AVERAGE(Kickstarter[[#This Row],[pledged]]/Kickstarter[[#This Row],[backers_count]])</f>
        <v>#DIV/0!</v>
      </c>
      <c r="T2945" t="str">
        <f t="shared" si="3117"/>
        <v>theater</v>
      </c>
      <c r="U2945" t="str">
        <f t="shared" si="3096"/>
        <v>spaces</v>
      </c>
      <c r="V2945">
        <f>YEAR(Kickstarter[[#This Row],[Date Ended Conversion]])</f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s="5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2">
        <f t="shared" ref="L2946" si="3152">(((K2946/60)/60)/24)+DATE(1970,1,1)</f>
        <v>42132.9143287037</v>
      </c>
      <c r="M2946" s="12">
        <f t="shared" ref="M2946:M3009" si="3153">(((J2946/60)/60)/24)+DATE(1970,1,1)</f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11">
        <f t="shared" ref="R2946:R3009" si="3154">(E2946/D2946)</f>
        <v>0.01</v>
      </c>
      <c r="S2946" s="6">
        <f>AVERAGE(Kickstarter[[#This Row],[pledged]]/Kickstarter[[#This Row],[backers_count]])</f>
        <v>100</v>
      </c>
      <c r="T2946" t="str">
        <f t="shared" si="3117"/>
        <v>theater</v>
      </c>
      <c r="U2946" t="str">
        <f t="shared" si="3096"/>
        <v>spaces</v>
      </c>
      <c r="V2946">
        <f>YEAR(Kickstarter[[#This Row],[Date Ended Conversion]])</f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s="5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2">
        <f t="shared" ref="L2947" si="3155">(((K2947/60)/60)/24)+DATE(1970,1,1)</f>
        <v>42118.139583333337</v>
      </c>
      <c r="M2947" s="12">
        <f t="shared" si="3153"/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11">
        <f t="shared" si="3154"/>
        <v>0</v>
      </c>
      <c r="S2947" s="6" t="e">
        <f>AVERAGE(Kickstarter[[#This Row],[pledged]]/Kickstarter[[#This Row],[backers_count]])</f>
        <v>#DIV/0!</v>
      </c>
      <c r="T2947" t="str">
        <f t="shared" si="3117"/>
        <v>theater</v>
      </c>
      <c r="U2947" t="str">
        <f t="shared" si="3096"/>
        <v>spaces</v>
      </c>
      <c r="V2947">
        <f>YEAR(Kickstarter[[#This Row],[Date Ended Conversion]])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s="5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2">
        <f t="shared" ref="L2948" si="3156">(((K2948/60)/60)/24)+DATE(1970,1,1)</f>
        <v>42567.531157407408</v>
      </c>
      <c r="M2948" s="12">
        <f t="shared" si="3153"/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11">
        <f t="shared" si="3154"/>
        <v>1E-3</v>
      </c>
      <c r="S2948" s="6">
        <f>AVERAGE(Kickstarter[[#This Row],[pledged]]/Kickstarter[[#This Row],[backers_count]])</f>
        <v>1</v>
      </c>
      <c r="T2948" t="str">
        <f t="shared" si="3117"/>
        <v>theater</v>
      </c>
      <c r="U2948" t="str">
        <f t="shared" si="3096"/>
        <v>spaces</v>
      </c>
      <c r="V2948">
        <f>YEAR(Kickstarter[[#This Row],[Date Ended Conversion]])</f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s="5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2">
        <f t="shared" ref="L2949" si="3157">(((K2949/60)/60)/24)+DATE(1970,1,1)</f>
        <v>42649.562118055561</v>
      </c>
      <c r="M2949" s="12">
        <f t="shared" si="3153"/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11">
        <f t="shared" si="3154"/>
        <v>4.2880000000000001E-2</v>
      </c>
      <c r="S2949" s="6">
        <f>AVERAGE(Kickstarter[[#This Row],[pledged]]/Kickstarter[[#This Row],[backers_count]])</f>
        <v>82.461538461538467</v>
      </c>
      <c r="T2949" t="str">
        <f t="shared" si="3117"/>
        <v>theater</v>
      </c>
      <c r="U2949" t="str">
        <f t="shared" si="3096"/>
        <v>spaces</v>
      </c>
      <c r="V2949">
        <f>YEAR(Kickstarter[[#This Row],[Date Ended Conversion]])</f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s="5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2">
        <f t="shared" ref="L2950" si="3158">(((K2950/60)/60)/24)+DATE(1970,1,1)</f>
        <v>42097.649224537032</v>
      </c>
      <c r="M2950" s="12">
        <f t="shared" si="3153"/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11">
        <f t="shared" si="3154"/>
        <v>4.8000000000000001E-5</v>
      </c>
      <c r="S2950" s="6">
        <f>AVERAGE(Kickstarter[[#This Row],[pledged]]/Kickstarter[[#This Row],[backers_count]])</f>
        <v>2.6666666666666665</v>
      </c>
      <c r="T2950" t="str">
        <f t="shared" si="3117"/>
        <v>theater</v>
      </c>
      <c r="U2950" t="str">
        <f t="shared" si="3096"/>
        <v>spaces</v>
      </c>
      <c r="V2950">
        <f>YEAR(Kickstarter[[#This Row],[Date Ended Conversion]])</f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s="5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2">
        <f t="shared" ref="L2951" si="3159">(((K2951/60)/60)/24)+DATE(1970,1,1)</f>
        <v>42297.823113425926</v>
      </c>
      <c r="M2951" s="12">
        <f t="shared" si="3153"/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11">
        <f t="shared" si="3154"/>
        <v>2.5000000000000001E-2</v>
      </c>
      <c r="S2951" s="6">
        <f>AVERAGE(Kickstarter[[#This Row],[pledged]]/Kickstarter[[#This Row],[backers_count]])</f>
        <v>12.5</v>
      </c>
      <c r="T2951" t="str">
        <f t="shared" si="3117"/>
        <v>theater</v>
      </c>
      <c r="U2951" t="str">
        <f t="shared" si="3096"/>
        <v>spaces</v>
      </c>
      <c r="V2951">
        <f>YEAR(Kickstarter[[#This Row],[Date Ended Conversion]])</f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s="5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2">
        <f t="shared" ref="L2952" si="3160">(((K2952/60)/60)/24)+DATE(1970,1,1)</f>
        <v>42362.36518518519</v>
      </c>
      <c r="M2952" s="12">
        <f t="shared" si="3153"/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11">
        <f t="shared" si="3154"/>
        <v>0</v>
      </c>
      <c r="S2952" s="6" t="e">
        <f>AVERAGE(Kickstarter[[#This Row],[pledged]]/Kickstarter[[#This Row],[backers_count]])</f>
        <v>#DIV/0!</v>
      </c>
      <c r="T2952" t="str">
        <f t="shared" si="3117"/>
        <v>theater</v>
      </c>
      <c r="U2952" t="str">
        <f t="shared" si="3096"/>
        <v>spaces</v>
      </c>
      <c r="V2952">
        <f>YEAR(Kickstarter[[#This Row],[Date Ended Conversion]])</f>
        <v>2016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s="5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2">
        <f t="shared" ref="L2953" si="3161">(((K2953/60)/60)/24)+DATE(1970,1,1)</f>
        <v>41872.802928240737</v>
      </c>
      <c r="M2953" s="12">
        <f t="shared" si="3153"/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11">
        <f t="shared" si="3154"/>
        <v>2.1919999999999999E-2</v>
      </c>
      <c r="S2953" s="6">
        <f>AVERAGE(Kickstarter[[#This Row],[pledged]]/Kickstarter[[#This Row],[backers_count]])</f>
        <v>18.896551724137932</v>
      </c>
      <c r="T2953" t="str">
        <f t="shared" si="3117"/>
        <v>theater</v>
      </c>
      <c r="U2953" t="str">
        <f t="shared" si="3096"/>
        <v>spaces</v>
      </c>
      <c r="V2953">
        <f>YEAR(Kickstarter[[#This Row],[Date Ended Conversion]])</f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s="5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2">
        <f t="shared" ref="L2954" si="3162">(((K2954/60)/60)/24)+DATE(1970,1,1)</f>
        <v>42628.690266203703</v>
      </c>
      <c r="M2954" s="12">
        <f t="shared" si="3153"/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11">
        <f t="shared" si="3154"/>
        <v>8.0250000000000002E-2</v>
      </c>
      <c r="S2954" s="6">
        <f>AVERAGE(Kickstarter[[#This Row],[pledged]]/Kickstarter[[#This Row],[backers_count]])</f>
        <v>200.625</v>
      </c>
      <c r="T2954" t="str">
        <f t="shared" si="3117"/>
        <v>theater</v>
      </c>
      <c r="U2954" t="str">
        <f t="shared" si="3096"/>
        <v>spaces</v>
      </c>
      <c r="V2954">
        <f>YEAR(Kickstarter[[#This Row],[Date Ended Conversion]])</f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s="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2">
        <f t="shared" ref="L2955" si="3163">(((K2955/60)/60)/24)+DATE(1970,1,1)</f>
        <v>42255.791909722218</v>
      </c>
      <c r="M2955" s="12">
        <f t="shared" si="3153"/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11">
        <f t="shared" si="3154"/>
        <v>1.5125E-3</v>
      </c>
      <c r="S2955" s="6">
        <f>AVERAGE(Kickstarter[[#This Row],[pledged]]/Kickstarter[[#This Row],[backers_count]])</f>
        <v>201.66666666666666</v>
      </c>
      <c r="T2955" t="str">
        <f t="shared" si="3117"/>
        <v>theater</v>
      </c>
      <c r="U2955" t="str">
        <f t="shared" ref="U2955:U3018" si="3164">RIGHT(Q2955,LEN(Q2955)-FIND("/",Q2955))</f>
        <v>spaces</v>
      </c>
      <c r="V2955">
        <f>YEAR(Kickstarter[[#This Row],[Date Ended Conversion]])</f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s="5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2">
        <f t="shared" ref="L2956" si="3165">(((K2956/60)/60)/24)+DATE(1970,1,1)</f>
        <v>42790.583368055552</v>
      </c>
      <c r="M2956" s="12">
        <f t="shared" si="3153"/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11">
        <f t="shared" si="3154"/>
        <v>0</v>
      </c>
      <c r="S2956" s="6" t="e">
        <f>AVERAGE(Kickstarter[[#This Row],[pledged]]/Kickstarter[[#This Row],[backers_count]])</f>
        <v>#DIV/0!</v>
      </c>
      <c r="T2956" t="str">
        <f t="shared" si="3117"/>
        <v>theater</v>
      </c>
      <c r="U2956" t="str">
        <f t="shared" si="3164"/>
        <v>spaces</v>
      </c>
      <c r="V2956">
        <f>YEAR(Kickstarter[[#This Row],[Date Ended Conversion]])</f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s="5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2">
        <f t="shared" ref="L2957" si="3166">(((K2957/60)/60)/24)+DATE(1970,1,1)</f>
        <v>42141.741307870368</v>
      </c>
      <c r="M2957" s="12">
        <f t="shared" si="3153"/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11">
        <f t="shared" si="3154"/>
        <v>0.59583333333333333</v>
      </c>
      <c r="S2957" s="6">
        <f>AVERAGE(Kickstarter[[#This Row],[pledged]]/Kickstarter[[#This Row],[backers_count]])</f>
        <v>65</v>
      </c>
      <c r="T2957" t="str">
        <f t="shared" si="3117"/>
        <v>theater</v>
      </c>
      <c r="U2957" t="str">
        <f t="shared" si="3164"/>
        <v>spaces</v>
      </c>
      <c r="V2957">
        <f>YEAR(Kickstarter[[#This Row],[Date Ended Conversion]])</f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s="5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2">
        <f t="shared" ref="L2958" si="3167">(((K2958/60)/60)/24)+DATE(1970,1,1)</f>
        <v>42464.958912037036</v>
      </c>
      <c r="M2958" s="12">
        <f t="shared" si="3153"/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11">
        <f t="shared" si="3154"/>
        <v>0.16734177215189874</v>
      </c>
      <c r="S2958" s="6">
        <f>AVERAGE(Kickstarter[[#This Row],[pledged]]/Kickstarter[[#This Row],[backers_count]])</f>
        <v>66.099999999999994</v>
      </c>
      <c r="T2958" t="str">
        <f t="shared" si="3117"/>
        <v>theater</v>
      </c>
      <c r="U2958" t="str">
        <f t="shared" si="3164"/>
        <v>spaces</v>
      </c>
      <c r="V2958">
        <f>YEAR(Kickstarter[[#This Row],[Date Ended Conversion]])</f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s="5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2">
        <f t="shared" ref="L2959" si="3168">(((K2959/60)/60)/24)+DATE(1970,1,1)</f>
        <v>42031.011249999996</v>
      </c>
      <c r="M2959" s="12">
        <f t="shared" si="3153"/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11">
        <f t="shared" si="3154"/>
        <v>1.8666666666666668E-2</v>
      </c>
      <c r="S2959" s="6">
        <f>AVERAGE(Kickstarter[[#This Row],[pledged]]/Kickstarter[[#This Row],[backers_count]])</f>
        <v>93.333333333333329</v>
      </c>
      <c r="T2959" t="str">
        <f t="shared" si="3117"/>
        <v>theater</v>
      </c>
      <c r="U2959" t="str">
        <f t="shared" si="3164"/>
        <v>spaces</v>
      </c>
      <c r="V2959">
        <f>YEAR(Kickstarter[[#This Row],[Date Ended Conversion]])</f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s="5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2">
        <f t="shared" ref="L2960" si="3169">(((K2960/60)/60)/24)+DATE(1970,1,1)</f>
        <v>42438.779131944444</v>
      </c>
      <c r="M2960" s="12">
        <f t="shared" si="3153"/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11">
        <f t="shared" si="3154"/>
        <v>0</v>
      </c>
      <c r="S2960" s="6" t="e">
        <f>AVERAGE(Kickstarter[[#This Row],[pledged]]/Kickstarter[[#This Row],[backers_count]])</f>
        <v>#DIV/0!</v>
      </c>
      <c r="T2960" t="str">
        <f t="shared" si="3117"/>
        <v>theater</v>
      </c>
      <c r="U2960" t="str">
        <f t="shared" si="3164"/>
        <v>spaces</v>
      </c>
      <c r="V2960">
        <f>YEAR(Kickstarter[[#This Row],[Date Ended Conversion]])</f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s="5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2">
        <f t="shared" ref="L2961" si="3170">(((K2961/60)/60)/24)+DATE(1970,1,1)</f>
        <v>42498.008391203708</v>
      </c>
      <c r="M2961" s="12">
        <f t="shared" si="3153"/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11">
        <f t="shared" si="3154"/>
        <v>0</v>
      </c>
      <c r="S2961" s="6" t="e">
        <f>AVERAGE(Kickstarter[[#This Row],[pledged]]/Kickstarter[[#This Row],[backers_count]])</f>
        <v>#DIV/0!</v>
      </c>
      <c r="T2961" t="str">
        <f t="shared" si="3117"/>
        <v>theater</v>
      </c>
      <c r="U2961" t="str">
        <f t="shared" si="3164"/>
        <v>spaces</v>
      </c>
      <c r="V2961">
        <f>YEAR(Kickstarter[[#This Row],[Date Ended Conversion]])</f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s="5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2">
        <f t="shared" ref="L2962" si="3171">(((K2962/60)/60)/24)+DATE(1970,1,1)</f>
        <v>41863.757210648146</v>
      </c>
      <c r="M2962" s="12">
        <f t="shared" si="3153"/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11">
        <f t="shared" si="3154"/>
        <v>0</v>
      </c>
      <c r="S2962" s="6" t="e">
        <f>AVERAGE(Kickstarter[[#This Row],[pledged]]/Kickstarter[[#This Row],[backers_count]])</f>
        <v>#DIV/0!</v>
      </c>
      <c r="T2962" t="str">
        <f t="shared" si="3117"/>
        <v>theater</v>
      </c>
      <c r="U2962" t="str">
        <f t="shared" si="3164"/>
        <v>spaces</v>
      </c>
      <c r="V2962">
        <f>YEAR(Kickstarter[[#This Row],[Date Ended Conversion]])</f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s="5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2">
        <f t="shared" ref="L2963" si="3172">(((K2963/60)/60)/24)+DATE(1970,1,1)</f>
        <v>42061.212488425925</v>
      </c>
      <c r="M2963" s="12">
        <f t="shared" si="3153"/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11">
        <f t="shared" si="3154"/>
        <v>1.0962000000000001</v>
      </c>
      <c r="S2963" s="6">
        <f>AVERAGE(Kickstarter[[#This Row],[pledged]]/Kickstarter[[#This Row],[backers_count]])</f>
        <v>50.75</v>
      </c>
      <c r="T2963" t="str">
        <f t="shared" si="3117"/>
        <v>theater</v>
      </c>
      <c r="U2963" t="str">
        <f t="shared" si="3164"/>
        <v>plays</v>
      </c>
      <c r="V2963">
        <f>YEAR(Kickstarter[[#This Row],[Date Ended Conversion]])</f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s="5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2">
        <f t="shared" ref="L2964" si="3173">(((K2964/60)/60)/24)+DATE(1970,1,1)</f>
        <v>42036.24428240741</v>
      </c>
      <c r="M2964" s="12">
        <f t="shared" si="3153"/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11">
        <f t="shared" si="3154"/>
        <v>1.218</v>
      </c>
      <c r="S2964" s="6">
        <f>AVERAGE(Kickstarter[[#This Row],[pledged]]/Kickstarter[[#This Row],[backers_count]])</f>
        <v>60.9</v>
      </c>
      <c r="T2964" t="str">
        <f t="shared" si="3117"/>
        <v>theater</v>
      </c>
      <c r="U2964" t="str">
        <f t="shared" si="3164"/>
        <v>plays</v>
      </c>
      <c r="V2964">
        <f>YEAR(Kickstarter[[#This Row],[Date Ended Conversion]])</f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s="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2">
        <f t="shared" ref="L2965" si="3174">(((K2965/60)/60)/24)+DATE(1970,1,1)</f>
        <v>42157.470185185186</v>
      </c>
      <c r="M2965" s="12">
        <f t="shared" si="3153"/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11">
        <f t="shared" si="3154"/>
        <v>1.0685</v>
      </c>
      <c r="S2965" s="6">
        <f>AVERAGE(Kickstarter[[#This Row],[pledged]]/Kickstarter[[#This Row],[backers_count]])</f>
        <v>109.03061224489795</v>
      </c>
      <c r="T2965" t="str">
        <f t="shared" si="3117"/>
        <v>theater</v>
      </c>
      <c r="U2965" t="str">
        <f t="shared" si="3164"/>
        <v>plays</v>
      </c>
      <c r="V2965">
        <f>YEAR(Kickstarter[[#This Row],[Date Ended Conversion]])</f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s="5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2">
        <f t="shared" ref="L2966" si="3175">(((K2966/60)/60)/24)+DATE(1970,1,1)</f>
        <v>41827.909942129627</v>
      </c>
      <c r="M2966" s="12">
        <f t="shared" si="3153"/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11">
        <f t="shared" si="3154"/>
        <v>1.0071379999999999</v>
      </c>
      <c r="S2966" s="6">
        <f>AVERAGE(Kickstarter[[#This Row],[pledged]]/Kickstarter[[#This Row],[backers_count]])</f>
        <v>25.692295918367346</v>
      </c>
      <c r="T2966" t="str">
        <f t="shared" si="3117"/>
        <v>theater</v>
      </c>
      <c r="U2966" t="str">
        <f t="shared" si="3164"/>
        <v>plays</v>
      </c>
      <c r="V2966">
        <f>YEAR(Kickstarter[[#This Row],[Date Ended Conversion]])</f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s="5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2">
        <f t="shared" ref="L2967" si="3176">(((K2967/60)/60)/24)+DATE(1970,1,1)</f>
        <v>42162.729548611111</v>
      </c>
      <c r="M2967" s="12">
        <f t="shared" si="3153"/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11">
        <f t="shared" si="3154"/>
        <v>1.0900000000000001</v>
      </c>
      <c r="S2967" s="6">
        <f>AVERAGE(Kickstarter[[#This Row],[pledged]]/Kickstarter[[#This Row],[backers_count]])</f>
        <v>41.92307692307692</v>
      </c>
      <c r="T2967" t="str">
        <f t="shared" si="3117"/>
        <v>theater</v>
      </c>
      <c r="U2967" t="str">
        <f t="shared" si="3164"/>
        <v>plays</v>
      </c>
      <c r="V2967">
        <f>YEAR(Kickstarter[[#This Row],[Date Ended Conversion]])</f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s="5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2">
        <f t="shared" ref="L2968" si="3177">(((K2968/60)/60)/24)+DATE(1970,1,1)</f>
        <v>42233.738564814819</v>
      </c>
      <c r="M2968" s="12">
        <f t="shared" si="3153"/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11">
        <f t="shared" si="3154"/>
        <v>1.1363000000000001</v>
      </c>
      <c r="S2968" s="6">
        <f>AVERAGE(Kickstarter[[#This Row],[pledged]]/Kickstarter[[#This Row],[backers_count]])</f>
        <v>88.7734375</v>
      </c>
      <c r="T2968" t="str">
        <f t="shared" si="3117"/>
        <v>theater</v>
      </c>
      <c r="U2968" t="str">
        <f t="shared" si="3164"/>
        <v>plays</v>
      </c>
      <c r="V2968">
        <f>YEAR(Kickstarter[[#This Row],[Date Ended Conversion]])</f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s="5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2">
        <f t="shared" ref="L2969" si="3178">(((K2969/60)/60)/24)+DATE(1970,1,1)</f>
        <v>42042.197824074072</v>
      </c>
      <c r="M2969" s="12">
        <f t="shared" si="3153"/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11">
        <f t="shared" si="3154"/>
        <v>1.1392</v>
      </c>
      <c r="S2969" s="6">
        <f>AVERAGE(Kickstarter[[#This Row],[pledged]]/Kickstarter[[#This Row],[backers_count]])</f>
        <v>80.225352112676063</v>
      </c>
      <c r="T2969" t="str">
        <f t="shared" si="3117"/>
        <v>theater</v>
      </c>
      <c r="U2969" t="str">
        <f t="shared" si="3164"/>
        <v>plays</v>
      </c>
      <c r="V2969">
        <f>YEAR(Kickstarter[[#This Row],[Date Ended Conversion]])</f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s="5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2">
        <f t="shared" ref="L2970" si="3179">(((K2970/60)/60)/24)+DATE(1970,1,1)</f>
        <v>42585.523842592593</v>
      </c>
      <c r="M2970" s="12">
        <f t="shared" si="3153"/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11">
        <f t="shared" si="3154"/>
        <v>1.06</v>
      </c>
      <c r="S2970" s="6">
        <f>AVERAGE(Kickstarter[[#This Row],[pledged]]/Kickstarter[[#This Row],[backers_count]])</f>
        <v>78.936170212765958</v>
      </c>
      <c r="T2970" t="str">
        <f t="shared" si="3117"/>
        <v>theater</v>
      </c>
      <c r="U2970" t="str">
        <f t="shared" si="3164"/>
        <v>plays</v>
      </c>
      <c r="V2970">
        <f>YEAR(Kickstarter[[#This Row],[Date Ended Conversion]])</f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s="5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2">
        <f t="shared" ref="L2971" si="3180">(((K2971/60)/60)/24)+DATE(1970,1,1)</f>
        <v>42097.786493055552</v>
      </c>
      <c r="M2971" s="12">
        <f t="shared" si="3153"/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11">
        <f t="shared" si="3154"/>
        <v>1.625</v>
      </c>
      <c r="S2971" s="6">
        <f>AVERAGE(Kickstarter[[#This Row],[pledged]]/Kickstarter[[#This Row],[backers_count]])</f>
        <v>95.588235294117652</v>
      </c>
      <c r="T2971" t="str">
        <f t="shared" si="3117"/>
        <v>theater</v>
      </c>
      <c r="U2971" t="str">
        <f t="shared" si="3164"/>
        <v>plays</v>
      </c>
      <c r="V2971">
        <f>YEAR(Kickstarter[[#This Row],[Date Ended Conversion]])</f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s="5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2">
        <f t="shared" ref="L2972" si="3181">(((K2972/60)/60)/24)+DATE(1970,1,1)</f>
        <v>41808.669571759259</v>
      </c>
      <c r="M2972" s="12">
        <f t="shared" si="3153"/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11">
        <f t="shared" si="3154"/>
        <v>1.06</v>
      </c>
      <c r="S2972" s="6">
        <f>AVERAGE(Kickstarter[[#This Row],[pledged]]/Kickstarter[[#This Row],[backers_count]])</f>
        <v>69.890109890109883</v>
      </c>
      <c r="T2972" t="str">
        <f t="shared" si="3117"/>
        <v>theater</v>
      </c>
      <c r="U2972" t="str">
        <f t="shared" si="3164"/>
        <v>plays</v>
      </c>
      <c r="V2972">
        <f>YEAR(Kickstarter[[#This Row],[Date Ended Conversion]])</f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s="5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2">
        <f t="shared" ref="L2973" si="3182">(((K2973/60)/60)/24)+DATE(1970,1,1)</f>
        <v>41852.658310185187</v>
      </c>
      <c r="M2973" s="12">
        <f t="shared" si="3153"/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11">
        <f t="shared" si="3154"/>
        <v>1.0015624999999999</v>
      </c>
      <c r="S2973" s="6">
        <f>AVERAGE(Kickstarter[[#This Row],[pledged]]/Kickstarter[[#This Row],[backers_count]])</f>
        <v>74.534883720930239</v>
      </c>
      <c r="T2973" t="str">
        <f t="shared" si="3117"/>
        <v>theater</v>
      </c>
      <c r="U2973" t="str">
        <f t="shared" si="3164"/>
        <v>plays</v>
      </c>
      <c r="V2973">
        <f>YEAR(Kickstarter[[#This Row],[Date Ended Conversion]])</f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s="5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2">
        <f t="shared" ref="L2974" si="3183">(((K2974/60)/60)/24)+DATE(1970,1,1)</f>
        <v>42694.110185185185</v>
      </c>
      <c r="M2974" s="12">
        <f t="shared" si="3153"/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11">
        <f t="shared" si="3154"/>
        <v>1.0535000000000001</v>
      </c>
      <c r="S2974" s="6">
        <f>AVERAGE(Kickstarter[[#This Row],[pledged]]/Kickstarter[[#This Row],[backers_count]])</f>
        <v>123.94117647058823</v>
      </c>
      <c r="T2974" t="str">
        <f t="shared" si="3117"/>
        <v>theater</v>
      </c>
      <c r="U2974" t="str">
        <f t="shared" si="3164"/>
        <v>plays</v>
      </c>
      <c r="V2974">
        <f>YEAR(Kickstarter[[#This Row],[Date Ended Conversion]])</f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s="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2">
        <f t="shared" ref="L2975" si="3184">(((K2975/60)/60)/24)+DATE(1970,1,1)</f>
        <v>42341.818379629629</v>
      </c>
      <c r="M2975" s="12">
        <f t="shared" si="3153"/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11">
        <f t="shared" si="3154"/>
        <v>1.748</v>
      </c>
      <c r="S2975" s="6">
        <f>AVERAGE(Kickstarter[[#This Row],[pledged]]/Kickstarter[[#This Row],[backers_count]])</f>
        <v>264.84848484848487</v>
      </c>
      <c r="T2975" t="str">
        <f t="shared" ref="T2975:T3038" si="3185">LEFT(Q2975,FIND("/",Q2975)-1)</f>
        <v>theater</v>
      </c>
      <c r="U2975" t="str">
        <f t="shared" si="3164"/>
        <v>plays</v>
      </c>
      <c r="V2975">
        <f>YEAR(Kickstarter[[#This Row],[Date Ended Conversion]])</f>
        <v>2016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s="5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2">
        <f t="shared" ref="L2976" si="3186">(((K2976/60)/60)/24)+DATE(1970,1,1)</f>
        <v>41880.061006944445</v>
      </c>
      <c r="M2976" s="12">
        <f t="shared" si="3153"/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11">
        <f t="shared" si="3154"/>
        <v>1.02</v>
      </c>
      <c r="S2976" s="6">
        <f>AVERAGE(Kickstarter[[#This Row],[pledged]]/Kickstarter[[#This Row],[backers_count]])</f>
        <v>58.620689655172413</v>
      </c>
      <c r="T2976" t="str">
        <f t="shared" si="3185"/>
        <v>theater</v>
      </c>
      <c r="U2976" t="str">
        <f t="shared" si="3164"/>
        <v>plays</v>
      </c>
      <c r="V2976">
        <f>YEAR(Kickstarter[[#This Row],[Date Ended Conversion]])</f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s="5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2">
        <f t="shared" ref="L2977" si="3187">(((K2977/60)/60)/24)+DATE(1970,1,1)</f>
        <v>41941.683865740742</v>
      </c>
      <c r="M2977" s="12">
        <f t="shared" si="3153"/>
        <v>41970.125</v>
      </c>
      <c r="N2977" t="b">
        <v>0</v>
      </c>
      <c r="O2977">
        <v>113</v>
      </c>
      <c r="P2977" t="b">
        <v>1</v>
      </c>
      <c r="Q2977" t="s">
        <v>8271</v>
      </c>
      <c r="R2977" s="11">
        <f t="shared" si="3154"/>
        <v>1.00125</v>
      </c>
      <c r="S2977" s="6">
        <f>AVERAGE(Kickstarter[[#This Row],[pledged]]/Kickstarter[[#This Row],[backers_count]])</f>
        <v>70.884955752212392</v>
      </c>
      <c r="T2977" t="str">
        <f t="shared" si="3185"/>
        <v>theater</v>
      </c>
      <c r="U2977" t="str">
        <f t="shared" si="3164"/>
        <v>plays</v>
      </c>
      <c r="V2977">
        <f>YEAR(Kickstarter[[#This Row],[Date Ended Conversion]])</f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s="5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2">
        <f t="shared" ref="L2978" si="3188">(((K2978/60)/60)/24)+DATE(1970,1,1)</f>
        <v>42425.730671296296</v>
      </c>
      <c r="M2978" s="12">
        <f t="shared" si="3153"/>
        <v>42442.5</v>
      </c>
      <c r="N2978" t="b">
        <v>0</v>
      </c>
      <c r="O2978">
        <v>14</v>
      </c>
      <c r="P2978" t="b">
        <v>1</v>
      </c>
      <c r="Q2978" t="s">
        <v>8271</v>
      </c>
      <c r="R2978" s="11">
        <f t="shared" si="3154"/>
        <v>1.7142857142857142</v>
      </c>
      <c r="S2978" s="6">
        <f>AVERAGE(Kickstarter[[#This Row],[pledged]]/Kickstarter[[#This Row],[backers_count]])</f>
        <v>8.5714285714285712</v>
      </c>
      <c r="T2978" t="str">
        <f t="shared" si="3185"/>
        <v>theater</v>
      </c>
      <c r="U2978" t="str">
        <f t="shared" si="3164"/>
        <v>plays</v>
      </c>
      <c r="V2978">
        <f>YEAR(Kickstarter[[#This Row],[Date Ended Conversion]])</f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s="5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2">
        <f t="shared" ref="L2979" si="3189">(((K2979/60)/60)/24)+DATE(1970,1,1)</f>
        <v>42026.88118055556</v>
      </c>
      <c r="M2979" s="12">
        <f t="shared" si="3153"/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11">
        <f t="shared" si="3154"/>
        <v>1.1356666666666666</v>
      </c>
      <c r="S2979" s="6">
        <f>AVERAGE(Kickstarter[[#This Row],[pledged]]/Kickstarter[[#This Row],[backers_count]])</f>
        <v>113.56666666666666</v>
      </c>
      <c r="T2979" t="str">
        <f t="shared" si="3185"/>
        <v>theater</v>
      </c>
      <c r="U2979" t="str">
        <f t="shared" si="3164"/>
        <v>plays</v>
      </c>
      <c r="V2979">
        <f>YEAR(Kickstarter[[#This Row],[Date Ended Conversion]])</f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s="5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2">
        <f t="shared" ref="L2980" si="3190">(((K2980/60)/60)/24)+DATE(1970,1,1)</f>
        <v>41922.640590277777</v>
      </c>
      <c r="M2980" s="12">
        <f t="shared" si="3153"/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11">
        <f t="shared" si="3154"/>
        <v>1.2946666666666666</v>
      </c>
      <c r="S2980" s="6">
        <f>AVERAGE(Kickstarter[[#This Row],[pledged]]/Kickstarter[[#This Row],[backers_count]])</f>
        <v>60.6875</v>
      </c>
      <c r="T2980" t="str">
        <f t="shared" si="3185"/>
        <v>theater</v>
      </c>
      <c r="U2980" t="str">
        <f t="shared" si="3164"/>
        <v>plays</v>
      </c>
      <c r="V2980">
        <f>YEAR(Kickstarter[[#This Row],[Date Ended Conversion]])</f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s="5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2">
        <f t="shared" ref="L2981" si="3191">(((K2981/60)/60)/24)+DATE(1970,1,1)</f>
        <v>41993.824340277773</v>
      </c>
      <c r="M2981" s="12">
        <f t="shared" si="3153"/>
        <v>42010.25</v>
      </c>
      <c r="N2981" t="b">
        <v>0</v>
      </c>
      <c r="O2981">
        <v>46</v>
      </c>
      <c r="P2981" t="b">
        <v>1</v>
      </c>
      <c r="Q2981" t="s">
        <v>8271</v>
      </c>
      <c r="R2981" s="11">
        <f t="shared" si="3154"/>
        <v>1.014</v>
      </c>
      <c r="S2981" s="6">
        <f>AVERAGE(Kickstarter[[#This Row],[pledged]]/Kickstarter[[#This Row],[backers_count]])</f>
        <v>110.21739130434783</v>
      </c>
      <c r="T2981" t="str">
        <f t="shared" si="3185"/>
        <v>theater</v>
      </c>
      <c r="U2981" t="str">
        <f t="shared" si="3164"/>
        <v>plays</v>
      </c>
      <c r="V2981">
        <f>YEAR(Kickstarter[[#This Row],[Date Ended Conversion]])</f>
        <v>2015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s="5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2">
        <f t="shared" ref="L2982" si="3192">(((K2982/60)/60)/24)+DATE(1970,1,1)</f>
        <v>42219.915856481486</v>
      </c>
      <c r="M2982" s="12">
        <f t="shared" si="3153"/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11">
        <f t="shared" si="3154"/>
        <v>1.0916666666666666</v>
      </c>
      <c r="S2982" s="6">
        <f>AVERAGE(Kickstarter[[#This Row],[pledged]]/Kickstarter[[#This Row],[backers_count]])</f>
        <v>136.45833333333334</v>
      </c>
      <c r="T2982" t="str">
        <f t="shared" si="3185"/>
        <v>theater</v>
      </c>
      <c r="U2982" t="str">
        <f t="shared" si="3164"/>
        <v>plays</v>
      </c>
      <c r="V2982">
        <f>YEAR(Kickstarter[[#This Row],[Date Ended Conversion]])</f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s="5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2">
        <f t="shared" ref="L2983" si="3193">(((K2983/60)/60)/24)+DATE(1970,1,1)</f>
        <v>42225.559675925921</v>
      </c>
      <c r="M2983" s="12">
        <f t="shared" si="3153"/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11">
        <f t="shared" si="3154"/>
        <v>1.28925</v>
      </c>
      <c r="S2983" s="6">
        <f>AVERAGE(Kickstarter[[#This Row],[pledged]]/Kickstarter[[#This Row],[backers_count]])</f>
        <v>53.164948453608247</v>
      </c>
      <c r="T2983" t="str">
        <f t="shared" si="3185"/>
        <v>theater</v>
      </c>
      <c r="U2983" t="str">
        <f t="shared" si="3164"/>
        <v>spaces</v>
      </c>
      <c r="V2983">
        <f>YEAR(Kickstarter[[#This Row],[Date Ended Conversion]])</f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s="5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2">
        <f t="shared" ref="L2984" si="3194">(((K2984/60)/60)/24)+DATE(1970,1,1)</f>
        <v>42381.686840277776</v>
      </c>
      <c r="M2984" s="12">
        <f t="shared" si="3153"/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11">
        <f t="shared" si="3154"/>
        <v>1.0206</v>
      </c>
      <c r="S2984" s="6">
        <f>AVERAGE(Kickstarter[[#This Row],[pledged]]/Kickstarter[[#This Row],[backers_count]])</f>
        <v>86.491525423728817</v>
      </c>
      <c r="T2984" t="str">
        <f t="shared" si="3185"/>
        <v>theater</v>
      </c>
      <c r="U2984" t="str">
        <f t="shared" si="3164"/>
        <v>spaces</v>
      </c>
      <c r="V2984">
        <f>YEAR(Kickstarter[[#This Row],[Date Ended Conversion]])</f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s="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2">
        <f t="shared" ref="L2985" si="3195">(((K2985/60)/60)/24)+DATE(1970,1,1)</f>
        <v>41894.632361111115</v>
      </c>
      <c r="M2985" s="12">
        <f t="shared" si="3153"/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11">
        <f t="shared" si="3154"/>
        <v>1.465395775862069</v>
      </c>
      <c r="S2985" s="6">
        <f>AVERAGE(Kickstarter[[#This Row],[pledged]]/Kickstarter[[#This Row],[backers_count]])</f>
        <v>155.23827397260274</v>
      </c>
      <c r="T2985" t="str">
        <f t="shared" si="3185"/>
        <v>theater</v>
      </c>
      <c r="U2985" t="str">
        <f t="shared" si="3164"/>
        <v>spaces</v>
      </c>
      <c r="V2985">
        <f>YEAR(Kickstarter[[#This Row],[Date Ended Conversion]])</f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s="5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2">
        <f t="shared" ref="L2986" si="3196">(((K2986/60)/60)/24)+DATE(1970,1,1)</f>
        <v>42576.278715277775</v>
      </c>
      <c r="M2986" s="12">
        <f t="shared" si="3153"/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11">
        <f t="shared" si="3154"/>
        <v>1.00352</v>
      </c>
      <c r="S2986" s="6">
        <f>AVERAGE(Kickstarter[[#This Row],[pledged]]/Kickstarter[[#This Row],[backers_count]])</f>
        <v>115.08256880733946</v>
      </c>
      <c r="T2986" t="str">
        <f t="shared" si="3185"/>
        <v>theater</v>
      </c>
      <c r="U2986" t="str">
        <f t="shared" si="3164"/>
        <v>spaces</v>
      </c>
      <c r="V2986">
        <f>YEAR(Kickstarter[[#This Row],[Date Ended Conversion]])</f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s="5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2">
        <f t="shared" ref="L2987" si="3197">(((K2987/60)/60)/24)+DATE(1970,1,1)</f>
        <v>42654.973703703698</v>
      </c>
      <c r="M2987" s="12">
        <f t="shared" si="3153"/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11">
        <f t="shared" si="3154"/>
        <v>1.2164999999999999</v>
      </c>
      <c r="S2987" s="6">
        <f>AVERAGE(Kickstarter[[#This Row],[pledged]]/Kickstarter[[#This Row],[backers_count]])</f>
        <v>109.5945945945946</v>
      </c>
      <c r="T2987" t="str">
        <f t="shared" si="3185"/>
        <v>theater</v>
      </c>
      <c r="U2987" t="str">
        <f t="shared" si="3164"/>
        <v>spaces</v>
      </c>
      <c r="V2987">
        <f>YEAR(Kickstarter[[#This Row],[Date Ended Conversion]])</f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s="5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2">
        <f t="shared" ref="L2988" si="3198">(((K2988/60)/60)/24)+DATE(1970,1,1)</f>
        <v>42431.500069444446</v>
      </c>
      <c r="M2988" s="12">
        <f t="shared" si="3153"/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11">
        <f t="shared" si="3154"/>
        <v>1.0549999999999999</v>
      </c>
      <c r="S2988" s="6">
        <f>AVERAGE(Kickstarter[[#This Row],[pledged]]/Kickstarter[[#This Row],[backers_count]])</f>
        <v>45.214285714285715</v>
      </c>
      <c r="T2988" t="str">
        <f t="shared" si="3185"/>
        <v>theater</v>
      </c>
      <c r="U2988" t="str">
        <f t="shared" si="3164"/>
        <v>spaces</v>
      </c>
      <c r="V2988">
        <f>YEAR(Kickstarter[[#This Row],[Date Ended Conversion]])</f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s="5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2">
        <f t="shared" ref="L2989" si="3199">(((K2989/60)/60)/24)+DATE(1970,1,1)</f>
        <v>42627.307303240741</v>
      </c>
      <c r="M2989" s="12">
        <f t="shared" si="3153"/>
        <v>42656</v>
      </c>
      <c r="N2989" t="b">
        <v>0</v>
      </c>
      <c r="O2989">
        <v>265</v>
      </c>
      <c r="P2989" t="b">
        <v>1</v>
      </c>
      <c r="Q2989" t="s">
        <v>8303</v>
      </c>
      <c r="R2989" s="11">
        <f t="shared" si="3154"/>
        <v>1.1040080000000001</v>
      </c>
      <c r="S2989" s="6">
        <f>AVERAGE(Kickstarter[[#This Row],[pledged]]/Kickstarter[[#This Row],[backers_count]])</f>
        <v>104.15169811320754</v>
      </c>
      <c r="T2989" t="str">
        <f t="shared" si="3185"/>
        <v>theater</v>
      </c>
      <c r="U2989" t="str">
        <f t="shared" si="3164"/>
        <v>spaces</v>
      </c>
      <c r="V2989">
        <f>YEAR(Kickstarter[[#This Row],[Date Ended Conversion]])</f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s="5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2">
        <f t="shared" ref="L2990" si="3200">(((K2990/60)/60)/24)+DATE(1970,1,1)</f>
        <v>42511.362048611118</v>
      </c>
      <c r="M2990" s="12">
        <f t="shared" si="3153"/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11">
        <f t="shared" si="3154"/>
        <v>1</v>
      </c>
      <c r="S2990" s="6">
        <f>AVERAGE(Kickstarter[[#This Row],[pledged]]/Kickstarter[[#This Row],[backers_count]])</f>
        <v>35.714285714285715</v>
      </c>
      <c r="T2990" t="str">
        <f t="shared" si="3185"/>
        <v>theater</v>
      </c>
      <c r="U2990" t="str">
        <f t="shared" si="3164"/>
        <v>spaces</v>
      </c>
      <c r="V2990">
        <f>YEAR(Kickstarter[[#This Row],[Date Ended Conversion]])</f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s="5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2">
        <f t="shared" ref="L2991" si="3201">(((K2991/60)/60)/24)+DATE(1970,1,1)</f>
        <v>42337.02039351852</v>
      </c>
      <c r="M2991" s="12">
        <f t="shared" si="3153"/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11">
        <f t="shared" si="3154"/>
        <v>1.76535</v>
      </c>
      <c r="S2991" s="6">
        <f>AVERAGE(Kickstarter[[#This Row],[pledged]]/Kickstarter[[#This Row],[backers_count]])</f>
        <v>96.997252747252745</v>
      </c>
      <c r="T2991" t="str">
        <f t="shared" si="3185"/>
        <v>theater</v>
      </c>
      <c r="U2991" t="str">
        <f t="shared" si="3164"/>
        <v>spaces</v>
      </c>
      <c r="V2991">
        <f>YEAR(Kickstarter[[#This Row],[Date Ended Conversion]])</f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s="5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2">
        <f t="shared" ref="L2992" si="3202">(((K2992/60)/60)/24)+DATE(1970,1,1)</f>
        <v>42341.57430555555</v>
      </c>
      <c r="M2992" s="12">
        <f t="shared" si="3153"/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11">
        <f t="shared" si="3154"/>
        <v>1</v>
      </c>
      <c r="S2992" s="6">
        <f>AVERAGE(Kickstarter[[#This Row],[pledged]]/Kickstarter[[#This Row],[backers_count]])</f>
        <v>370.37037037037038</v>
      </c>
      <c r="T2992" t="str">
        <f t="shared" si="3185"/>
        <v>theater</v>
      </c>
      <c r="U2992" t="str">
        <f t="shared" si="3164"/>
        <v>spaces</v>
      </c>
      <c r="V2992">
        <f>YEAR(Kickstarter[[#This Row],[Date Ended Conversion]])</f>
        <v>2016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s="5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2">
        <f t="shared" ref="L2993" si="3203">(((K2993/60)/60)/24)+DATE(1970,1,1)</f>
        <v>42740.837152777778</v>
      </c>
      <c r="M2993" s="12">
        <f t="shared" si="3153"/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11">
        <f t="shared" si="3154"/>
        <v>1.0329411764705883</v>
      </c>
      <c r="S2993" s="6">
        <f>AVERAGE(Kickstarter[[#This Row],[pledged]]/Kickstarter[[#This Row],[backers_count]])</f>
        <v>94.408602150537632</v>
      </c>
      <c r="T2993" t="str">
        <f t="shared" si="3185"/>
        <v>theater</v>
      </c>
      <c r="U2993" t="str">
        <f t="shared" si="3164"/>
        <v>spaces</v>
      </c>
      <c r="V2993">
        <f>YEAR(Kickstarter[[#This Row],[Date Ended Conversion]])</f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s="5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2">
        <f t="shared" ref="L2994" si="3204">(((K2994/60)/60)/24)+DATE(1970,1,1)</f>
        <v>42622.767476851848</v>
      </c>
      <c r="M2994" s="12">
        <f t="shared" si="3153"/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11">
        <f t="shared" si="3154"/>
        <v>1.0449999999999999</v>
      </c>
      <c r="S2994" s="6">
        <f>AVERAGE(Kickstarter[[#This Row],[pledged]]/Kickstarter[[#This Row],[backers_count]])</f>
        <v>48.984375</v>
      </c>
      <c r="T2994" t="str">
        <f t="shared" si="3185"/>
        <v>theater</v>
      </c>
      <c r="U2994" t="str">
        <f t="shared" si="3164"/>
        <v>spaces</v>
      </c>
      <c r="V2994">
        <f>YEAR(Kickstarter[[#This Row],[Date Ended Conversion]])</f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s="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2">
        <f t="shared" ref="L2995" si="3205">(((K2995/60)/60)/24)+DATE(1970,1,1)</f>
        <v>42390.838738425926</v>
      </c>
      <c r="M2995" s="12">
        <f t="shared" si="3153"/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11">
        <f t="shared" si="3154"/>
        <v>1.0029999999999999</v>
      </c>
      <c r="S2995" s="6">
        <f>AVERAGE(Kickstarter[[#This Row],[pledged]]/Kickstarter[[#This Row],[backers_count]])</f>
        <v>45.590909090909093</v>
      </c>
      <c r="T2995" t="str">
        <f t="shared" si="3185"/>
        <v>theater</v>
      </c>
      <c r="U2995" t="str">
        <f t="shared" si="3164"/>
        <v>spaces</v>
      </c>
      <c r="V2995">
        <f>YEAR(Kickstarter[[#This Row],[Date Ended Conversion]])</f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s="5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2">
        <f t="shared" ref="L2996" si="3206">(((K2996/60)/60)/24)+DATE(1970,1,1)</f>
        <v>41885.478842592594</v>
      </c>
      <c r="M2996" s="12">
        <f t="shared" si="3153"/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11">
        <f t="shared" si="3154"/>
        <v>4.577466666666667</v>
      </c>
      <c r="S2996" s="6">
        <f>AVERAGE(Kickstarter[[#This Row],[pledged]]/Kickstarter[[#This Row],[backers_count]])</f>
        <v>23.275254237288134</v>
      </c>
      <c r="T2996" t="str">
        <f t="shared" si="3185"/>
        <v>theater</v>
      </c>
      <c r="U2996" t="str">
        <f t="shared" si="3164"/>
        <v>spaces</v>
      </c>
      <c r="V2996">
        <f>YEAR(Kickstarter[[#This Row],[Date Ended Conversion]])</f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s="5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2">
        <f t="shared" ref="L2997" si="3207">(((K2997/60)/60)/24)+DATE(1970,1,1)</f>
        <v>42724.665173611109</v>
      </c>
      <c r="M2997" s="12">
        <f t="shared" si="3153"/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11">
        <f t="shared" si="3154"/>
        <v>1.0496000000000001</v>
      </c>
      <c r="S2997" s="6">
        <f>AVERAGE(Kickstarter[[#This Row],[pledged]]/Kickstarter[[#This Row],[backers_count]])</f>
        <v>63.2289156626506</v>
      </c>
      <c r="T2997" t="str">
        <f t="shared" si="3185"/>
        <v>theater</v>
      </c>
      <c r="U2997" t="str">
        <f t="shared" si="3164"/>
        <v>spaces</v>
      </c>
      <c r="V2997">
        <f>YEAR(Kickstarter[[#This Row],[Date Ended Conversion]])</f>
        <v>2017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s="5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2">
        <f t="shared" ref="L2998" si="3208">(((K2998/60)/60)/24)+DATE(1970,1,1)</f>
        <v>42090.912500000006</v>
      </c>
      <c r="M2998" s="12">
        <f t="shared" si="3153"/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11">
        <f t="shared" si="3154"/>
        <v>1.7194285714285715</v>
      </c>
      <c r="S2998" s="6">
        <f>AVERAGE(Kickstarter[[#This Row],[pledged]]/Kickstarter[[#This Row],[backers_count]])</f>
        <v>153.5204081632653</v>
      </c>
      <c r="T2998" t="str">
        <f t="shared" si="3185"/>
        <v>theater</v>
      </c>
      <c r="U2998" t="str">
        <f t="shared" si="3164"/>
        <v>spaces</v>
      </c>
      <c r="V2998">
        <f>YEAR(Kickstarter[[#This Row],[Date Ended Conversion]])</f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s="5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2">
        <f t="shared" ref="L2999" si="3209">(((K2999/60)/60)/24)+DATE(1970,1,1)</f>
        <v>42775.733715277776</v>
      </c>
      <c r="M2999" s="12">
        <f t="shared" si="3153"/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11">
        <f t="shared" si="3154"/>
        <v>1.0373000000000001</v>
      </c>
      <c r="S2999" s="6">
        <f>AVERAGE(Kickstarter[[#This Row],[pledged]]/Kickstarter[[#This Row],[backers_count]])</f>
        <v>90.2</v>
      </c>
      <c r="T2999" t="str">
        <f t="shared" si="3185"/>
        <v>theater</v>
      </c>
      <c r="U2999" t="str">
        <f t="shared" si="3164"/>
        <v>spaces</v>
      </c>
      <c r="V2999">
        <f>YEAR(Kickstarter[[#This Row],[Date Ended Conversion]])</f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s="5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2">
        <f t="shared" ref="L3000" si="3210">(((K3000/60)/60)/24)+DATE(1970,1,1)</f>
        <v>41778.193622685183</v>
      </c>
      <c r="M3000" s="12">
        <f t="shared" si="3153"/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11">
        <f t="shared" si="3154"/>
        <v>1.0302899999999999</v>
      </c>
      <c r="S3000" s="6">
        <f>AVERAGE(Kickstarter[[#This Row],[pledged]]/Kickstarter[[#This Row],[backers_count]])</f>
        <v>118.97113163972287</v>
      </c>
      <c r="T3000" t="str">
        <f t="shared" si="3185"/>
        <v>theater</v>
      </c>
      <c r="U3000" t="str">
        <f t="shared" si="3164"/>
        <v>spaces</v>
      </c>
      <c r="V3000">
        <f>YEAR(Kickstarter[[#This Row],[Date Ended Conversion]])</f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s="5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2">
        <f t="shared" ref="L3001" si="3211">(((K3001/60)/60)/24)+DATE(1970,1,1)</f>
        <v>42780.740277777775</v>
      </c>
      <c r="M3001" s="12">
        <f t="shared" si="3153"/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11">
        <f t="shared" si="3154"/>
        <v>1.1888888888888889</v>
      </c>
      <c r="S3001" s="6">
        <f>AVERAGE(Kickstarter[[#This Row],[pledged]]/Kickstarter[[#This Row],[backers_count]])</f>
        <v>80.25</v>
      </c>
      <c r="T3001" t="str">
        <f t="shared" si="3185"/>
        <v>theater</v>
      </c>
      <c r="U3001" t="str">
        <f t="shared" si="3164"/>
        <v>spaces</v>
      </c>
      <c r="V3001">
        <f>YEAR(Kickstarter[[#This Row],[Date Ended Conversion]])</f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s="5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2">
        <f t="shared" ref="L3002" si="3212">(((K3002/60)/60)/24)+DATE(1970,1,1)</f>
        <v>42752.827199074076</v>
      </c>
      <c r="M3002" s="12">
        <f t="shared" si="3153"/>
        <v>42766.75</v>
      </c>
      <c r="N3002" t="b">
        <v>0</v>
      </c>
      <c r="O3002">
        <v>8</v>
      </c>
      <c r="P3002" t="b">
        <v>1</v>
      </c>
      <c r="Q3002" t="s">
        <v>8303</v>
      </c>
      <c r="R3002" s="11">
        <f t="shared" si="3154"/>
        <v>1</v>
      </c>
      <c r="S3002" s="6">
        <f>AVERAGE(Kickstarter[[#This Row],[pledged]]/Kickstarter[[#This Row],[backers_count]])</f>
        <v>62.5</v>
      </c>
      <c r="T3002" t="str">
        <f t="shared" si="3185"/>
        <v>theater</v>
      </c>
      <c r="U3002" t="str">
        <f t="shared" si="3164"/>
        <v>spaces</v>
      </c>
      <c r="V3002">
        <f>YEAR(Kickstarter[[#This Row],[Date Ended Conversion]])</f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s="5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2">
        <f t="shared" ref="L3003" si="3213">(((K3003/60)/60)/24)+DATE(1970,1,1)</f>
        <v>42534.895625000005</v>
      </c>
      <c r="M3003" s="12">
        <f t="shared" si="3153"/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11">
        <f t="shared" si="3154"/>
        <v>3.1869988910451896</v>
      </c>
      <c r="S3003" s="6">
        <f>AVERAGE(Kickstarter[[#This Row],[pledged]]/Kickstarter[[#This Row],[backers_count]])</f>
        <v>131.37719999999999</v>
      </c>
      <c r="T3003" t="str">
        <f t="shared" si="3185"/>
        <v>theater</v>
      </c>
      <c r="U3003" t="str">
        <f t="shared" si="3164"/>
        <v>spaces</v>
      </c>
      <c r="V3003">
        <f>YEAR(Kickstarter[[#This Row],[Date Ended Conversion]])</f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s="5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2">
        <f t="shared" ref="L3004" si="3214">(((K3004/60)/60)/24)+DATE(1970,1,1)</f>
        <v>41239.83625</v>
      </c>
      <c r="M3004" s="12">
        <f t="shared" si="3153"/>
        <v>41269.83625</v>
      </c>
      <c r="N3004" t="b">
        <v>0</v>
      </c>
      <c r="O3004">
        <v>104</v>
      </c>
      <c r="P3004" t="b">
        <v>1</v>
      </c>
      <c r="Q3004" t="s">
        <v>8303</v>
      </c>
      <c r="R3004" s="11">
        <f t="shared" si="3154"/>
        <v>1.0850614285714286</v>
      </c>
      <c r="S3004" s="6">
        <f>AVERAGE(Kickstarter[[#This Row],[pledged]]/Kickstarter[[#This Row],[backers_count]])</f>
        <v>73.032980769230775</v>
      </c>
      <c r="T3004" t="str">
        <f t="shared" si="3185"/>
        <v>theater</v>
      </c>
      <c r="U3004" t="str">
        <f t="shared" si="3164"/>
        <v>spaces</v>
      </c>
      <c r="V3004">
        <f>YEAR(Kickstarter[[#This Row],[Date Ended Conversion]])</f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s="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2">
        <f t="shared" ref="L3005" si="3215">(((K3005/60)/60)/24)+DATE(1970,1,1)</f>
        <v>42398.849259259259</v>
      </c>
      <c r="M3005" s="12">
        <f t="shared" si="3153"/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11">
        <f t="shared" si="3154"/>
        <v>1.0116666666666667</v>
      </c>
      <c r="S3005" s="6">
        <f>AVERAGE(Kickstarter[[#This Row],[pledged]]/Kickstarter[[#This Row],[backers_count]])</f>
        <v>178.52941176470588</v>
      </c>
      <c r="T3005" t="str">
        <f t="shared" si="3185"/>
        <v>theater</v>
      </c>
      <c r="U3005" t="str">
        <f t="shared" si="3164"/>
        <v>spaces</v>
      </c>
      <c r="V3005">
        <f>YEAR(Kickstarter[[#This Row],[Date Ended Conversion]])</f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s="5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2">
        <f t="shared" ref="L3006" si="3216">(((K3006/60)/60)/24)+DATE(1970,1,1)</f>
        <v>41928.881064814814</v>
      </c>
      <c r="M3006" s="12">
        <f t="shared" si="3153"/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11">
        <f t="shared" si="3154"/>
        <v>1.12815</v>
      </c>
      <c r="S3006" s="6">
        <f>AVERAGE(Kickstarter[[#This Row],[pledged]]/Kickstarter[[#This Row],[backers_count]])</f>
        <v>162.90974729241879</v>
      </c>
      <c r="T3006" t="str">
        <f t="shared" si="3185"/>
        <v>theater</v>
      </c>
      <c r="U3006" t="str">
        <f t="shared" si="3164"/>
        <v>spaces</v>
      </c>
      <c r="V3006">
        <f>YEAR(Kickstarter[[#This Row],[Date Ended Conversion]])</f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s="5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2">
        <f t="shared" ref="L3007" si="3217">(((K3007/60)/60)/24)+DATE(1970,1,1)</f>
        <v>41888.674826388888</v>
      </c>
      <c r="M3007" s="12">
        <f t="shared" si="3153"/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11">
        <f t="shared" si="3154"/>
        <v>1.2049622641509434</v>
      </c>
      <c r="S3007" s="6">
        <f>AVERAGE(Kickstarter[[#This Row],[pledged]]/Kickstarter[[#This Row],[backers_count]])</f>
        <v>108.24237288135593</v>
      </c>
      <c r="T3007" t="str">
        <f t="shared" si="3185"/>
        <v>theater</v>
      </c>
      <c r="U3007" t="str">
        <f t="shared" si="3164"/>
        <v>spaces</v>
      </c>
      <c r="V3007">
        <f>YEAR(Kickstarter[[#This Row],[Date Ended Conversion]])</f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s="5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2">
        <f t="shared" ref="L3008" si="3218">(((K3008/60)/60)/24)+DATE(1970,1,1)</f>
        <v>41957.756840277783</v>
      </c>
      <c r="M3008" s="12">
        <f t="shared" si="3153"/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11">
        <f t="shared" si="3154"/>
        <v>1.0774999999999999</v>
      </c>
      <c r="S3008" s="6">
        <f>AVERAGE(Kickstarter[[#This Row],[pledged]]/Kickstarter[[#This Row],[backers_count]])</f>
        <v>88.865979381443296</v>
      </c>
      <c r="T3008" t="str">
        <f t="shared" si="3185"/>
        <v>theater</v>
      </c>
      <c r="U3008" t="str">
        <f t="shared" si="3164"/>
        <v>spaces</v>
      </c>
      <c r="V3008">
        <f>YEAR(Kickstarter[[#This Row],[Date Ended Conversion]])</f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s="5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2">
        <f t="shared" ref="L3009" si="3219">(((K3009/60)/60)/24)+DATE(1970,1,1)</f>
        <v>42098.216238425928</v>
      </c>
      <c r="M3009" s="12">
        <f t="shared" si="3153"/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11">
        <f t="shared" si="3154"/>
        <v>1.8</v>
      </c>
      <c r="S3009" s="6">
        <f>AVERAGE(Kickstarter[[#This Row],[pledged]]/Kickstarter[[#This Row],[backers_count]])</f>
        <v>54</v>
      </c>
      <c r="T3009" t="str">
        <f t="shared" si="3185"/>
        <v>theater</v>
      </c>
      <c r="U3009" t="str">
        <f t="shared" si="3164"/>
        <v>spaces</v>
      </c>
      <c r="V3009">
        <f>YEAR(Kickstarter[[#This Row],[Date Ended Conversion]])</f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s="5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2">
        <f t="shared" ref="L3010" si="3220">(((K3010/60)/60)/24)+DATE(1970,1,1)</f>
        <v>42360.212025462963</v>
      </c>
      <c r="M3010" s="12">
        <f t="shared" ref="M3010:M3073" si="3221">(((J3010/60)/60)/24)+DATE(1970,1,1)</f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11">
        <f t="shared" ref="R3010:R3073" si="3222">(E3010/D3010)</f>
        <v>1.0116666666666667</v>
      </c>
      <c r="S3010" s="6">
        <f>AVERAGE(Kickstarter[[#This Row],[pledged]]/Kickstarter[[#This Row],[backers_count]])</f>
        <v>116.73076923076923</v>
      </c>
      <c r="T3010" t="str">
        <f t="shared" si="3185"/>
        <v>theater</v>
      </c>
      <c r="U3010" t="str">
        <f t="shared" si="3164"/>
        <v>spaces</v>
      </c>
      <c r="V3010">
        <f>YEAR(Kickstarter[[#This Row],[Date Ended Conversion]])</f>
        <v>2016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s="5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2">
        <f t="shared" ref="L3011" si="3223">(((K3011/60)/60)/24)+DATE(1970,1,1)</f>
        <v>41939.569907407407</v>
      </c>
      <c r="M3011" s="12">
        <f t="shared" si="3221"/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11">
        <f t="shared" si="3222"/>
        <v>1.19756</v>
      </c>
      <c r="S3011" s="6">
        <f>AVERAGE(Kickstarter[[#This Row],[pledged]]/Kickstarter[[#This Row],[backers_count]])</f>
        <v>233.8984375</v>
      </c>
      <c r="T3011" t="str">
        <f t="shared" si="3185"/>
        <v>theater</v>
      </c>
      <c r="U3011" t="str">
        <f t="shared" si="3164"/>
        <v>spaces</v>
      </c>
      <c r="V3011">
        <f>YEAR(Kickstarter[[#This Row],[Date Ended Conversion]])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s="5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2">
        <f t="shared" ref="L3012" si="3224">(((K3012/60)/60)/24)+DATE(1970,1,1)</f>
        <v>41996.832395833335</v>
      </c>
      <c r="M3012" s="12">
        <f t="shared" si="3221"/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11">
        <f t="shared" si="3222"/>
        <v>1.58</v>
      </c>
      <c r="S3012" s="6">
        <f>AVERAGE(Kickstarter[[#This Row],[pledged]]/Kickstarter[[#This Row],[backers_count]])</f>
        <v>158</v>
      </c>
      <c r="T3012" t="str">
        <f t="shared" si="3185"/>
        <v>theater</v>
      </c>
      <c r="U3012" t="str">
        <f t="shared" si="3164"/>
        <v>spaces</v>
      </c>
      <c r="V3012">
        <f>YEAR(Kickstarter[[#This Row],[Date Ended Conversion]])</f>
        <v>2015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s="5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2">
        <f t="shared" ref="L3013" si="3225">(((K3013/60)/60)/24)+DATE(1970,1,1)</f>
        <v>42334.468935185185</v>
      </c>
      <c r="M3013" s="12">
        <f t="shared" si="3221"/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11">
        <f t="shared" si="3222"/>
        <v>1.2366666666666666</v>
      </c>
      <c r="S3013" s="6">
        <f>AVERAGE(Kickstarter[[#This Row],[pledged]]/Kickstarter[[#This Row],[backers_count]])</f>
        <v>14.84</v>
      </c>
      <c r="T3013" t="str">
        <f t="shared" si="3185"/>
        <v>theater</v>
      </c>
      <c r="U3013" t="str">
        <f t="shared" si="3164"/>
        <v>spaces</v>
      </c>
      <c r="V3013">
        <f>YEAR(Kickstarter[[#This Row],[Date Ended Conversion]])</f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s="5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2">
        <f t="shared" ref="L3014" si="3226">(((K3014/60)/60)/24)+DATE(1970,1,1)</f>
        <v>42024.702893518523</v>
      </c>
      <c r="M3014" s="12">
        <f t="shared" si="3221"/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11">
        <f t="shared" si="3222"/>
        <v>1.1712499999999999</v>
      </c>
      <c r="S3014" s="6">
        <f>AVERAGE(Kickstarter[[#This Row],[pledged]]/Kickstarter[[#This Row],[backers_count]])</f>
        <v>85.181818181818187</v>
      </c>
      <c r="T3014" t="str">
        <f t="shared" si="3185"/>
        <v>theater</v>
      </c>
      <c r="U3014" t="str">
        <f t="shared" si="3164"/>
        <v>spaces</v>
      </c>
      <c r="V3014">
        <f>YEAR(Kickstarter[[#This Row],[Date Ended Conversion]])</f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s="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2">
        <f t="shared" ref="L3015" si="3227">(((K3015/60)/60)/24)+DATE(1970,1,1)</f>
        <v>42146.836215277777</v>
      </c>
      <c r="M3015" s="12">
        <f t="shared" si="3221"/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11">
        <f t="shared" si="3222"/>
        <v>1.5696000000000001</v>
      </c>
      <c r="S3015" s="6">
        <f>AVERAGE(Kickstarter[[#This Row],[pledged]]/Kickstarter[[#This Row],[backers_count]])</f>
        <v>146.69158878504672</v>
      </c>
      <c r="T3015" t="str">
        <f t="shared" si="3185"/>
        <v>theater</v>
      </c>
      <c r="U3015" t="str">
        <f t="shared" si="3164"/>
        <v>spaces</v>
      </c>
      <c r="V3015">
        <f>YEAR(Kickstarter[[#This Row],[Date Ended Conversion]])</f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s="5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2">
        <f t="shared" ref="L3016" si="3228">(((K3016/60)/60)/24)+DATE(1970,1,1)</f>
        <v>41920.123611111114</v>
      </c>
      <c r="M3016" s="12">
        <f t="shared" si="3221"/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11">
        <f t="shared" si="3222"/>
        <v>1.13104</v>
      </c>
      <c r="S3016" s="6">
        <f>AVERAGE(Kickstarter[[#This Row],[pledged]]/Kickstarter[[#This Row],[backers_count]])</f>
        <v>50.764811490125673</v>
      </c>
      <c r="T3016" t="str">
        <f t="shared" si="3185"/>
        <v>theater</v>
      </c>
      <c r="U3016" t="str">
        <f t="shared" si="3164"/>
        <v>spaces</v>
      </c>
      <c r="V3016">
        <f>YEAR(Kickstarter[[#This Row],[Date Ended Conversion]])</f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s="5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2">
        <f t="shared" ref="L3017" si="3229">(((K3017/60)/60)/24)+DATE(1970,1,1)</f>
        <v>41785.72729166667</v>
      </c>
      <c r="M3017" s="12">
        <f t="shared" si="3221"/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11">
        <f t="shared" si="3222"/>
        <v>1.0317647058823529</v>
      </c>
      <c r="S3017" s="6">
        <f>AVERAGE(Kickstarter[[#This Row],[pledged]]/Kickstarter[[#This Row],[backers_count]])</f>
        <v>87.7</v>
      </c>
      <c r="T3017" t="str">
        <f t="shared" si="3185"/>
        <v>theater</v>
      </c>
      <c r="U3017" t="str">
        <f t="shared" si="3164"/>
        <v>spaces</v>
      </c>
      <c r="V3017">
        <f>YEAR(Kickstarter[[#This Row],[Date Ended Conversion]])</f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s="5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2">
        <f t="shared" ref="L3018" si="3230">(((K3018/60)/60)/24)+DATE(1970,1,1)</f>
        <v>41778.548055555555</v>
      </c>
      <c r="M3018" s="12">
        <f t="shared" si="3221"/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11">
        <f t="shared" si="3222"/>
        <v>1.0261176470588236</v>
      </c>
      <c r="S3018" s="6">
        <f>AVERAGE(Kickstarter[[#This Row],[pledged]]/Kickstarter[[#This Row],[backers_count]])</f>
        <v>242.27777777777777</v>
      </c>
      <c r="T3018" t="str">
        <f t="shared" si="3185"/>
        <v>theater</v>
      </c>
      <c r="U3018" t="str">
        <f t="shared" si="3164"/>
        <v>spaces</v>
      </c>
      <c r="V3018">
        <f>YEAR(Kickstarter[[#This Row],[Date Ended Conversion]])</f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s="5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2">
        <f t="shared" ref="L3019" si="3231">(((K3019/60)/60)/24)+DATE(1970,1,1)</f>
        <v>41841.850034722222</v>
      </c>
      <c r="M3019" s="12">
        <f t="shared" si="3221"/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11">
        <f t="shared" si="3222"/>
        <v>1.0584090909090909</v>
      </c>
      <c r="S3019" s="6">
        <f>AVERAGE(Kickstarter[[#This Row],[pledged]]/Kickstarter[[#This Row],[backers_count]])</f>
        <v>146.44654088050314</v>
      </c>
      <c r="T3019" t="str">
        <f t="shared" si="3185"/>
        <v>theater</v>
      </c>
      <c r="U3019" t="str">
        <f t="shared" ref="U3019:U3082" si="3232">RIGHT(Q3019,LEN(Q3019)-FIND("/",Q3019))</f>
        <v>spaces</v>
      </c>
      <c r="V3019">
        <f>YEAR(Kickstarter[[#This Row],[Date Ended Conversion]])</f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s="5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2">
        <f t="shared" ref="L3020" si="3233">(((K3020/60)/60)/24)+DATE(1970,1,1)</f>
        <v>42163.29833333334</v>
      </c>
      <c r="M3020" s="12">
        <f t="shared" si="3221"/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11">
        <f t="shared" si="3222"/>
        <v>1.0071428571428571</v>
      </c>
      <c r="S3020" s="6">
        <f>AVERAGE(Kickstarter[[#This Row],[pledged]]/Kickstarter[[#This Row],[backers_count]])</f>
        <v>103.17073170731707</v>
      </c>
      <c r="T3020" t="str">
        <f t="shared" si="3185"/>
        <v>theater</v>
      </c>
      <c r="U3020" t="str">
        <f t="shared" si="3232"/>
        <v>spaces</v>
      </c>
      <c r="V3020">
        <f>YEAR(Kickstarter[[#This Row],[Date Ended Conversion]])</f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s="5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2">
        <f t="shared" ref="L3021" si="3234">(((K3021/60)/60)/24)+DATE(1970,1,1)</f>
        <v>41758.833564814813</v>
      </c>
      <c r="M3021" s="12">
        <f t="shared" si="3221"/>
        <v>41786.125</v>
      </c>
      <c r="N3021" t="b">
        <v>0</v>
      </c>
      <c r="O3021">
        <v>226</v>
      </c>
      <c r="P3021" t="b">
        <v>1</v>
      </c>
      <c r="Q3021" t="s">
        <v>8303</v>
      </c>
      <c r="R3021" s="11">
        <f t="shared" si="3222"/>
        <v>1.2123333333333333</v>
      </c>
      <c r="S3021" s="6">
        <f>AVERAGE(Kickstarter[[#This Row],[pledged]]/Kickstarter[[#This Row],[backers_count]])</f>
        <v>80.464601769911511</v>
      </c>
      <c r="T3021" t="str">
        <f t="shared" si="3185"/>
        <v>theater</v>
      </c>
      <c r="U3021" t="str">
        <f t="shared" si="3232"/>
        <v>spaces</v>
      </c>
      <c r="V3021">
        <f>YEAR(Kickstarter[[#This Row],[Date Ended Conversion]])</f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s="5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2">
        <f t="shared" ref="L3022" si="3235">(((K3022/60)/60)/24)+DATE(1970,1,1)</f>
        <v>42170.846446759257</v>
      </c>
      <c r="M3022" s="12">
        <f t="shared" si="3221"/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11">
        <f t="shared" si="3222"/>
        <v>1.0057142857142858</v>
      </c>
      <c r="S3022" s="6">
        <f>AVERAGE(Kickstarter[[#This Row],[pledged]]/Kickstarter[[#This Row],[backers_count]])</f>
        <v>234.66666666666666</v>
      </c>
      <c r="T3022" t="str">
        <f t="shared" si="3185"/>
        <v>theater</v>
      </c>
      <c r="U3022" t="str">
        <f t="shared" si="3232"/>
        <v>spaces</v>
      </c>
      <c r="V3022">
        <f>YEAR(Kickstarter[[#This Row],[Date Ended Conversion]])</f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s="5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2">
        <f t="shared" ref="L3023" si="3236">(((K3023/60)/60)/24)+DATE(1970,1,1)</f>
        <v>42660.618854166663</v>
      </c>
      <c r="M3023" s="12">
        <f t="shared" si="3221"/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11">
        <f t="shared" si="3222"/>
        <v>1.1602222222222223</v>
      </c>
      <c r="S3023" s="6">
        <f>AVERAGE(Kickstarter[[#This Row],[pledged]]/Kickstarter[[#This Row],[backers_count]])</f>
        <v>50.689320388349515</v>
      </c>
      <c r="T3023" t="str">
        <f t="shared" si="3185"/>
        <v>theater</v>
      </c>
      <c r="U3023" t="str">
        <f t="shared" si="3232"/>
        <v>spaces</v>
      </c>
      <c r="V3023">
        <f>YEAR(Kickstarter[[#This Row],[Date Ended Conversion]])</f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s="5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2">
        <f t="shared" ref="L3024" si="3237">(((K3024/60)/60)/24)+DATE(1970,1,1)</f>
        <v>42564.95380787037</v>
      </c>
      <c r="M3024" s="12">
        <f t="shared" si="3221"/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11">
        <f t="shared" si="3222"/>
        <v>1.0087999999999999</v>
      </c>
      <c r="S3024" s="6">
        <f>AVERAGE(Kickstarter[[#This Row],[pledged]]/Kickstarter[[#This Row],[backers_count]])</f>
        <v>162.70967741935485</v>
      </c>
      <c r="T3024" t="str">
        <f t="shared" si="3185"/>
        <v>theater</v>
      </c>
      <c r="U3024" t="str">
        <f t="shared" si="3232"/>
        <v>spaces</v>
      </c>
      <c r="V3024">
        <f>YEAR(Kickstarter[[#This Row],[Date Ended Conversion]])</f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s="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2">
        <f t="shared" ref="L3025" si="3238">(((K3025/60)/60)/24)+DATE(1970,1,1)</f>
        <v>42121.675763888896</v>
      </c>
      <c r="M3025" s="12">
        <f t="shared" si="3221"/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11">
        <f t="shared" si="3222"/>
        <v>1.03</v>
      </c>
      <c r="S3025" s="6">
        <f>AVERAGE(Kickstarter[[#This Row],[pledged]]/Kickstarter[[#This Row],[backers_count]])</f>
        <v>120.16666666666667</v>
      </c>
      <c r="T3025" t="str">
        <f t="shared" si="3185"/>
        <v>theater</v>
      </c>
      <c r="U3025" t="str">
        <f t="shared" si="3232"/>
        <v>spaces</v>
      </c>
      <c r="V3025">
        <f>YEAR(Kickstarter[[#This Row],[Date Ended Conversion]])</f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s="5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2">
        <f t="shared" ref="L3026" si="3239">(((K3026/60)/60)/24)+DATE(1970,1,1)</f>
        <v>41158.993923611109</v>
      </c>
      <c r="M3026" s="12">
        <f t="shared" si="3221"/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11">
        <f t="shared" si="3222"/>
        <v>2.4641999999999999</v>
      </c>
      <c r="S3026" s="6">
        <f>AVERAGE(Kickstarter[[#This Row],[pledged]]/Kickstarter[[#This Row],[backers_count]])</f>
        <v>67.697802197802204</v>
      </c>
      <c r="T3026" t="str">
        <f t="shared" si="3185"/>
        <v>theater</v>
      </c>
      <c r="U3026" t="str">
        <f t="shared" si="3232"/>
        <v>spaces</v>
      </c>
      <c r="V3026">
        <f>YEAR(Kickstarter[[#This Row],[Date Ended Conversion]])</f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s="5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2">
        <f t="shared" ref="L3027" si="3240">(((K3027/60)/60)/24)+DATE(1970,1,1)</f>
        <v>41761.509409722225</v>
      </c>
      <c r="M3027" s="12">
        <f t="shared" si="3221"/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11">
        <f t="shared" si="3222"/>
        <v>3.0219999999999998</v>
      </c>
      <c r="S3027" s="6">
        <f>AVERAGE(Kickstarter[[#This Row],[pledged]]/Kickstarter[[#This Row],[backers_count]])</f>
        <v>52.103448275862071</v>
      </c>
      <c r="T3027" t="str">
        <f t="shared" si="3185"/>
        <v>theater</v>
      </c>
      <c r="U3027" t="str">
        <f t="shared" si="3232"/>
        <v>spaces</v>
      </c>
      <c r="V3027">
        <f>YEAR(Kickstarter[[#This Row],[Date Ended Conversion]])</f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s="5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2">
        <f t="shared" ref="L3028" si="3241">(((K3028/60)/60)/24)+DATE(1970,1,1)</f>
        <v>42783.459398148145</v>
      </c>
      <c r="M3028" s="12">
        <f t="shared" si="3221"/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11">
        <f t="shared" si="3222"/>
        <v>1.4333333333333333</v>
      </c>
      <c r="S3028" s="6">
        <f>AVERAGE(Kickstarter[[#This Row],[pledged]]/Kickstarter[[#This Row],[backers_count]])</f>
        <v>51.6</v>
      </c>
      <c r="T3028" t="str">
        <f t="shared" si="3185"/>
        <v>theater</v>
      </c>
      <c r="U3028" t="str">
        <f t="shared" si="3232"/>
        <v>spaces</v>
      </c>
      <c r="V3028">
        <f>YEAR(Kickstarter[[#This Row],[Date Ended Conversion]])</f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s="5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2">
        <f t="shared" ref="L3029" si="3242">(((K3029/60)/60)/24)+DATE(1970,1,1)</f>
        <v>42053.704293981486</v>
      </c>
      <c r="M3029" s="12">
        <f t="shared" si="3221"/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11">
        <f t="shared" si="3222"/>
        <v>1.3144</v>
      </c>
      <c r="S3029" s="6">
        <f>AVERAGE(Kickstarter[[#This Row],[pledged]]/Kickstarter[[#This Row],[backers_count]])</f>
        <v>164.3</v>
      </c>
      <c r="T3029" t="str">
        <f t="shared" si="3185"/>
        <v>theater</v>
      </c>
      <c r="U3029" t="str">
        <f t="shared" si="3232"/>
        <v>spaces</v>
      </c>
      <c r="V3029">
        <f>YEAR(Kickstarter[[#This Row],[Date Ended Conversion]])</f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s="5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2">
        <f t="shared" ref="L3030" si="3243">(((K3030/60)/60)/24)+DATE(1970,1,1)</f>
        <v>42567.264178240745</v>
      </c>
      <c r="M3030" s="12">
        <f t="shared" si="3221"/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11">
        <f t="shared" si="3222"/>
        <v>1.6801999999999999</v>
      </c>
      <c r="S3030" s="6">
        <f>AVERAGE(Kickstarter[[#This Row],[pledged]]/Kickstarter[[#This Row],[backers_count]])</f>
        <v>84.858585858585855</v>
      </c>
      <c r="T3030" t="str">
        <f t="shared" si="3185"/>
        <v>theater</v>
      </c>
      <c r="U3030" t="str">
        <f t="shared" si="3232"/>
        <v>spaces</v>
      </c>
      <c r="V3030">
        <f>YEAR(Kickstarter[[#This Row],[Date Ended Conversion]])</f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s="5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2">
        <f t="shared" ref="L3031" si="3244">(((K3031/60)/60)/24)+DATE(1970,1,1)</f>
        <v>41932.708877314813</v>
      </c>
      <c r="M3031" s="12">
        <f t="shared" si="3221"/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11">
        <f t="shared" si="3222"/>
        <v>1.0967666666666667</v>
      </c>
      <c r="S3031" s="6">
        <f>AVERAGE(Kickstarter[[#This Row],[pledged]]/Kickstarter[[#This Row],[backers_count]])</f>
        <v>94.548850574712645</v>
      </c>
      <c r="T3031" t="str">
        <f t="shared" si="3185"/>
        <v>theater</v>
      </c>
      <c r="U3031" t="str">
        <f t="shared" si="3232"/>
        <v>spaces</v>
      </c>
      <c r="V3031">
        <f>YEAR(Kickstarter[[#This Row],[Date Ended Conversion]])</f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s="5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2">
        <f t="shared" ref="L3032" si="3245">(((K3032/60)/60)/24)+DATE(1970,1,1)</f>
        <v>42233.747349537036</v>
      </c>
      <c r="M3032" s="12">
        <f t="shared" si="3221"/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11">
        <f t="shared" si="3222"/>
        <v>1.0668571428571429</v>
      </c>
      <c r="S3032" s="6">
        <f>AVERAGE(Kickstarter[[#This Row],[pledged]]/Kickstarter[[#This Row],[backers_count]])</f>
        <v>45.536585365853661</v>
      </c>
      <c r="T3032" t="str">
        <f t="shared" si="3185"/>
        <v>theater</v>
      </c>
      <c r="U3032" t="str">
        <f t="shared" si="3232"/>
        <v>spaces</v>
      </c>
      <c r="V3032">
        <f>YEAR(Kickstarter[[#This Row],[Date Ended Conversion]])</f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s="5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2">
        <f t="shared" ref="L3033" si="3246">(((K3033/60)/60)/24)+DATE(1970,1,1)</f>
        <v>42597.882488425923</v>
      </c>
      <c r="M3033" s="12">
        <f t="shared" si="3221"/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11">
        <f t="shared" si="3222"/>
        <v>1</v>
      </c>
      <c r="S3033" s="6">
        <f>AVERAGE(Kickstarter[[#This Row],[pledged]]/Kickstarter[[#This Row],[backers_count]])</f>
        <v>51.724137931034484</v>
      </c>
      <c r="T3033" t="str">
        <f t="shared" si="3185"/>
        <v>theater</v>
      </c>
      <c r="U3033" t="str">
        <f t="shared" si="3232"/>
        <v>spaces</v>
      </c>
      <c r="V3033">
        <f>YEAR(Kickstarter[[#This Row],[Date Ended Conversion]])</f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s="5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2">
        <f t="shared" ref="L3034" si="3247">(((K3034/60)/60)/24)+DATE(1970,1,1)</f>
        <v>42228.044664351852</v>
      </c>
      <c r="M3034" s="12">
        <f t="shared" si="3221"/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11">
        <f t="shared" si="3222"/>
        <v>1.272</v>
      </c>
      <c r="S3034" s="6">
        <f>AVERAGE(Kickstarter[[#This Row],[pledged]]/Kickstarter[[#This Row],[backers_count]])</f>
        <v>50.88</v>
      </c>
      <c r="T3034" t="str">
        <f t="shared" si="3185"/>
        <v>theater</v>
      </c>
      <c r="U3034" t="str">
        <f t="shared" si="3232"/>
        <v>spaces</v>
      </c>
      <c r="V3034">
        <f>YEAR(Kickstarter[[#This Row],[Date Ended Conversion]])</f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s="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2">
        <f t="shared" ref="L3035" si="3248">(((K3035/60)/60)/24)+DATE(1970,1,1)</f>
        <v>42570.110243055555</v>
      </c>
      <c r="M3035" s="12">
        <f t="shared" si="3221"/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11">
        <f t="shared" si="3222"/>
        <v>1.4653333333333334</v>
      </c>
      <c r="S3035" s="6">
        <f>AVERAGE(Kickstarter[[#This Row],[pledged]]/Kickstarter[[#This Row],[backers_count]])</f>
        <v>191.13043478260869</v>
      </c>
      <c r="T3035" t="str">
        <f t="shared" si="3185"/>
        <v>theater</v>
      </c>
      <c r="U3035" t="str">
        <f t="shared" si="3232"/>
        <v>spaces</v>
      </c>
      <c r="V3035">
        <f>YEAR(Kickstarter[[#This Row],[Date Ended Conversion]])</f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s="5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2">
        <f t="shared" ref="L3036" si="3249">(((K3036/60)/60)/24)+DATE(1970,1,1)</f>
        <v>42644.535358796296</v>
      </c>
      <c r="M3036" s="12">
        <f t="shared" si="3221"/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11">
        <f t="shared" si="3222"/>
        <v>1.1253599999999999</v>
      </c>
      <c r="S3036" s="6">
        <f>AVERAGE(Kickstarter[[#This Row],[pledged]]/Kickstarter[[#This Row],[backers_count]])</f>
        <v>89.314285714285717</v>
      </c>
      <c r="T3036" t="str">
        <f t="shared" si="3185"/>
        <v>theater</v>
      </c>
      <c r="U3036" t="str">
        <f t="shared" si="3232"/>
        <v>spaces</v>
      </c>
      <c r="V3036">
        <f>YEAR(Kickstarter[[#This Row],[Date Ended Conversion]])</f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s="5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2">
        <f t="shared" ref="L3037" si="3250">(((K3037/60)/60)/24)+DATE(1970,1,1)</f>
        <v>41368.560289351852</v>
      </c>
      <c r="M3037" s="12">
        <f t="shared" si="3221"/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11">
        <f t="shared" si="3222"/>
        <v>1.0878684000000001</v>
      </c>
      <c r="S3037" s="6">
        <f>AVERAGE(Kickstarter[[#This Row],[pledged]]/Kickstarter[[#This Row],[backers_count]])</f>
        <v>88.588631921824103</v>
      </c>
      <c r="T3037" t="str">
        <f t="shared" si="3185"/>
        <v>theater</v>
      </c>
      <c r="U3037" t="str">
        <f t="shared" si="3232"/>
        <v>spaces</v>
      </c>
      <c r="V3037">
        <f>YEAR(Kickstarter[[#This Row],[Date Ended Conversion]])</f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s="5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2">
        <f t="shared" ref="L3038" si="3251">(((K3038/60)/60)/24)+DATE(1970,1,1)</f>
        <v>41466.785231481481</v>
      </c>
      <c r="M3038" s="12">
        <f t="shared" si="3221"/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11">
        <f t="shared" si="3222"/>
        <v>1.26732</v>
      </c>
      <c r="S3038" s="6">
        <f>AVERAGE(Kickstarter[[#This Row],[pledged]]/Kickstarter[[#This Row],[backers_count]])</f>
        <v>96.300911854103347</v>
      </c>
      <c r="T3038" t="str">
        <f t="shared" si="3185"/>
        <v>theater</v>
      </c>
      <c r="U3038" t="str">
        <f t="shared" si="3232"/>
        <v>spaces</v>
      </c>
      <c r="V3038">
        <f>YEAR(Kickstarter[[#This Row],[Date Ended Conversion]])</f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s="5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2">
        <f t="shared" ref="L3039" si="3252">(((K3039/60)/60)/24)+DATE(1970,1,1)</f>
        <v>40378.893206018518</v>
      </c>
      <c r="M3039" s="12">
        <f t="shared" si="3221"/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11">
        <f t="shared" si="3222"/>
        <v>2.1320000000000001</v>
      </c>
      <c r="S3039" s="6">
        <f>AVERAGE(Kickstarter[[#This Row],[pledged]]/Kickstarter[[#This Row],[backers_count]])</f>
        <v>33.3125</v>
      </c>
      <c r="T3039" t="str">
        <f t="shared" ref="T3039:T3102" si="3253">LEFT(Q3039,FIND("/",Q3039)-1)</f>
        <v>theater</v>
      </c>
      <c r="U3039" t="str">
        <f t="shared" si="3232"/>
        <v>spaces</v>
      </c>
      <c r="V3039">
        <f>YEAR(Kickstarter[[#This Row],[Date Ended Conversion]])</f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s="5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2">
        <f t="shared" ref="L3040" si="3254">(((K3040/60)/60)/24)+DATE(1970,1,1)</f>
        <v>42373.252280092594</v>
      </c>
      <c r="M3040" s="12">
        <f t="shared" si="3221"/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11">
        <f t="shared" si="3222"/>
        <v>1.0049999999999999</v>
      </c>
      <c r="S3040" s="6">
        <f>AVERAGE(Kickstarter[[#This Row],[pledged]]/Kickstarter[[#This Row],[backers_count]])</f>
        <v>37.222222222222221</v>
      </c>
      <c r="T3040" t="str">
        <f t="shared" si="3253"/>
        <v>theater</v>
      </c>
      <c r="U3040" t="str">
        <f t="shared" si="3232"/>
        <v>spaces</v>
      </c>
      <c r="V3040">
        <f>YEAR(Kickstarter[[#This Row],[Date Ended Conversion]])</f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s="5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2">
        <f t="shared" ref="L3041" si="3255">(((K3041/60)/60)/24)+DATE(1970,1,1)</f>
        <v>41610.794421296298</v>
      </c>
      <c r="M3041" s="12">
        <f t="shared" si="3221"/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11">
        <f t="shared" si="3222"/>
        <v>1.0871389999999999</v>
      </c>
      <c r="S3041" s="6">
        <f>AVERAGE(Kickstarter[[#This Row],[pledged]]/Kickstarter[[#This Row],[backers_count]])</f>
        <v>92.130423728813554</v>
      </c>
      <c r="T3041" t="str">
        <f t="shared" si="3253"/>
        <v>theater</v>
      </c>
      <c r="U3041" t="str">
        <f t="shared" si="3232"/>
        <v>spaces</v>
      </c>
      <c r="V3041">
        <f>YEAR(Kickstarter[[#This Row],[Date Ended Conversion]])</f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s="5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2">
        <f t="shared" ref="L3042" si="3256">(((K3042/60)/60)/24)+DATE(1970,1,1)</f>
        <v>42177.791909722218</v>
      </c>
      <c r="M3042" s="12">
        <f t="shared" si="3221"/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11">
        <f t="shared" si="3222"/>
        <v>1.075</v>
      </c>
      <c r="S3042" s="6">
        <f>AVERAGE(Kickstarter[[#This Row],[pledged]]/Kickstarter[[#This Row],[backers_count]])</f>
        <v>76.785714285714292</v>
      </c>
      <c r="T3042" t="str">
        <f t="shared" si="3253"/>
        <v>theater</v>
      </c>
      <c r="U3042" t="str">
        <f t="shared" si="3232"/>
        <v>spaces</v>
      </c>
      <c r="V3042">
        <f>YEAR(Kickstarter[[#This Row],[Date Ended Conversion]])</f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s="5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2">
        <f t="shared" ref="L3043" si="3257">(((K3043/60)/60)/24)+DATE(1970,1,1)</f>
        <v>42359.868611111116</v>
      </c>
      <c r="M3043" s="12">
        <f t="shared" si="3221"/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11">
        <f t="shared" si="3222"/>
        <v>1.1048192771084338</v>
      </c>
      <c r="S3043" s="6">
        <f>AVERAGE(Kickstarter[[#This Row],[pledged]]/Kickstarter[[#This Row],[backers_count]])</f>
        <v>96.526315789473685</v>
      </c>
      <c r="T3043" t="str">
        <f t="shared" si="3253"/>
        <v>theater</v>
      </c>
      <c r="U3043" t="str">
        <f t="shared" si="3232"/>
        <v>spaces</v>
      </c>
      <c r="V3043">
        <f>YEAR(Kickstarter[[#This Row],[Date Ended Conversion]])</f>
        <v>2016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s="5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2">
        <f t="shared" ref="L3044" si="3258">(((K3044/60)/60)/24)+DATE(1970,1,1)</f>
        <v>42253.688043981485</v>
      </c>
      <c r="M3044" s="12">
        <f t="shared" si="3221"/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11">
        <f t="shared" si="3222"/>
        <v>1.28</v>
      </c>
      <c r="S3044" s="6">
        <f>AVERAGE(Kickstarter[[#This Row],[pledged]]/Kickstarter[[#This Row],[backers_count]])</f>
        <v>51.891891891891895</v>
      </c>
      <c r="T3044" t="str">
        <f t="shared" si="3253"/>
        <v>theater</v>
      </c>
      <c r="U3044" t="str">
        <f t="shared" si="3232"/>
        <v>spaces</v>
      </c>
      <c r="V3044">
        <f>YEAR(Kickstarter[[#This Row],[Date Ended Conversion]])</f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s="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2">
        <f t="shared" ref="L3045" si="3259">(((K3045/60)/60)/24)+DATE(1970,1,1)</f>
        <v>42083.070590277777</v>
      </c>
      <c r="M3045" s="12">
        <f t="shared" si="3221"/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11">
        <f t="shared" si="3222"/>
        <v>1.1000666666666667</v>
      </c>
      <c r="S3045" s="6">
        <f>AVERAGE(Kickstarter[[#This Row],[pledged]]/Kickstarter[[#This Row],[backers_count]])</f>
        <v>128.9140625</v>
      </c>
      <c r="T3045" t="str">
        <f t="shared" si="3253"/>
        <v>theater</v>
      </c>
      <c r="U3045" t="str">
        <f t="shared" si="3232"/>
        <v>spaces</v>
      </c>
      <c r="V3045">
        <f>YEAR(Kickstarter[[#This Row],[Date Ended Conversion]])</f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s="5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2">
        <f t="shared" ref="L3046" si="3260">(((K3046/60)/60)/24)+DATE(1970,1,1)</f>
        <v>42387.7268287037</v>
      </c>
      <c r="M3046" s="12">
        <f t="shared" si="3221"/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11">
        <f t="shared" si="3222"/>
        <v>1.0934166666666667</v>
      </c>
      <c r="S3046" s="6">
        <f>AVERAGE(Kickstarter[[#This Row],[pledged]]/Kickstarter[[#This Row],[backers_count]])</f>
        <v>84.108974358974365</v>
      </c>
      <c r="T3046" t="str">
        <f t="shared" si="3253"/>
        <v>theater</v>
      </c>
      <c r="U3046" t="str">
        <f t="shared" si="3232"/>
        <v>spaces</v>
      </c>
      <c r="V3046">
        <f>YEAR(Kickstarter[[#This Row],[Date Ended Conversion]])</f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s="5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2">
        <f t="shared" ref="L3047" si="3261">(((K3047/60)/60)/24)+DATE(1970,1,1)</f>
        <v>41843.155729166669</v>
      </c>
      <c r="M3047" s="12">
        <f t="shared" si="3221"/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11">
        <f t="shared" si="3222"/>
        <v>1.3270650000000002</v>
      </c>
      <c r="S3047" s="6">
        <f>AVERAGE(Kickstarter[[#This Row],[pledged]]/Kickstarter[[#This Row],[backers_count]])</f>
        <v>82.941562500000003</v>
      </c>
      <c r="T3047" t="str">
        <f t="shared" si="3253"/>
        <v>theater</v>
      </c>
      <c r="U3047" t="str">
        <f t="shared" si="3232"/>
        <v>spaces</v>
      </c>
      <c r="V3047">
        <f>YEAR(Kickstarter[[#This Row],[Date Ended Conversion]])</f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s="5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2">
        <f t="shared" ref="L3048" si="3262">(((K3048/60)/60)/24)+DATE(1970,1,1)</f>
        <v>41862.803078703706</v>
      </c>
      <c r="M3048" s="12">
        <f t="shared" si="3221"/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11">
        <f t="shared" si="3222"/>
        <v>1.9084810126582279</v>
      </c>
      <c r="S3048" s="6">
        <f>AVERAGE(Kickstarter[[#This Row],[pledged]]/Kickstarter[[#This Row],[backers_count]])</f>
        <v>259.94827586206895</v>
      </c>
      <c r="T3048" t="str">
        <f t="shared" si="3253"/>
        <v>theater</v>
      </c>
      <c r="U3048" t="str">
        <f t="shared" si="3232"/>
        <v>spaces</v>
      </c>
      <c r="V3048">
        <f>YEAR(Kickstarter[[#This Row],[Date Ended Conversion]])</f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s="5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2">
        <f t="shared" ref="L3049" si="3263">(((K3049/60)/60)/24)+DATE(1970,1,1)</f>
        <v>42443.989050925928</v>
      </c>
      <c r="M3049" s="12">
        <f t="shared" si="3221"/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11">
        <f t="shared" si="3222"/>
        <v>1.49</v>
      </c>
      <c r="S3049" s="6">
        <f>AVERAGE(Kickstarter[[#This Row],[pledged]]/Kickstarter[[#This Row],[backers_count]])</f>
        <v>37.25</v>
      </c>
      <c r="T3049" t="str">
        <f t="shared" si="3253"/>
        <v>theater</v>
      </c>
      <c r="U3049" t="str">
        <f t="shared" si="3232"/>
        <v>spaces</v>
      </c>
      <c r="V3049">
        <f>YEAR(Kickstarter[[#This Row],[Date Ended Conversion]])</f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s="5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2">
        <f t="shared" ref="L3050" si="3264">(((K3050/60)/60)/24)+DATE(1970,1,1)</f>
        <v>41975.901180555549</v>
      </c>
      <c r="M3050" s="12">
        <f t="shared" si="3221"/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11">
        <f t="shared" si="3222"/>
        <v>1.6639999999999999</v>
      </c>
      <c r="S3050" s="6">
        <f>AVERAGE(Kickstarter[[#This Row],[pledged]]/Kickstarter[[#This Row],[backers_count]])</f>
        <v>177.02127659574469</v>
      </c>
      <c r="T3050" t="str">
        <f t="shared" si="3253"/>
        <v>theater</v>
      </c>
      <c r="U3050" t="str">
        <f t="shared" si="3232"/>
        <v>spaces</v>
      </c>
      <c r="V3050">
        <f>YEAR(Kickstarter[[#This Row],[Date Ended Conversion]])</f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s="5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2">
        <f t="shared" ref="L3051" si="3265">(((K3051/60)/60)/24)+DATE(1970,1,1)</f>
        <v>42139.014525462961</v>
      </c>
      <c r="M3051" s="12">
        <f t="shared" si="3221"/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11">
        <f t="shared" si="3222"/>
        <v>1.0666666666666667</v>
      </c>
      <c r="S3051" s="6">
        <f>AVERAGE(Kickstarter[[#This Row],[pledged]]/Kickstarter[[#This Row],[backers_count]])</f>
        <v>74.074074074074076</v>
      </c>
      <c r="T3051" t="str">
        <f t="shared" si="3253"/>
        <v>theater</v>
      </c>
      <c r="U3051" t="str">
        <f t="shared" si="3232"/>
        <v>spaces</v>
      </c>
      <c r="V3051">
        <f>YEAR(Kickstarter[[#This Row],[Date Ended Conversion]])</f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s="5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2">
        <f t="shared" ref="L3052" si="3266">(((K3052/60)/60)/24)+DATE(1970,1,1)</f>
        <v>42465.16851851852</v>
      </c>
      <c r="M3052" s="12">
        <f t="shared" si="3221"/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11">
        <f t="shared" si="3222"/>
        <v>1.06</v>
      </c>
      <c r="S3052" s="6">
        <f>AVERAGE(Kickstarter[[#This Row],[pledged]]/Kickstarter[[#This Row],[backers_count]])</f>
        <v>70.666666666666671</v>
      </c>
      <c r="T3052" t="str">
        <f t="shared" si="3253"/>
        <v>theater</v>
      </c>
      <c r="U3052" t="str">
        <f t="shared" si="3232"/>
        <v>spaces</v>
      </c>
      <c r="V3052">
        <f>YEAR(Kickstarter[[#This Row],[Date Ended Conversion]])</f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s="5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2">
        <f t="shared" ref="L3053" si="3267">(((K3053/60)/60)/24)+DATE(1970,1,1)</f>
        <v>42744.416030092587</v>
      </c>
      <c r="M3053" s="12">
        <f t="shared" si="3221"/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11">
        <f t="shared" si="3222"/>
        <v>0.23628571428571429</v>
      </c>
      <c r="S3053" s="6">
        <f>AVERAGE(Kickstarter[[#This Row],[pledged]]/Kickstarter[[#This Row],[backers_count]])</f>
        <v>23.62857142857143</v>
      </c>
      <c r="T3053" t="str">
        <f t="shared" si="3253"/>
        <v>theater</v>
      </c>
      <c r="U3053" t="str">
        <f t="shared" si="3232"/>
        <v>spaces</v>
      </c>
      <c r="V3053">
        <f>YEAR(Kickstarter[[#This Row],[Date Ended Conversion]])</f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s="5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2">
        <f t="shared" ref="L3054" si="3268">(((K3054/60)/60)/24)+DATE(1970,1,1)</f>
        <v>42122.670069444444</v>
      </c>
      <c r="M3054" s="12">
        <f t="shared" si="3221"/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11">
        <f t="shared" si="3222"/>
        <v>1.5E-3</v>
      </c>
      <c r="S3054" s="6">
        <f>AVERAGE(Kickstarter[[#This Row],[pledged]]/Kickstarter[[#This Row],[backers_count]])</f>
        <v>37.5</v>
      </c>
      <c r="T3054" t="str">
        <f t="shared" si="3253"/>
        <v>theater</v>
      </c>
      <c r="U3054" t="str">
        <f t="shared" si="3232"/>
        <v>spaces</v>
      </c>
      <c r="V3054">
        <f>YEAR(Kickstarter[[#This Row],[Date Ended Conversion]])</f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s="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2">
        <f t="shared" ref="L3055" si="3269">(((K3055/60)/60)/24)+DATE(1970,1,1)</f>
        <v>41862.761724537035</v>
      </c>
      <c r="M3055" s="12">
        <f t="shared" si="3221"/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11">
        <f t="shared" si="3222"/>
        <v>4.0000000000000001E-3</v>
      </c>
      <c r="S3055" s="6">
        <f>AVERAGE(Kickstarter[[#This Row],[pledged]]/Kickstarter[[#This Row],[backers_count]])</f>
        <v>13.333333333333334</v>
      </c>
      <c r="T3055" t="str">
        <f t="shared" si="3253"/>
        <v>theater</v>
      </c>
      <c r="U3055" t="str">
        <f t="shared" si="3232"/>
        <v>spaces</v>
      </c>
      <c r="V3055">
        <f>YEAR(Kickstarter[[#This Row],[Date Ended Conversion]])</f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s="5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2">
        <f t="shared" ref="L3056" si="3270">(((K3056/60)/60)/24)+DATE(1970,1,1)</f>
        <v>42027.832800925928</v>
      </c>
      <c r="M3056" s="12">
        <f t="shared" si="3221"/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11">
        <f t="shared" si="3222"/>
        <v>0</v>
      </c>
      <c r="S3056" s="6" t="e">
        <f>AVERAGE(Kickstarter[[#This Row],[pledged]]/Kickstarter[[#This Row],[backers_count]])</f>
        <v>#DIV/0!</v>
      </c>
      <c r="T3056" t="str">
        <f t="shared" si="3253"/>
        <v>theater</v>
      </c>
      <c r="U3056" t="str">
        <f t="shared" si="3232"/>
        <v>spaces</v>
      </c>
      <c r="V3056">
        <f>YEAR(Kickstarter[[#This Row],[Date Ended Conversion]])</f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s="5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2">
        <f t="shared" ref="L3057" si="3271">(((K3057/60)/60)/24)+DATE(1970,1,1)</f>
        <v>41953.95821759259</v>
      </c>
      <c r="M3057" s="12">
        <f t="shared" si="3221"/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11">
        <f t="shared" si="3222"/>
        <v>5.0000000000000002E-5</v>
      </c>
      <c r="S3057" s="6">
        <f>AVERAGE(Kickstarter[[#This Row],[pledged]]/Kickstarter[[#This Row],[backers_count]])</f>
        <v>1</v>
      </c>
      <c r="T3057" t="str">
        <f t="shared" si="3253"/>
        <v>theater</v>
      </c>
      <c r="U3057" t="str">
        <f t="shared" si="3232"/>
        <v>spaces</v>
      </c>
      <c r="V3057">
        <f>YEAR(Kickstarter[[#This Row],[Date Ended Conversion]])</f>
        <v>2015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s="5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2">
        <f t="shared" ref="L3058" si="3272">(((K3058/60)/60)/24)+DATE(1970,1,1)</f>
        <v>41851.636388888888</v>
      </c>
      <c r="M3058" s="12">
        <f t="shared" si="3221"/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11">
        <f t="shared" si="3222"/>
        <v>0</v>
      </c>
      <c r="S3058" s="6" t="e">
        <f>AVERAGE(Kickstarter[[#This Row],[pledged]]/Kickstarter[[#This Row],[backers_count]])</f>
        <v>#DIV/0!</v>
      </c>
      <c r="T3058" t="str">
        <f t="shared" si="3253"/>
        <v>theater</v>
      </c>
      <c r="U3058" t="str">
        <f t="shared" si="3232"/>
        <v>spaces</v>
      </c>
      <c r="V3058">
        <f>YEAR(Kickstarter[[#This Row],[Date Ended Conversion]])</f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s="5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2">
        <f t="shared" ref="L3059" si="3273">(((K3059/60)/60)/24)+DATE(1970,1,1)</f>
        <v>42433.650590277779</v>
      </c>
      <c r="M3059" s="12">
        <f t="shared" si="3221"/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11">
        <f t="shared" si="3222"/>
        <v>0</v>
      </c>
      <c r="S3059" s="6" t="e">
        <f>AVERAGE(Kickstarter[[#This Row],[pledged]]/Kickstarter[[#This Row],[backers_count]])</f>
        <v>#DIV/0!</v>
      </c>
      <c r="T3059" t="str">
        <f t="shared" si="3253"/>
        <v>theater</v>
      </c>
      <c r="U3059" t="str">
        <f t="shared" si="3232"/>
        <v>spaces</v>
      </c>
      <c r="V3059">
        <f>YEAR(Kickstarter[[#This Row],[Date Ended Conversion]])</f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s="5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2">
        <f t="shared" ref="L3060" si="3274">(((K3060/60)/60)/24)+DATE(1970,1,1)</f>
        <v>42460.374305555553</v>
      </c>
      <c r="M3060" s="12">
        <f t="shared" si="3221"/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11">
        <f t="shared" si="3222"/>
        <v>1.6666666666666666E-4</v>
      </c>
      <c r="S3060" s="6">
        <f>AVERAGE(Kickstarter[[#This Row],[pledged]]/Kickstarter[[#This Row],[backers_count]])</f>
        <v>1</v>
      </c>
      <c r="T3060" t="str">
        <f t="shared" si="3253"/>
        <v>theater</v>
      </c>
      <c r="U3060" t="str">
        <f t="shared" si="3232"/>
        <v>spaces</v>
      </c>
      <c r="V3060">
        <f>YEAR(Kickstarter[[#This Row],[Date Ended Conversion]])</f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s="5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2">
        <f t="shared" ref="L3061" si="3275">(((K3061/60)/60)/24)+DATE(1970,1,1)</f>
        <v>41829.935717592591</v>
      </c>
      <c r="M3061" s="12">
        <f t="shared" si="3221"/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11">
        <f t="shared" si="3222"/>
        <v>3.0066666666666665E-2</v>
      </c>
      <c r="S3061" s="6">
        <f>AVERAGE(Kickstarter[[#This Row],[pledged]]/Kickstarter[[#This Row],[backers_count]])</f>
        <v>41</v>
      </c>
      <c r="T3061" t="str">
        <f t="shared" si="3253"/>
        <v>theater</v>
      </c>
      <c r="U3061" t="str">
        <f t="shared" si="3232"/>
        <v>spaces</v>
      </c>
      <c r="V3061">
        <f>YEAR(Kickstarter[[#This Row],[Date Ended Conversion]])</f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s="5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2">
        <f t="shared" ref="L3062" si="3276">(((K3062/60)/60)/24)+DATE(1970,1,1)</f>
        <v>42245.274699074071</v>
      </c>
      <c r="M3062" s="12">
        <f t="shared" si="3221"/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11">
        <f t="shared" si="3222"/>
        <v>1.5227272727272728E-3</v>
      </c>
      <c r="S3062" s="6">
        <f>AVERAGE(Kickstarter[[#This Row],[pledged]]/Kickstarter[[#This Row],[backers_count]])</f>
        <v>55.833333333333336</v>
      </c>
      <c r="T3062" t="str">
        <f t="shared" si="3253"/>
        <v>theater</v>
      </c>
      <c r="U3062" t="str">
        <f t="shared" si="3232"/>
        <v>spaces</v>
      </c>
      <c r="V3062">
        <f>YEAR(Kickstarter[[#This Row],[Date Ended Conversion]])</f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s="5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2">
        <f t="shared" ref="L3063" si="3277">(((K3063/60)/60)/24)+DATE(1970,1,1)</f>
        <v>41834.784120370372</v>
      </c>
      <c r="M3063" s="12">
        <f t="shared" si="3221"/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11">
        <f t="shared" si="3222"/>
        <v>0</v>
      </c>
      <c r="S3063" s="6" t="e">
        <f>AVERAGE(Kickstarter[[#This Row],[pledged]]/Kickstarter[[#This Row],[backers_count]])</f>
        <v>#DIV/0!</v>
      </c>
      <c r="T3063" t="str">
        <f t="shared" si="3253"/>
        <v>theater</v>
      </c>
      <c r="U3063" t="str">
        <f t="shared" si="3232"/>
        <v>spaces</v>
      </c>
      <c r="V3063">
        <f>YEAR(Kickstarter[[#This Row],[Date Ended Conversion]])</f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s="5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2">
        <f t="shared" ref="L3064" si="3278">(((K3064/60)/60)/24)+DATE(1970,1,1)</f>
        <v>42248.535787037035</v>
      </c>
      <c r="M3064" s="12">
        <f t="shared" si="3221"/>
        <v>42277.75</v>
      </c>
      <c r="N3064" t="b">
        <v>0</v>
      </c>
      <c r="O3064">
        <v>67</v>
      </c>
      <c r="P3064" t="b">
        <v>0</v>
      </c>
      <c r="Q3064" t="s">
        <v>8303</v>
      </c>
      <c r="R3064" s="11">
        <f t="shared" si="3222"/>
        <v>0.66839999999999999</v>
      </c>
      <c r="S3064" s="6">
        <f>AVERAGE(Kickstarter[[#This Row],[pledged]]/Kickstarter[[#This Row],[backers_count]])</f>
        <v>99.761194029850742</v>
      </c>
      <c r="T3064" t="str">
        <f t="shared" si="3253"/>
        <v>theater</v>
      </c>
      <c r="U3064" t="str">
        <f t="shared" si="3232"/>
        <v>spaces</v>
      </c>
      <c r="V3064">
        <f>YEAR(Kickstarter[[#This Row],[Date Ended Conversion]])</f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s="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2">
        <f t="shared" ref="L3065" si="3279">(((K3065/60)/60)/24)+DATE(1970,1,1)</f>
        <v>42630.922893518517</v>
      </c>
      <c r="M3065" s="12">
        <f t="shared" si="3221"/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11">
        <f t="shared" si="3222"/>
        <v>0.19566666666666666</v>
      </c>
      <c r="S3065" s="6">
        <f>AVERAGE(Kickstarter[[#This Row],[pledged]]/Kickstarter[[#This Row],[backers_count]])</f>
        <v>25.521739130434781</v>
      </c>
      <c r="T3065" t="str">
        <f t="shared" si="3253"/>
        <v>theater</v>
      </c>
      <c r="U3065" t="str">
        <f t="shared" si="3232"/>
        <v>spaces</v>
      </c>
      <c r="V3065">
        <f>YEAR(Kickstarter[[#This Row],[Date Ended Conversion]])</f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s="5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2">
        <f t="shared" ref="L3066" si="3280">(((K3066/60)/60)/24)+DATE(1970,1,1)</f>
        <v>42299.130162037036</v>
      </c>
      <c r="M3066" s="12">
        <f t="shared" si="3221"/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11">
        <f t="shared" si="3222"/>
        <v>0.11294666666666667</v>
      </c>
      <c r="S3066" s="6">
        <f>AVERAGE(Kickstarter[[#This Row],[pledged]]/Kickstarter[[#This Row],[backers_count]])</f>
        <v>117.65277777777777</v>
      </c>
      <c r="T3066" t="str">
        <f t="shared" si="3253"/>
        <v>theater</v>
      </c>
      <c r="U3066" t="str">
        <f t="shared" si="3232"/>
        <v>spaces</v>
      </c>
      <c r="V3066">
        <f>YEAR(Kickstarter[[#This Row],[Date Ended Conversion]])</f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s="5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2">
        <f t="shared" ref="L3067" si="3281">(((K3067/60)/60)/24)+DATE(1970,1,1)</f>
        <v>41825.055231481485</v>
      </c>
      <c r="M3067" s="12">
        <f t="shared" si="3221"/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11">
        <f t="shared" si="3222"/>
        <v>4.0000000000000002E-4</v>
      </c>
      <c r="S3067" s="6">
        <f>AVERAGE(Kickstarter[[#This Row],[pledged]]/Kickstarter[[#This Row],[backers_count]])</f>
        <v>5</v>
      </c>
      <c r="T3067" t="str">
        <f t="shared" si="3253"/>
        <v>theater</v>
      </c>
      <c r="U3067" t="str">
        <f t="shared" si="3232"/>
        <v>spaces</v>
      </c>
      <c r="V3067">
        <f>YEAR(Kickstarter[[#This Row],[Date Ended Conversion]])</f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s="5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2">
        <f t="shared" ref="L3068" si="3282">(((K3068/60)/60)/24)+DATE(1970,1,1)</f>
        <v>42531.228437500002</v>
      </c>
      <c r="M3068" s="12">
        <f t="shared" si="3221"/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11">
        <f t="shared" si="3222"/>
        <v>0.11985714285714286</v>
      </c>
      <c r="S3068" s="6">
        <f>AVERAGE(Kickstarter[[#This Row],[pledged]]/Kickstarter[[#This Row],[backers_count]])</f>
        <v>2796.6666666666665</v>
      </c>
      <c r="T3068" t="str">
        <f t="shared" si="3253"/>
        <v>theater</v>
      </c>
      <c r="U3068" t="str">
        <f t="shared" si="3232"/>
        <v>spaces</v>
      </c>
      <c r="V3068">
        <f>YEAR(Kickstarter[[#This Row],[Date Ended Conversion]])</f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s="5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2">
        <f t="shared" ref="L3069" si="3283">(((K3069/60)/60)/24)+DATE(1970,1,1)</f>
        <v>42226.938414351855</v>
      </c>
      <c r="M3069" s="12">
        <f t="shared" si="3221"/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11">
        <f t="shared" si="3222"/>
        <v>2.5000000000000001E-2</v>
      </c>
      <c r="S3069" s="6">
        <f>AVERAGE(Kickstarter[[#This Row],[pledged]]/Kickstarter[[#This Row],[backers_count]])</f>
        <v>200</v>
      </c>
      <c r="T3069" t="str">
        <f t="shared" si="3253"/>
        <v>theater</v>
      </c>
      <c r="U3069" t="str">
        <f t="shared" si="3232"/>
        <v>spaces</v>
      </c>
      <c r="V3069">
        <f>YEAR(Kickstarter[[#This Row],[Date Ended Conversion]])</f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s="5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2">
        <f t="shared" ref="L3070" si="3284">(((K3070/60)/60)/24)+DATE(1970,1,1)</f>
        <v>42263.691574074073</v>
      </c>
      <c r="M3070" s="12">
        <f t="shared" si="3221"/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11">
        <f t="shared" si="3222"/>
        <v>6.9999999999999999E-4</v>
      </c>
      <c r="S3070" s="6">
        <f>AVERAGE(Kickstarter[[#This Row],[pledged]]/Kickstarter[[#This Row],[backers_count]])</f>
        <v>87.5</v>
      </c>
      <c r="T3070" t="str">
        <f t="shared" si="3253"/>
        <v>theater</v>
      </c>
      <c r="U3070" t="str">
        <f t="shared" si="3232"/>
        <v>spaces</v>
      </c>
      <c r="V3070">
        <f>YEAR(Kickstarter[[#This Row],[Date Ended Conversion]])</f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s="5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2">
        <f t="shared" ref="L3071" si="3285">(((K3071/60)/60)/24)+DATE(1970,1,1)</f>
        <v>41957.833726851852</v>
      </c>
      <c r="M3071" s="12">
        <f t="shared" si="3221"/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11">
        <f t="shared" si="3222"/>
        <v>0.14099999999999999</v>
      </c>
      <c r="S3071" s="6">
        <f>AVERAGE(Kickstarter[[#This Row],[pledged]]/Kickstarter[[#This Row],[backers_count]])</f>
        <v>20.142857142857142</v>
      </c>
      <c r="T3071" t="str">
        <f t="shared" si="3253"/>
        <v>theater</v>
      </c>
      <c r="U3071" t="str">
        <f t="shared" si="3232"/>
        <v>spaces</v>
      </c>
      <c r="V3071">
        <f>YEAR(Kickstarter[[#This Row],[Date Ended Conversion]])</f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s="5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2">
        <f t="shared" ref="L3072" si="3286">(((K3072/60)/60)/24)+DATE(1970,1,1)</f>
        <v>42690.733437499999</v>
      </c>
      <c r="M3072" s="12">
        <f t="shared" si="3221"/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11">
        <f t="shared" si="3222"/>
        <v>3.3399999999999999E-2</v>
      </c>
      <c r="S3072" s="6">
        <f>AVERAGE(Kickstarter[[#This Row],[pledged]]/Kickstarter[[#This Row],[backers_count]])</f>
        <v>20.875</v>
      </c>
      <c r="T3072" t="str">
        <f t="shared" si="3253"/>
        <v>theater</v>
      </c>
      <c r="U3072" t="str">
        <f t="shared" si="3232"/>
        <v>spaces</v>
      </c>
      <c r="V3072">
        <f>YEAR(Kickstarter[[#This Row],[Date Ended Conversion]])</f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s="5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2">
        <f t="shared" ref="L3073" si="3287">(((K3073/60)/60)/24)+DATE(1970,1,1)</f>
        <v>42097.732418981483</v>
      </c>
      <c r="M3073" s="12">
        <f t="shared" si="3221"/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11">
        <f t="shared" si="3222"/>
        <v>0.59775</v>
      </c>
      <c r="S3073" s="6">
        <f>AVERAGE(Kickstarter[[#This Row],[pledged]]/Kickstarter[[#This Row],[backers_count]])</f>
        <v>61.307692307692307</v>
      </c>
      <c r="T3073" t="str">
        <f t="shared" si="3253"/>
        <v>theater</v>
      </c>
      <c r="U3073" t="str">
        <f t="shared" si="3232"/>
        <v>spaces</v>
      </c>
      <c r="V3073">
        <f>YEAR(Kickstarter[[#This Row],[Date Ended Conversion]])</f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s="5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2">
        <f t="shared" ref="L3074" si="3288">(((K3074/60)/60)/24)+DATE(1970,1,1)</f>
        <v>42658.690532407403</v>
      </c>
      <c r="M3074" s="12">
        <f t="shared" ref="M3074:M3137" si="3289">(((J3074/60)/60)/24)+DATE(1970,1,1)</f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11">
        <f t="shared" ref="R3074:R3137" si="3290">(E3074/D3074)</f>
        <v>1.6666666666666666E-4</v>
      </c>
      <c r="S3074" s="6">
        <f>AVERAGE(Kickstarter[[#This Row],[pledged]]/Kickstarter[[#This Row],[backers_count]])</f>
        <v>1</v>
      </c>
      <c r="T3074" t="str">
        <f t="shared" si="3253"/>
        <v>theater</v>
      </c>
      <c r="U3074" t="str">
        <f t="shared" si="3232"/>
        <v>spaces</v>
      </c>
      <c r="V3074">
        <f>YEAR(Kickstarter[[#This Row],[Date Ended Conversion]])</f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s="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2">
        <f t="shared" ref="L3075" si="3291">(((K3075/60)/60)/24)+DATE(1970,1,1)</f>
        <v>42111.684027777781</v>
      </c>
      <c r="M3075" s="12">
        <f t="shared" si="3289"/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11">
        <f t="shared" si="3290"/>
        <v>2.3035714285714285E-4</v>
      </c>
      <c r="S3075" s="6">
        <f>AVERAGE(Kickstarter[[#This Row],[pledged]]/Kickstarter[[#This Row],[backers_count]])</f>
        <v>92.142857142857139</v>
      </c>
      <c r="T3075" t="str">
        <f t="shared" si="3253"/>
        <v>theater</v>
      </c>
      <c r="U3075" t="str">
        <f t="shared" si="3232"/>
        <v>spaces</v>
      </c>
      <c r="V3075">
        <f>YEAR(Kickstarter[[#This Row],[Date Ended Conversion]])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s="5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2">
        <f t="shared" ref="L3076" si="3292">(((K3076/60)/60)/24)+DATE(1970,1,1)</f>
        <v>42409.571284722217</v>
      </c>
      <c r="M3076" s="12">
        <f t="shared" si="3289"/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11">
        <f t="shared" si="3290"/>
        <v>8.8000000000000003E-4</v>
      </c>
      <c r="S3076" s="6">
        <f>AVERAGE(Kickstarter[[#This Row],[pledged]]/Kickstarter[[#This Row],[backers_count]])</f>
        <v>7.333333333333333</v>
      </c>
      <c r="T3076" t="str">
        <f t="shared" si="3253"/>
        <v>theater</v>
      </c>
      <c r="U3076" t="str">
        <f t="shared" si="3232"/>
        <v>spaces</v>
      </c>
      <c r="V3076">
        <f>YEAR(Kickstarter[[#This Row],[Date Ended Conversion]])</f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s="5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2">
        <f t="shared" ref="L3077" si="3293">(((K3077/60)/60)/24)+DATE(1970,1,1)</f>
        <v>42551.102314814809</v>
      </c>
      <c r="M3077" s="12">
        <f t="shared" si="3289"/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11">
        <f t="shared" si="3290"/>
        <v>8.6400000000000005E-2</v>
      </c>
      <c r="S3077" s="6">
        <f>AVERAGE(Kickstarter[[#This Row],[pledged]]/Kickstarter[[#This Row],[backers_count]])</f>
        <v>64.8</v>
      </c>
      <c r="T3077" t="str">
        <f t="shared" si="3253"/>
        <v>theater</v>
      </c>
      <c r="U3077" t="str">
        <f t="shared" si="3232"/>
        <v>spaces</v>
      </c>
      <c r="V3077">
        <f>YEAR(Kickstarter[[#This Row],[Date Ended Conversion]])</f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s="5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2">
        <f t="shared" ref="L3078" si="3294">(((K3078/60)/60)/24)+DATE(1970,1,1)</f>
        <v>42226.651886574073</v>
      </c>
      <c r="M3078" s="12">
        <f t="shared" si="3289"/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11">
        <f t="shared" si="3290"/>
        <v>0.15060000000000001</v>
      </c>
      <c r="S3078" s="6">
        <f>AVERAGE(Kickstarter[[#This Row],[pledged]]/Kickstarter[[#This Row],[backers_count]])</f>
        <v>30.12</v>
      </c>
      <c r="T3078" t="str">
        <f t="shared" si="3253"/>
        <v>theater</v>
      </c>
      <c r="U3078" t="str">
        <f t="shared" si="3232"/>
        <v>spaces</v>
      </c>
      <c r="V3078">
        <f>YEAR(Kickstarter[[#This Row],[Date Ended Conversion]])</f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s="5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2">
        <f t="shared" ref="L3079" si="3295">(((K3079/60)/60)/24)+DATE(1970,1,1)</f>
        <v>42766.956921296296</v>
      </c>
      <c r="M3079" s="12">
        <f t="shared" si="3289"/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11">
        <f t="shared" si="3290"/>
        <v>4.7727272727272731E-3</v>
      </c>
      <c r="S3079" s="6">
        <f>AVERAGE(Kickstarter[[#This Row],[pledged]]/Kickstarter[[#This Row],[backers_count]])</f>
        <v>52.5</v>
      </c>
      <c r="T3079" t="str">
        <f t="shared" si="3253"/>
        <v>theater</v>
      </c>
      <c r="U3079" t="str">
        <f t="shared" si="3232"/>
        <v>spaces</v>
      </c>
      <c r="V3079">
        <f>YEAR(Kickstarter[[#This Row],[Date Ended Conversion]])</f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s="5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2">
        <f t="shared" ref="L3080" si="3296">(((K3080/60)/60)/24)+DATE(1970,1,1)</f>
        <v>42031.138831018514</v>
      </c>
      <c r="M3080" s="12">
        <f t="shared" si="3289"/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11">
        <f t="shared" si="3290"/>
        <v>1.1833333333333333E-3</v>
      </c>
      <c r="S3080" s="6">
        <f>AVERAGE(Kickstarter[[#This Row],[pledged]]/Kickstarter[[#This Row],[backers_count]])</f>
        <v>23.666666666666668</v>
      </c>
      <c r="T3080" t="str">
        <f t="shared" si="3253"/>
        <v>theater</v>
      </c>
      <c r="U3080" t="str">
        <f t="shared" si="3232"/>
        <v>spaces</v>
      </c>
      <c r="V3080">
        <f>YEAR(Kickstarter[[#This Row],[Date Ended Conversion]])</f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s="5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2">
        <f t="shared" ref="L3081" si="3297">(((K3081/60)/60)/24)+DATE(1970,1,1)</f>
        <v>42055.713368055556</v>
      </c>
      <c r="M3081" s="12">
        <f t="shared" si="3289"/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11">
        <f t="shared" si="3290"/>
        <v>8.4173998587352451E-3</v>
      </c>
      <c r="S3081" s="6">
        <f>AVERAGE(Kickstarter[[#This Row],[pledged]]/Kickstarter[[#This Row],[backers_count]])</f>
        <v>415.77777777777777</v>
      </c>
      <c r="T3081" t="str">
        <f t="shared" si="3253"/>
        <v>theater</v>
      </c>
      <c r="U3081" t="str">
        <f t="shared" si="3232"/>
        <v>spaces</v>
      </c>
      <c r="V3081">
        <f>YEAR(Kickstarter[[#This Row],[Date Ended Conversion]])</f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s="5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2">
        <f t="shared" ref="L3082" si="3298">(((K3082/60)/60)/24)+DATE(1970,1,1)</f>
        <v>41940.028287037036</v>
      </c>
      <c r="M3082" s="12">
        <f t="shared" si="3289"/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11">
        <f t="shared" si="3290"/>
        <v>1.8799999999999999E-4</v>
      </c>
      <c r="S3082" s="6">
        <f>AVERAGE(Kickstarter[[#This Row],[pledged]]/Kickstarter[[#This Row],[backers_count]])</f>
        <v>53.714285714285715</v>
      </c>
      <c r="T3082" t="str">
        <f t="shared" si="3253"/>
        <v>theater</v>
      </c>
      <c r="U3082" t="str">
        <f t="shared" si="3232"/>
        <v>spaces</v>
      </c>
      <c r="V3082">
        <f>YEAR(Kickstarter[[#This Row],[Date Ended Conversion]])</f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s="5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2">
        <f t="shared" ref="L3083" si="3299">(((K3083/60)/60)/24)+DATE(1970,1,1)</f>
        <v>42237.181608796294</v>
      </c>
      <c r="M3083" s="12">
        <f t="shared" si="3289"/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11">
        <f t="shared" si="3290"/>
        <v>2.1029999999999998E-3</v>
      </c>
      <c r="S3083" s="6">
        <f>AVERAGE(Kickstarter[[#This Row],[pledged]]/Kickstarter[[#This Row],[backers_count]])</f>
        <v>420.6</v>
      </c>
      <c r="T3083" t="str">
        <f t="shared" si="3253"/>
        <v>theater</v>
      </c>
      <c r="U3083" t="str">
        <f t="shared" ref="U3083:U3146" si="3300">RIGHT(Q3083,LEN(Q3083)-FIND("/",Q3083))</f>
        <v>spaces</v>
      </c>
      <c r="V3083">
        <f>YEAR(Kickstarter[[#This Row],[Date Ended Conversion]])</f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s="5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2">
        <f t="shared" ref="L3084" si="3301">(((K3084/60)/60)/24)+DATE(1970,1,1)</f>
        <v>42293.922986111109</v>
      </c>
      <c r="M3084" s="12">
        <f t="shared" si="3289"/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11">
        <f t="shared" si="3290"/>
        <v>0</v>
      </c>
      <c r="S3084" s="6" t="e">
        <f>AVERAGE(Kickstarter[[#This Row],[pledged]]/Kickstarter[[#This Row],[backers_count]])</f>
        <v>#DIV/0!</v>
      </c>
      <c r="T3084" t="str">
        <f t="shared" si="3253"/>
        <v>theater</v>
      </c>
      <c r="U3084" t="str">
        <f t="shared" si="3300"/>
        <v>spaces</v>
      </c>
      <c r="V3084">
        <f>YEAR(Kickstarter[[#This Row],[Date Ended Conversion]])</f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s="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2">
        <f t="shared" ref="L3085" si="3302">(((K3085/60)/60)/24)+DATE(1970,1,1)</f>
        <v>41853.563402777778</v>
      </c>
      <c r="M3085" s="12">
        <f t="shared" si="3289"/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11">
        <f t="shared" si="3290"/>
        <v>2.8E-3</v>
      </c>
      <c r="S3085" s="6">
        <f>AVERAGE(Kickstarter[[#This Row],[pledged]]/Kickstarter[[#This Row],[backers_count]])</f>
        <v>18.666666666666668</v>
      </c>
      <c r="T3085" t="str">
        <f t="shared" si="3253"/>
        <v>theater</v>
      </c>
      <c r="U3085" t="str">
        <f t="shared" si="3300"/>
        <v>spaces</v>
      </c>
      <c r="V3085">
        <f>YEAR(Kickstarter[[#This Row],[Date Ended Conversion]])</f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s="5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2">
        <f t="shared" ref="L3086" si="3303">(((K3086/60)/60)/24)+DATE(1970,1,1)</f>
        <v>42100.723738425921</v>
      </c>
      <c r="M3086" s="12">
        <f t="shared" si="3289"/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11">
        <f t="shared" si="3290"/>
        <v>0.11579206701157921</v>
      </c>
      <c r="S3086" s="6">
        <f>AVERAGE(Kickstarter[[#This Row],[pledged]]/Kickstarter[[#This Row],[backers_count]])</f>
        <v>78.333333333333329</v>
      </c>
      <c r="T3086" t="str">
        <f t="shared" si="3253"/>
        <v>theater</v>
      </c>
      <c r="U3086" t="str">
        <f t="shared" si="3300"/>
        <v>spaces</v>
      </c>
      <c r="V3086">
        <f>YEAR(Kickstarter[[#This Row],[Date Ended Conversion]])</f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s="5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2">
        <f t="shared" ref="L3087" si="3304">(((K3087/60)/60)/24)+DATE(1970,1,1)</f>
        <v>42246.883784722217</v>
      </c>
      <c r="M3087" s="12">
        <f t="shared" si="3289"/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11">
        <f t="shared" si="3290"/>
        <v>2.4400000000000002E-2</v>
      </c>
      <c r="S3087" s="6">
        <f>AVERAGE(Kickstarter[[#This Row],[pledged]]/Kickstarter[[#This Row],[backers_count]])</f>
        <v>67.777777777777771</v>
      </c>
      <c r="T3087" t="str">
        <f t="shared" si="3253"/>
        <v>theater</v>
      </c>
      <c r="U3087" t="str">
        <f t="shared" si="3300"/>
        <v>spaces</v>
      </c>
      <c r="V3087">
        <f>YEAR(Kickstarter[[#This Row],[Date Ended Conversion]])</f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s="5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2">
        <f t="shared" ref="L3088" si="3305">(((K3088/60)/60)/24)+DATE(1970,1,1)</f>
        <v>42173.67082175926</v>
      </c>
      <c r="M3088" s="12">
        <f t="shared" si="3289"/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11">
        <f t="shared" si="3290"/>
        <v>2.5000000000000001E-3</v>
      </c>
      <c r="S3088" s="6">
        <f>AVERAGE(Kickstarter[[#This Row],[pledged]]/Kickstarter[[#This Row],[backers_count]])</f>
        <v>16.666666666666668</v>
      </c>
      <c r="T3088" t="str">
        <f t="shared" si="3253"/>
        <v>theater</v>
      </c>
      <c r="U3088" t="str">
        <f t="shared" si="3300"/>
        <v>spaces</v>
      </c>
      <c r="V3088">
        <f>YEAR(Kickstarter[[#This Row],[Date Ended Conversion]])</f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s="5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2">
        <f t="shared" ref="L3089" si="3306">(((K3089/60)/60)/24)+DATE(1970,1,1)</f>
        <v>42665.150347222225</v>
      </c>
      <c r="M3089" s="12">
        <f t="shared" si="3289"/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11">
        <f t="shared" si="3290"/>
        <v>6.2500000000000003E-3</v>
      </c>
      <c r="S3089" s="6">
        <f>AVERAGE(Kickstarter[[#This Row],[pledged]]/Kickstarter[[#This Row],[backers_count]])</f>
        <v>62.5</v>
      </c>
      <c r="T3089" t="str">
        <f t="shared" si="3253"/>
        <v>theater</v>
      </c>
      <c r="U3089" t="str">
        <f t="shared" si="3300"/>
        <v>spaces</v>
      </c>
      <c r="V3089">
        <f>YEAR(Kickstarter[[#This Row],[Date Ended Conversion]])</f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s="5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2">
        <f t="shared" ref="L3090" si="3307">(((K3090/60)/60)/24)+DATE(1970,1,1)</f>
        <v>41981.57230324074</v>
      </c>
      <c r="M3090" s="12">
        <f t="shared" si="3289"/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11">
        <f t="shared" si="3290"/>
        <v>1.9384615384615384E-3</v>
      </c>
      <c r="S3090" s="6">
        <f>AVERAGE(Kickstarter[[#This Row],[pledged]]/Kickstarter[[#This Row],[backers_count]])</f>
        <v>42</v>
      </c>
      <c r="T3090" t="str">
        <f t="shared" si="3253"/>
        <v>theater</v>
      </c>
      <c r="U3090" t="str">
        <f t="shared" si="3300"/>
        <v>spaces</v>
      </c>
      <c r="V3090">
        <f>YEAR(Kickstarter[[#This Row],[Date Ended Conversion]])</f>
        <v>2015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s="5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2">
        <f t="shared" ref="L3091" si="3308">(((K3091/60)/60)/24)+DATE(1970,1,1)</f>
        <v>42528.542627314819</v>
      </c>
      <c r="M3091" s="12">
        <f t="shared" si="3289"/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11">
        <f t="shared" si="3290"/>
        <v>0.23416000000000001</v>
      </c>
      <c r="S3091" s="6">
        <f>AVERAGE(Kickstarter[[#This Row],[pledged]]/Kickstarter[[#This Row],[backers_count]])</f>
        <v>130.0888888888889</v>
      </c>
      <c r="T3091" t="str">
        <f t="shared" si="3253"/>
        <v>theater</v>
      </c>
      <c r="U3091" t="str">
        <f t="shared" si="3300"/>
        <v>spaces</v>
      </c>
      <c r="V3091">
        <f>YEAR(Kickstarter[[#This Row],[Date Ended Conversion]])</f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s="5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2">
        <f t="shared" ref="L3092" si="3309">(((K3092/60)/60)/24)+DATE(1970,1,1)</f>
        <v>42065.818807870368</v>
      </c>
      <c r="M3092" s="12">
        <f t="shared" si="3289"/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11">
        <f t="shared" si="3290"/>
        <v>5.080888888888889E-2</v>
      </c>
      <c r="S3092" s="6">
        <f>AVERAGE(Kickstarter[[#This Row],[pledged]]/Kickstarter[[#This Row],[backers_count]])</f>
        <v>1270.2222222222222</v>
      </c>
      <c r="T3092" t="str">
        <f t="shared" si="3253"/>
        <v>theater</v>
      </c>
      <c r="U3092" t="str">
        <f t="shared" si="3300"/>
        <v>spaces</v>
      </c>
      <c r="V3092">
        <f>YEAR(Kickstarter[[#This Row],[Date Ended Conversion]])</f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s="5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2">
        <f t="shared" ref="L3093" si="3310">(((K3093/60)/60)/24)+DATE(1970,1,1)</f>
        <v>42566.948414351849</v>
      </c>
      <c r="M3093" s="12">
        <f t="shared" si="3289"/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11">
        <f t="shared" si="3290"/>
        <v>0.15920000000000001</v>
      </c>
      <c r="S3093" s="6">
        <f>AVERAGE(Kickstarter[[#This Row],[pledged]]/Kickstarter[[#This Row],[backers_count]])</f>
        <v>88.444444444444443</v>
      </c>
      <c r="T3093" t="str">
        <f t="shared" si="3253"/>
        <v>theater</v>
      </c>
      <c r="U3093" t="str">
        <f t="shared" si="3300"/>
        <v>spaces</v>
      </c>
      <c r="V3093">
        <f>YEAR(Kickstarter[[#This Row],[Date Ended Conversion]])</f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s="5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2">
        <f t="shared" ref="L3094" si="3311">(((K3094/60)/60)/24)+DATE(1970,1,1)</f>
        <v>42255.619351851856</v>
      </c>
      <c r="M3094" s="12">
        <f t="shared" si="3289"/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11">
        <f t="shared" si="3290"/>
        <v>1.1831900000000001E-2</v>
      </c>
      <c r="S3094" s="6">
        <f>AVERAGE(Kickstarter[[#This Row],[pledged]]/Kickstarter[[#This Row],[backers_count]])</f>
        <v>56.342380952380957</v>
      </c>
      <c r="T3094" t="str">
        <f t="shared" si="3253"/>
        <v>theater</v>
      </c>
      <c r="U3094" t="str">
        <f t="shared" si="3300"/>
        <v>spaces</v>
      </c>
      <c r="V3094">
        <f>YEAR(Kickstarter[[#This Row],[Date Ended Conversion]])</f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s="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2">
        <f t="shared" ref="L3095" si="3312">(((K3095/60)/60)/24)+DATE(1970,1,1)</f>
        <v>41760.909039351849</v>
      </c>
      <c r="M3095" s="12">
        <f t="shared" si="3289"/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11">
        <f t="shared" si="3290"/>
        <v>0.22750000000000001</v>
      </c>
      <c r="S3095" s="6">
        <f>AVERAGE(Kickstarter[[#This Row],[pledged]]/Kickstarter[[#This Row],[backers_count]])</f>
        <v>53.529411764705884</v>
      </c>
      <c r="T3095" t="str">
        <f t="shared" si="3253"/>
        <v>theater</v>
      </c>
      <c r="U3095" t="str">
        <f t="shared" si="3300"/>
        <v>spaces</v>
      </c>
      <c r="V3095">
        <f>YEAR(Kickstarter[[#This Row],[Date Ended Conversion]])</f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s="5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2">
        <f t="shared" ref="L3096" si="3313">(((K3096/60)/60)/24)+DATE(1970,1,1)</f>
        <v>42207.795787037037</v>
      </c>
      <c r="M3096" s="12">
        <f t="shared" si="3289"/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11">
        <f t="shared" si="3290"/>
        <v>2.5000000000000001E-4</v>
      </c>
      <c r="S3096" s="6">
        <f>AVERAGE(Kickstarter[[#This Row],[pledged]]/Kickstarter[[#This Row],[backers_count]])</f>
        <v>25</v>
      </c>
      <c r="T3096" t="str">
        <f t="shared" si="3253"/>
        <v>theater</v>
      </c>
      <c r="U3096" t="str">
        <f t="shared" si="3300"/>
        <v>spaces</v>
      </c>
      <c r="V3096">
        <f>YEAR(Kickstarter[[#This Row],[Date Ended Conversion]])</f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s="5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2">
        <f t="shared" ref="L3097" si="3314">(((K3097/60)/60)/24)+DATE(1970,1,1)</f>
        <v>42523.025231481486</v>
      </c>
      <c r="M3097" s="12">
        <f t="shared" si="3289"/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11">
        <f t="shared" si="3290"/>
        <v>3.351206434316354E-3</v>
      </c>
      <c r="S3097" s="6">
        <f>AVERAGE(Kickstarter[[#This Row],[pledged]]/Kickstarter[[#This Row],[backers_count]])</f>
        <v>50</v>
      </c>
      <c r="T3097" t="str">
        <f t="shared" si="3253"/>
        <v>theater</v>
      </c>
      <c r="U3097" t="str">
        <f t="shared" si="3300"/>
        <v>spaces</v>
      </c>
      <c r="V3097">
        <f>YEAR(Kickstarter[[#This Row],[Date Ended Conversion]])</f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s="5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2">
        <f t="shared" ref="L3098" si="3315">(((K3098/60)/60)/24)+DATE(1970,1,1)</f>
        <v>42114.825532407413</v>
      </c>
      <c r="M3098" s="12">
        <f t="shared" si="3289"/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11">
        <f t="shared" si="3290"/>
        <v>3.9750000000000001E-2</v>
      </c>
      <c r="S3098" s="6">
        <f>AVERAGE(Kickstarter[[#This Row],[pledged]]/Kickstarter[[#This Row],[backers_count]])</f>
        <v>56.785714285714285</v>
      </c>
      <c r="T3098" t="str">
        <f t="shared" si="3253"/>
        <v>theater</v>
      </c>
      <c r="U3098" t="str">
        <f t="shared" si="3300"/>
        <v>spaces</v>
      </c>
      <c r="V3098">
        <f>YEAR(Kickstarter[[#This Row],[Date Ended Conversion]])</f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s="5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2">
        <f t="shared" ref="L3099" si="3316">(((K3099/60)/60)/24)+DATE(1970,1,1)</f>
        <v>42629.503483796296</v>
      </c>
      <c r="M3099" s="12">
        <f t="shared" si="3289"/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11">
        <f t="shared" si="3290"/>
        <v>0.17150000000000001</v>
      </c>
      <c r="S3099" s="6">
        <f>AVERAGE(Kickstarter[[#This Row],[pledged]]/Kickstarter[[#This Row],[backers_count]])</f>
        <v>40.833333333333336</v>
      </c>
      <c r="T3099" t="str">
        <f t="shared" si="3253"/>
        <v>theater</v>
      </c>
      <c r="U3099" t="str">
        <f t="shared" si="3300"/>
        <v>spaces</v>
      </c>
      <c r="V3099">
        <f>YEAR(Kickstarter[[#This Row],[Date Ended Conversion]])</f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s="5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2">
        <f t="shared" ref="L3100" si="3317">(((K3100/60)/60)/24)+DATE(1970,1,1)</f>
        <v>42359.792233796295</v>
      </c>
      <c r="M3100" s="12">
        <f t="shared" si="3289"/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11">
        <f t="shared" si="3290"/>
        <v>3.608004104669061E-2</v>
      </c>
      <c r="S3100" s="6">
        <f>AVERAGE(Kickstarter[[#This Row],[pledged]]/Kickstarter[[#This Row],[backers_count]])</f>
        <v>65.111111111111114</v>
      </c>
      <c r="T3100" t="str">
        <f t="shared" si="3253"/>
        <v>theater</v>
      </c>
      <c r="U3100" t="str">
        <f t="shared" si="3300"/>
        <v>spaces</v>
      </c>
      <c r="V3100">
        <f>YEAR(Kickstarter[[#This Row],[Date Ended Conversion]])</f>
        <v>2016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s="5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2">
        <f t="shared" ref="L3101" si="3318">(((K3101/60)/60)/24)+DATE(1970,1,1)</f>
        <v>42382.189710648148</v>
      </c>
      <c r="M3101" s="12">
        <f t="shared" si="3289"/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11">
        <f t="shared" si="3290"/>
        <v>0.13900000000000001</v>
      </c>
      <c r="S3101" s="6">
        <f>AVERAGE(Kickstarter[[#This Row],[pledged]]/Kickstarter[[#This Row],[backers_count]])</f>
        <v>55.6</v>
      </c>
      <c r="T3101" t="str">
        <f t="shared" si="3253"/>
        <v>theater</v>
      </c>
      <c r="U3101" t="str">
        <f t="shared" si="3300"/>
        <v>spaces</v>
      </c>
      <c r="V3101">
        <f>YEAR(Kickstarter[[#This Row],[Date Ended Conversion]])</f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s="5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2">
        <f t="shared" ref="L3102" si="3319">(((K3102/60)/60)/24)+DATE(1970,1,1)</f>
        <v>41902.622395833336</v>
      </c>
      <c r="M3102" s="12">
        <f t="shared" si="3289"/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11">
        <f t="shared" si="3290"/>
        <v>0.15225</v>
      </c>
      <c r="S3102" s="6">
        <f>AVERAGE(Kickstarter[[#This Row],[pledged]]/Kickstarter[[#This Row],[backers_count]])</f>
        <v>140.53846153846155</v>
      </c>
      <c r="T3102" t="str">
        <f t="shared" si="3253"/>
        <v>theater</v>
      </c>
      <c r="U3102" t="str">
        <f t="shared" si="3300"/>
        <v>spaces</v>
      </c>
      <c r="V3102">
        <f>YEAR(Kickstarter[[#This Row],[Date Ended Conversion]])</f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s="5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2">
        <f t="shared" ref="L3103" si="3320">(((K3103/60)/60)/24)+DATE(1970,1,1)</f>
        <v>42171.383530092593</v>
      </c>
      <c r="M3103" s="12">
        <f t="shared" si="3289"/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11">
        <f t="shared" si="3290"/>
        <v>0.12</v>
      </c>
      <c r="S3103" s="6">
        <f>AVERAGE(Kickstarter[[#This Row],[pledged]]/Kickstarter[[#This Row],[backers_count]])</f>
        <v>25</v>
      </c>
      <c r="T3103" t="str">
        <f t="shared" ref="T3103:T3166" si="3321">LEFT(Q3103,FIND("/",Q3103)-1)</f>
        <v>theater</v>
      </c>
      <c r="U3103" t="str">
        <f t="shared" si="3300"/>
        <v>spaces</v>
      </c>
      <c r="V3103">
        <f>YEAR(Kickstarter[[#This Row],[Date Ended Conversion]])</f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s="5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2">
        <f t="shared" ref="L3104" si="3322">(((K3104/60)/60)/24)+DATE(1970,1,1)</f>
        <v>42555.340486111112</v>
      </c>
      <c r="M3104" s="12">
        <f t="shared" si="3289"/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11">
        <f t="shared" si="3290"/>
        <v>0.391125</v>
      </c>
      <c r="S3104" s="6">
        <f>AVERAGE(Kickstarter[[#This Row],[pledged]]/Kickstarter[[#This Row],[backers_count]])</f>
        <v>69.533333333333331</v>
      </c>
      <c r="T3104" t="str">
        <f t="shared" si="3321"/>
        <v>theater</v>
      </c>
      <c r="U3104" t="str">
        <f t="shared" si="3300"/>
        <v>spaces</v>
      </c>
      <c r="V3104">
        <f>YEAR(Kickstarter[[#This Row],[Date Ended Conversion]])</f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s="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2">
        <f t="shared" ref="L3105" si="3323">(((K3105/60)/60)/24)+DATE(1970,1,1)</f>
        <v>42107.156319444446</v>
      </c>
      <c r="M3105" s="12">
        <f t="shared" si="3289"/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11">
        <f t="shared" si="3290"/>
        <v>2.6829268292682929E-3</v>
      </c>
      <c r="S3105" s="6">
        <f>AVERAGE(Kickstarter[[#This Row],[pledged]]/Kickstarter[[#This Row],[backers_count]])</f>
        <v>5.5</v>
      </c>
      <c r="T3105" t="str">
        <f t="shared" si="3321"/>
        <v>theater</v>
      </c>
      <c r="U3105" t="str">
        <f t="shared" si="3300"/>
        <v>spaces</v>
      </c>
      <c r="V3105">
        <f>YEAR(Kickstarter[[#This Row],[Date Ended Conversion]])</f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s="5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2">
        <f t="shared" ref="L3106" si="3324">(((K3106/60)/60)/24)+DATE(1970,1,1)</f>
        <v>42006.908692129626</v>
      </c>
      <c r="M3106" s="12">
        <f t="shared" si="3289"/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11">
        <f t="shared" si="3290"/>
        <v>0.29625000000000001</v>
      </c>
      <c r="S3106" s="6">
        <f>AVERAGE(Kickstarter[[#This Row],[pledged]]/Kickstarter[[#This Row],[backers_count]])</f>
        <v>237</v>
      </c>
      <c r="T3106" t="str">
        <f t="shared" si="3321"/>
        <v>theater</v>
      </c>
      <c r="U3106" t="str">
        <f t="shared" si="3300"/>
        <v>spaces</v>
      </c>
      <c r="V3106">
        <f>YEAR(Kickstarter[[#This Row],[Date Ended Conversion]])</f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s="5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2">
        <f t="shared" ref="L3107" si="3325">(((K3107/60)/60)/24)+DATE(1970,1,1)</f>
        <v>41876.718935185185</v>
      </c>
      <c r="M3107" s="12">
        <f t="shared" si="3289"/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11">
        <f t="shared" si="3290"/>
        <v>0.4236099230111206</v>
      </c>
      <c r="S3107" s="6">
        <f>AVERAGE(Kickstarter[[#This Row],[pledged]]/Kickstarter[[#This Row],[backers_count]])</f>
        <v>79.870967741935488</v>
      </c>
      <c r="T3107" t="str">
        <f t="shared" si="3321"/>
        <v>theater</v>
      </c>
      <c r="U3107" t="str">
        <f t="shared" si="3300"/>
        <v>spaces</v>
      </c>
      <c r="V3107">
        <f>YEAR(Kickstarter[[#This Row],[Date Ended Conversion]])</f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s="5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2">
        <f t="shared" ref="L3108" si="3326">(((K3108/60)/60)/24)+DATE(1970,1,1)</f>
        <v>42241.429120370376</v>
      </c>
      <c r="M3108" s="12">
        <f t="shared" si="3289"/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11">
        <f t="shared" si="3290"/>
        <v>4.1000000000000002E-2</v>
      </c>
      <c r="S3108" s="6">
        <f>AVERAGE(Kickstarter[[#This Row],[pledged]]/Kickstarter[[#This Row],[backers_count]])</f>
        <v>10.25</v>
      </c>
      <c r="T3108" t="str">
        <f t="shared" si="3321"/>
        <v>theater</v>
      </c>
      <c r="U3108" t="str">
        <f t="shared" si="3300"/>
        <v>spaces</v>
      </c>
      <c r="V3108">
        <f>YEAR(Kickstarter[[#This Row],[Date Ended Conversion]])</f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s="5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2">
        <f t="shared" ref="L3109" si="3327">(((K3109/60)/60)/24)+DATE(1970,1,1)</f>
        <v>42128.814247685179</v>
      </c>
      <c r="M3109" s="12">
        <f t="shared" si="3289"/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11">
        <f t="shared" si="3290"/>
        <v>0.197625</v>
      </c>
      <c r="S3109" s="6">
        <f>AVERAGE(Kickstarter[[#This Row],[pledged]]/Kickstarter[[#This Row],[backers_count]])</f>
        <v>272.58620689655174</v>
      </c>
      <c r="T3109" t="str">
        <f t="shared" si="3321"/>
        <v>theater</v>
      </c>
      <c r="U3109" t="str">
        <f t="shared" si="3300"/>
        <v>spaces</v>
      </c>
      <c r="V3109">
        <f>YEAR(Kickstarter[[#This Row],[Date Ended Conversion]])</f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s="5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2">
        <f t="shared" ref="L3110" si="3328">(((K3110/60)/60)/24)+DATE(1970,1,1)</f>
        <v>42062.680486111116</v>
      </c>
      <c r="M3110" s="12">
        <f t="shared" si="3289"/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11">
        <f t="shared" si="3290"/>
        <v>5.1999999999999995E-4</v>
      </c>
      <c r="S3110" s="6">
        <f>AVERAGE(Kickstarter[[#This Row],[pledged]]/Kickstarter[[#This Row],[backers_count]])</f>
        <v>13</v>
      </c>
      <c r="T3110" t="str">
        <f t="shared" si="3321"/>
        <v>theater</v>
      </c>
      <c r="U3110" t="str">
        <f t="shared" si="3300"/>
        <v>spaces</v>
      </c>
      <c r="V3110">
        <f>YEAR(Kickstarter[[#This Row],[Date Ended Conversion]])</f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s="5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2">
        <f t="shared" ref="L3111" si="3329">(((K3111/60)/60)/24)+DATE(1970,1,1)</f>
        <v>41844.125115740739</v>
      </c>
      <c r="M3111" s="12">
        <f t="shared" si="3289"/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11">
        <f t="shared" si="3290"/>
        <v>0.25030188679245285</v>
      </c>
      <c r="S3111" s="6">
        <f>AVERAGE(Kickstarter[[#This Row],[pledged]]/Kickstarter[[#This Row],[backers_count]])</f>
        <v>58.184210526315788</v>
      </c>
      <c r="T3111" t="str">
        <f t="shared" si="3321"/>
        <v>theater</v>
      </c>
      <c r="U3111" t="str">
        <f t="shared" si="3300"/>
        <v>spaces</v>
      </c>
      <c r="V3111">
        <f>YEAR(Kickstarter[[#This Row],[Date Ended Conversion]])</f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s="5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2">
        <f t="shared" ref="L3112" si="3330">(((K3112/60)/60)/24)+DATE(1970,1,1)</f>
        <v>42745.031469907408</v>
      </c>
      <c r="M3112" s="12">
        <f t="shared" si="3289"/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11">
        <f t="shared" si="3290"/>
        <v>4.0000000000000002E-4</v>
      </c>
      <c r="S3112" s="6">
        <f>AVERAGE(Kickstarter[[#This Row],[pledged]]/Kickstarter[[#This Row],[backers_count]])</f>
        <v>10</v>
      </c>
      <c r="T3112" t="str">
        <f t="shared" si="3321"/>
        <v>theater</v>
      </c>
      <c r="U3112" t="str">
        <f t="shared" si="3300"/>
        <v>spaces</v>
      </c>
      <c r="V3112">
        <f>YEAR(Kickstarter[[#This Row],[Date Ended Conversion]])</f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s="5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2">
        <f t="shared" ref="L3113" si="3331">(((K3113/60)/60)/24)+DATE(1970,1,1)</f>
        <v>41885.595138888886</v>
      </c>
      <c r="M3113" s="12">
        <f t="shared" si="3289"/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11">
        <f t="shared" si="3290"/>
        <v>0.26640000000000003</v>
      </c>
      <c r="S3113" s="6">
        <f>AVERAGE(Kickstarter[[#This Row],[pledged]]/Kickstarter[[#This Row],[backers_count]])</f>
        <v>70.10526315789474</v>
      </c>
      <c r="T3113" t="str">
        <f t="shared" si="3321"/>
        <v>theater</v>
      </c>
      <c r="U3113" t="str">
        <f t="shared" si="3300"/>
        <v>spaces</v>
      </c>
      <c r="V3113">
        <f>YEAR(Kickstarter[[#This Row],[Date Ended Conversion]])</f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s="5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2">
        <f t="shared" ref="L3114" si="3332">(((K3114/60)/60)/24)+DATE(1970,1,1)</f>
        <v>42615.121921296297</v>
      </c>
      <c r="M3114" s="12">
        <f t="shared" si="3289"/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11">
        <f t="shared" si="3290"/>
        <v>4.7363636363636365E-2</v>
      </c>
      <c r="S3114" s="6">
        <f>AVERAGE(Kickstarter[[#This Row],[pledged]]/Kickstarter[[#This Row],[backers_count]])</f>
        <v>57.888888888888886</v>
      </c>
      <c r="T3114" t="str">
        <f t="shared" si="3321"/>
        <v>theater</v>
      </c>
      <c r="U3114" t="str">
        <f t="shared" si="3300"/>
        <v>spaces</v>
      </c>
      <c r="V3114">
        <f>YEAR(Kickstarter[[#This Row],[Date Ended Conversion]])</f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s="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2">
        <f t="shared" ref="L3115" si="3333">(((K3115/60)/60)/24)+DATE(1970,1,1)</f>
        <v>42081.731273148151</v>
      </c>
      <c r="M3115" s="12">
        <f t="shared" si="3289"/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11">
        <f t="shared" si="3290"/>
        <v>4.2435339894712751E-2</v>
      </c>
      <c r="S3115" s="6">
        <f>AVERAGE(Kickstarter[[#This Row],[pledged]]/Kickstarter[[#This Row],[backers_count]])</f>
        <v>125.27027027027027</v>
      </c>
      <c r="T3115" t="str">
        <f t="shared" si="3321"/>
        <v>theater</v>
      </c>
      <c r="U3115" t="str">
        <f t="shared" si="3300"/>
        <v>spaces</v>
      </c>
      <c r="V3115">
        <f>YEAR(Kickstarter[[#This Row],[Date Ended Conversion]])</f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s="5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2">
        <f t="shared" ref="L3116" si="3334">(((K3116/60)/60)/24)+DATE(1970,1,1)</f>
        <v>41843.632523148146</v>
      </c>
      <c r="M3116" s="12">
        <f t="shared" si="3289"/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11">
        <f t="shared" si="3290"/>
        <v>0</v>
      </c>
      <c r="S3116" s="6" t="e">
        <f>AVERAGE(Kickstarter[[#This Row],[pledged]]/Kickstarter[[#This Row],[backers_count]])</f>
        <v>#DIV/0!</v>
      </c>
      <c r="T3116" t="str">
        <f t="shared" si="3321"/>
        <v>theater</v>
      </c>
      <c r="U3116" t="str">
        <f t="shared" si="3300"/>
        <v>spaces</v>
      </c>
      <c r="V3116">
        <f>YEAR(Kickstarter[[#This Row],[Date Ended Conversion]])</f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s="5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2">
        <f t="shared" ref="L3117" si="3335">(((K3117/60)/60)/24)+DATE(1970,1,1)</f>
        <v>42496.447071759263</v>
      </c>
      <c r="M3117" s="12">
        <f t="shared" si="3289"/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11">
        <f t="shared" si="3290"/>
        <v>0.03</v>
      </c>
      <c r="S3117" s="6">
        <f>AVERAGE(Kickstarter[[#This Row],[pledged]]/Kickstarter[[#This Row],[backers_count]])</f>
        <v>300</v>
      </c>
      <c r="T3117" t="str">
        <f t="shared" si="3321"/>
        <v>theater</v>
      </c>
      <c r="U3117" t="str">
        <f t="shared" si="3300"/>
        <v>spaces</v>
      </c>
      <c r="V3117">
        <f>YEAR(Kickstarter[[#This Row],[Date Ended Conversion]])</f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s="5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2">
        <f t="shared" ref="L3118" si="3336">(((K3118/60)/60)/24)+DATE(1970,1,1)</f>
        <v>42081.515335648146</v>
      </c>
      <c r="M3118" s="12">
        <f t="shared" si="3289"/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11">
        <f t="shared" si="3290"/>
        <v>0.57333333333333336</v>
      </c>
      <c r="S3118" s="6">
        <f>AVERAGE(Kickstarter[[#This Row],[pledged]]/Kickstarter[[#This Row],[backers_count]])</f>
        <v>43</v>
      </c>
      <c r="T3118" t="str">
        <f t="shared" si="3321"/>
        <v>theater</v>
      </c>
      <c r="U3118" t="str">
        <f t="shared" si="3300"/>
        <v>spaces</v>
      </c>
      <c r="V3118">
        <f>YEAR(Kickstarter[[#This Row],[Date Ended Conversion]])</f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s="5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2">
        <f t="shared" ref="L3119" si="3337">(((K3119/60)/60)/24)+DATE(1970,1,1)</f>
        <v>42509.374537037031</v>
      </c>
      <c r="M3119" s="12">
        <f t="shared" si="3289"/>
        <v>42517.55</v>
      </c>
      <c r="N3119" t="b">
        <v>0</v>
      </c>
      <c r="O3119">
        <v>1</v>
      </c>
      <c r="P3119" t="b">
        <v>0</v>
      </c>
      <c r="Q3119" t="s">
        <v>8303</v>
      </c>
      <c r="R3119" s="11">
        <f t="shared" si="3290"/>
        <v>1E-3</v>
      </c>
      <c r="S3119" s="6">
        <f>AVERAGE(Kickstarter[[#This Row],[pledged]]/Kickstarter[[#This Row],[backers_count]])</f>
        <v>1</v>
      </c>
      <c r="T3119" t="str">
        <f t="shared" si="3321"/>
        <v>theater</v>
      </c>
      <c r="U3119" t="str">
        <f t="shared" si="3300"/>
        <v>spaces</v>
      </c>
      <c r="V3119">
        <f>YEAR(Kickstarter[[#This Row],[Date Ended Conversion]])</f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s="5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2">
        <f t="shared" ref="L3120" si="3338">(((K3120/60)/60)/24)+DATE(1970,1,1)</f>
        <v>42534.649571759262</v>
      </c>
      <c r="M3120" s="12">
        <f t="shared" si="3289"/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11">
        <f t="shared" si="3290"/>
        <v>3.0999999999999999E-3</v>
      </c>
      <c r="S3120" s="6">
        <f>AVERAGE(Kickstarter[[#This Row],[pledged]]/Kickstarter[[#This Row],[backers_count]])</f>
        <v>775</v>
      </c>
      <c r="T3120" t="str">
        <f t="shared" si="3321"/>
        <v>theater</v>
      </c>
      <c r="U3120" t="str">
        <f t="shared" si="3300"/>
        <v>spaces</v>
      </c>
      <c r="V3120">
        <f>YEAR(Kickstarter[[#This Row],[Date Ended Conversion]])</f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s="5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2">
        <f t="shared" ref="L3121" si="3339">(((K3121/60)/60)/24)+DATE(1970,1,1)</f>
        <v>42060.04550925926</v>
      </c>
      <c r="M3121" s="12">
        <f t="shared" si="3289"/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11">
        <f t="shared" si="3290"/>
        <v>5.0000000000000001E-4</v>
      </c>
      <c r="S3121" s="6">
        <f>AVERAGE(Kickstarter[[#This Row],[pledged]]/Kickstarter[[#This Row],[backers_count]])</f>
        <v>5</v>
      </c>
      <c r="T3121" t="str">
        <f t="shared" si="3321"/>
        <v>theater</v>
      </c>
      <c r="U3121" t="str">
        <f t="shared" si="3300"/>
        <v>spaces</v>
      </c>
      <c r="V3121">
        <f>YEAR(Kickstarter[[#This Row],[Date Ended Conversion]])</f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s="5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2">
        <f t="shared" ref="L3122" si="3340">(((K3122/60)/60)/24)+DATE(1970,1,1)</f>
        <v>42435.942083333335</v>
      </c>
      <c r="M3122" s="12">
        <f t="shared" si="3289"/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11">
        <f t="shared" si="3290"/>
        <v>9.8461538461538464E-5</v>
      </c>
      <c r="S3122" s="6">
        <f>AVERAGE(Kickstarter[[#This Row],[pledged]]/Kickstarter[[#This Row],[backers_count]])</f>
        <v>12.8</v>
      </c>
      <c r="T3122" t="str">
        <f t="shared" si="3321"/>
        <v>theater</v>
      </c>
      <c r="U3122" t="str">
        <f t="shared" si="3300"/>
        <v>spaces</v>
      </c>
      <c r="V3122">
        <f>YEAR(Kickstarter[[#This Row],[Date Ended Conversion]])</f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s="5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2">
        <f t="shared" ref="L3123" si="3341">(((K3123/60)/60)/24)+DATE(1970,1,1)</f>
        <v>41848.679803240739</v>
      </c>
      <c r="M3123" s="12">
        <f t="shared" si="3289"/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11">
        <f t="shared" si="3290"/>
        <v>6.6666666666666671E-3</v>
      </c>
      <c r="S3123" s="6">
        <f>AVERAGE(Kickstarter[[#This Row],[pledged]]/Kickstarter[[#This Row],[backers_count]])</f>
        <v>10</v>
      </c>
      <c r="T3123" t="str">
        <f t="shared" si="3321"/>
        <v>theater</v>
      </c>
      <c r="U3123" t="str">
        <f t="shared" si="3300"/>
        <v>spaces</v>
      </c>
      <c r="V3123">
        <f>YEAR(Kickstarter[[#This Row],[Date Ended Conversion]])</f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s="5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2">
        <f t="shared" ref="L3124" si="3342">(((K3124/60)/60)/24)+DATE(1970,1,1)</f>
        <v>42678.932083333333</v>
      </c>
      <c r="M3124" s="12">
        <f t="shared" si="3289"/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11">
        <f t="shared" si="3290"/>
        <v>0.58291457286432158</v>
      </c>
      <c r="S3124" s="6">
        <f>AVERAGE(Kickstarter[[#This Row],[pledged]]/Kickstarter[[#This Row],[backers_count]])</f>
        <v>58</v>
      </c>
      <c r="T3124" t="str">
        <f t="shared" si="3321"/>
        <v>theater</v>
      </c>
      <c r="U3124" t="str">
        <f t="shared" si="3300"/>
        <v>spaces</v>
      </c>
      <c r="V3124">
        <f>YEAR(Kickstarter[[#This Row],[Date Ended Conversion]])</f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s="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2">
        <f t="shared" ref="L3125" si="3343">(((K3125/60)/60)/24)+DATE(1970,1,1)</f>
        <v>42530.993032407408</v>
      </c>
      <c r="M3125" s="12">
        <f t="shared" si="3289"/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11">
        <f t="shared" si="3290"/>
        <v>0.68153600000000003</v>
      </c>
      <c r="S3125" s="6">
        <f>AVERAGE(Kickstarter[[#This Row],[pledged]]/Kickstarter[[#This Row],[backers_count]])</f>
        <v>244.80459770114942</v>
      </c>
      <c r="T3125" t="str">
        <f t="shared" si="3321"/>
        <v>theater</v>
      </c>
      <c r="U3125" t="str">
        <f t="shared" si="3300"/>
        <v>spaces</v>
      </c>
      <c r="V3125">
        <f>YEAR(Kickstarter[[#This Row],[Date Ended Conversion]])</f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s="5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2">
        <f t="shared" ref="L3126" si="3344">(((K3126/60)/60)/24)+DATE(1970,1,1)</f>
        <v>41977.780104166668</v>
      </c>
      <c r="M3126" s="12">
        <f t="shared" si="3289"/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11">
        <f t="shared" si="3290"/>
        <v>3.2499999999999997E-5</v>
      </c>
      <c r="S3126" s="6">
        <f>AVERAGE(Kickstarter[[#This Row],[pledged]]/Kickstarter[[#This Row],[backers_count]])</f>
        <v>6.5</v>
      </c>
      <c r="T3126" t="str">
        <f t="shared" si="3321"/>
        <v>theater</v>
      </c>
      <c r="U3126" t="str">
        <f t="shared" si="3300"/>
        <v>spaces</v>
      </c>
      <c r="V3126">
        <f>YEAR(Kickstarter[[#This Row],[Date Ended Conversion]])</f>
        <v>2015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s="5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2">
        <f t="shared" ref="L3127" si="3345">(((K3127/60)/60)/24)+DATE(1970,1,1)</f>
        <v>42346.20685185185</v>
      </c>
      <c r="M3127" s="12">
        <f t="shared" si="3289"/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11">
        <f t="shared" si="3290"/>
        <v>0</v>
      </c>
      <c r="S3127" s="6" t="e">
        <f>AVERAGE(Kickstarter[[#This Row],[pledged]]/Kickstarter[[#This Row],[backers_count]])</f>
        <v>#DIV/0!</v>
      </c>
      <c r="T3127" t="str">
        <f t="shared" si="3321"/>
        <v>theater</v>
      </c>
      <c r="U3127" t="str">
        <f t="shared" si="3300"/>
        <v>spaces</v>
      </c>
      <c r="V3127">
        <f>YEAR(Kickstarter[[#This Row],[Date Ended Conversion]])</f>
        <v>2016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s="5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2">
        <f t="shared" ref="L3128" si="3346">(((K3128/60)/60)/24)+DATE(1970,1,1)</f>
        <v>42427.01807870371</v>
      </c>
      <c r="M3128" s="12">
        <f t="shared" si="3289"/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11">
        <f t="shared" si="3290"/>
        <v>4.1599999999999998E-2</v>
      </c>
      <c r="S3128" s="6">
        <f>AVERAGE(Kickstarter[[#This Row],[pledged]]/Kickstarter[[#This Row],[backers_count]])</f>
        <v>61.176470588235297</v>
      </c>
      <c r="T3128" t="str">
        <f t="shared" si="3321"/>
        <v>theater</v>
      </c>
      <c r="U3128" t="str">
        <f t="shared" si="3300"/>
        <v>spaces</v>
      </c>
      <c r="V3128">
        <f>YEAR(Kickstarter[[#This Row],[Date Ended Conversion]])</f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s="5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2">
        <f t="shared" ref="L3129" si="3347">(((K3129/60)/60)/24)+DATE(1970,1,1)</f>
        <v>42034.856817129628</v>
      </c>
      <c r="M3129" s="12">
        <f t="shared" si="3289"/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11">
        <f t="shared" si="3290"/>
        <v>0</v>
      </c>
      <c r="S3129" s="6" t="e">
        <f>AVERAGE(Kickstarter[[#This Row],[pledged]]/Kickstarter[[#This Row],[backers_count]])</f>
        <v>#DIV/0!</v>
      </c>
      <c r="T3129" t="str">
        <f t="shared" si="3321"/>
        <v>theater</v>
      </c>
      <c r="U3129" t="str">
        <f t="shared" si="3300"/>
        <v>spaces</v>
      </c>
      <c r="V3129">
        <f>YEAR(Kickstarter[[#This Row],[Date Ended Conversion]])</f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s="5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2">
        <f t="shared" ref="L3130" si="3348">(((K3130/60)/60)/24)+DATE(1970,1,1)</f>
        <v>42780.825706018513</v>
      </c>
      <c r="M3130" s="12">
        <f t="shared" si="3289"/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11">
        <f t="shared" si="3290"/>
        <v>1.0860666666666667</v>
      </c>
      <c r="S3130" s="6">
        <f>AVERAGE(Kickstarter[[#This Row],[pledged]]/Kickstarter[[#This Row],[backers_count]])</f>
        <v>139.23931623931625</v>
      </c>
      <c r="T3130" t="str">
        <f t="shared" si="3321"/>
        <v>theater</v>
      </c>
      <c r="U3130" t="str">
        <f t="shared" si="3300"/>
        <v>plays</v>
      </c>
      <c r="V3130">
        <f>YEAR(Kickstarter[[#This Row],[Date Ended Conversion]])</f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s="5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2">
        <f t="shared" ref="L3131" si="3349">(((K3131/60)/60)/24)+DATE(1970,1,1)</f>
        <v>42803.842812499999</v>
      </c>
      <c r="M3131" s="12">
        <f t="shared" si="3289"/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11">
        <f t="shared" si="3290"/>
        <v>8.0000000000000002E-3</v>
      </c>
      <c r="S3131" s="6">
        <f>AVERAGE(Kickstarter[[#This Row],[pledged]]/Kickstarter[[#This Row],[backers_count]])</f>
        <v>10</v>
      </c>
      <c r="T3131" t="str">
        <f t="shared" si="3321"/>
        <v>theater</v>
      </c>
      <c r="U3131" t="str">
        <f t="shared" si="3300"/>
        <v>plays</v>
      </c>
      <c r="V3131">
        <f>YEAR(Kickstarter[[#This Row],[Date Ended Conversion]])</f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s="5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2">
        <f t="shared" ref="L3132" si="3350">(((K3132/60)/60)/24)+DATE(1970,1,1)</f>
        <v>42808.640231481477</v>
      </c>
      <c r="M3132" s="12">
        <f t="shared" si="3289"/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11">
        <f t="shared" si="3290"/>
        <v>3.7499999999999999E-2</v>
      </c>
      <c r="S3132" s="6">
        <f>AVERAGE(Kickstarter[[#This Row],[pledged]]/Kickstarter[[#This Row],[backers_count]])</f>
        <v>93.75</v>
      </c>
      <c r="T3132" t="str">
        <f t="shared" si="3321"/>
        <v>theater</v>
      </c>
      <c r="U3132" t="str">
        <f t="shared" si="3300"/>
        <v>plays</v>
      </c>
      <c r="V3132">
        <f>YEAR(Kickstarter[[#This Row],[Date Ended Conversion]])</f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s="5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2">
        <f t="shared" ref="L3133" si="3351">(((K3133/60)/60)/24)+DATE(1970,1,1)</f>
        <v>42803.579224537039</v>
      </c>
      <c r="M3133" s="12">
        <f t="shared" si="3289"/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11">
        <f t="shared" si="3290"/>
        <v>0.15731707317073171</v>
      </c>
      <c r="S3133" s="6">
        <f>AVERAGE(Kickstarter[[#This Row],[pledged]]/Kickstarter[[#This Row],[backers_count]])</f>
        <v>53.75</v>
      </c>
      <c r="T3133" t="str">
        <f t="shared" si="3321"/>
        <v>theater</v>
      </c>
      <c r="U3133" t="str">
        <f t="shared" si="3300"/>
        <v>plays</v>
      </c>
      <c r="V3133">
        <f>YEAR(Kickstarter[[#This Row],[Date Ended Conversion]])</f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s="5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2">
        <f t="shared" ref="L3134" si="3352">(((K3134/60)/60)/24)+DATE(1970,1,1)</f>
        <v>42786.350231481483</v>
      </c>
      <c r="M3134" s="12">
        <f t="shared" si="3289"/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11">
        <f t="shared" si="3290"/>
        <v>3.3333333333333332E-4</v>
      </c>
      <c r="S3134" s="6">
        <f>AVERAGE(Kickstarter[[#This Row],[pledged]]/Kickstarter[[#This Row],[backers_count]])</f>
        <v>10</v>
      </c>
      <c r="T3134" t="str">
        <f t="shared" si="3321"/>
        <v>theater</v>
      </c>
      <c r="U3134" t="str">
        <f t="shared" si="3300"/>
        <v>plays</v>
      </c>
      <c r="V3134">
        <f>YEAR(Kickstarter[[#This Row],[Date Ended Conversion]])</f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s="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2">
        <f t="shared" ref="L3135" si="3353">(((K3135/60)/60)/24)+DATE(1970,1,1)</f>
        <v>42788.565208333333</v>
      </c>
      <c r="M3135" s="12">
        <f t="shared" si="3289"/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11">
        <f t="shared" si="3290"/>
        <v>1.08</v>
      </c>
      <c r="S3135" s="6">
        <f>AVERAGE(Kickstarter[[#This Row],[pledged]]/Kickstarter[[#This Row],[backers_count]])</f>
        <v>33.75</v>
      </c>
      <c r="T3135" t="str">
        <f t="shared" si="3321"/>
        <v>theater</v>
      </c>
      <c r="U3135" t="str">
        <f t="shared" si="3300"/>
        <v>plays</v>
      </c>
      <c r="V3135">
        <f>YEAR(Kickstarter[[#This Row],[Date Ended Conversion]])</f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s="5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2">
        <f t="shared" ref="L3136" si="3354">(((K3136/60)/60)/24)+DATE(1970,1,1)</f>
        <v>42800.720127314817</v>
      </c>
      <c r="M3136" s="12">
        <f t="shared" si="3289"/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11">
        <f t="shared" si="3290"/>
        <v>0.22500000000000001</v>
      </c>
      <c r="S3136" s="6">
        <f>AVERAGE(Kickstarter[[#This Row],[pledged]]/Kickstarter[[#This Row],[backers_count]])</f>
        <v>18.75</v>
      </c>
      <c r="T3136" t="str">
        <f t="shared" si="3321"/>
        <v>theater</v>
      </c>
      <c r="U3136" t="str">
        <f t="shared" si="3300"/>
        <v>plays</v>
      </c>
      <c r="V3136">
        <f>YEAR(Kickstarter[[#This Row],[Date Ended Conversion]])</f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s="5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2">
        <f t="shared" ref="L3137" si="3355">(((K3137/60)/60)/24)+DATE(1970,1,1)</f>
        <v>42807.151863425926</v>
      </c>
      <c r="M3137" s="12">
        <f t="shared" si="3289"/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11">
        <f t="shared" si="3290"/>
        <v>0.20849420849420849</v>
      </c>
      <c r="S3137" s="6">
        <f>AVERAGE(Kickstarter[[#This Row],[pledged]]/Kickstarter[[#This Row],[backers_count]])</f>
        <v>23.142857142857142</v>
      </c>
      <c r="T3137" t="str">
        <f t="shared" si="3321"/>
        <v>theater</v>
      </c>
      <c r="U3137" t="str">
        <f t="shared" si="3300"/>
        <v>plays</v>
      </c>
      <c r="V3137">
        <f>YEAR(Kickstarter[[#This Row],[Date Ended Conversion]])</f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s="5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2">
        <f t="shared" ref="L3138" si="3356">(((K3138/60)/60)/24)+DATE(1970,1,1)</f>
        <v>42789.462430555555</v>
      </c>
      <c r="M3138" s="12">
        <f t="shared" ref="M3138:M3201" si="3357">(((J3138/60)/60)/24)+DATE(1970,1,1)</f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11">
        <f t="shared" ref="R3138:R3201" si="3358">(E3138/D3138)</f>
        <v>1.278</v>
      </c>
      <c r="S3138" s="6">
        <f>AVERAGE(Kickstarter[[#This Row],[pledged]]/Kickstarter[[#This Row],[backers_count]])</f>
        <v>29.045454545454547</v>
      </c>
      <c r="T3138" t="str">
        <f t="shared" si="3321"/>
        <v>theater</v>
      </c>
      <c r="U3138" t="str">
        <f t="shared" si="3300"/>
        <v>plays</v>
      </c>
      <c r="V3138">
        <f>YEAR(Kickstarter[[#This Row],[Date Ended Conversion]])</f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s="5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2">
        <f t="shared" ref="L3139" si="3359">(((K3139/60)/60)/24)+DATE(1970,1,1)</f>
        <v>42807.885057870371</v>
      </c>
      <c r="M3139" s="12">
        <f t="shared" si="3357"/>
        <v>42858.8</v>
      </c>
      <c r="N3139" t="b">
        <v>0</v>
      </c>
      <c r="O3139">
        <v>1</v>
      </c>
      <c r="P3139" t="b">
        <v>0</v>
      </c>
      <c r="Q3139" t="s">
        <v>8271</v>
      </c>
      <c r="R3139" s="11">
        <f t="shared" si="3358"/>
        <v>3.3333333333333333E-2</v>
      </c>
      <c r="S3139" s="6">
        <f>AVERAGE(Kickstarter[[#This Row],[pledged]]/Kickstarter[[#This Row],[backers_count]])</f>
        <v>50</v>
      </c>
      <c r="T3139" t="str">
        <f t="shared" si="3321"/>
        <v>theater</v>
      </c>
      <c r="U3139" t="str">
        <f t="shared" si="3300"/>
        <v>plays</v>
      </c>
      <c r="V3139">
        <f>YEAR(Kickstarter[[#This Row],[Date Ended Conversion]])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s="5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2">
        <f t="shared" ref="L3140" si="3360">(((K3140/60)/60)/24)+DATE(1970,1,1)</f>
        <v>42809.645914351851</v>
      </c>
      <c r="M3140" s="12">
        <f t="shared" si="3357"/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11">
        <f t="shared" si="3358"/>
        <v>0</v>
      </c>
      <c r="S3140" s="6" t="e">
        <f>AVERAGE(Kickstarter[[#This Row],[pledged]]/Kickstarter[[#This Row],[backers_count]])</f>
        <v>#DIV/0!</v>
      </c>
      <c r="T3140" t="str">
        <f t="shared" si="3321"/>
        <v>theater</v>
      </c>
      <c r="U3140" t="str">
        <f t="shared" si="3300"/>
        <v>plays</v>
      </c>
      <c r="V3140">
        <f>YEAR(Kickstarter[[#This Row],[Date Ended Conversion]])</f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s="5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2">
        <f t="shared" ref="L3141" si="3361">(((K3141/60)/60)/24)+DATE(1970,1,1)</f>
        <v>42785.270370370374</v>
      </c>
      <c r="M3141" s="12">
        <f t="shared" si="3357"/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11">
        <f t="shared" si="3358"/>
        <v>5.3999999999999999E-2</v>
      </c>
      <c r="S3141" s="6">
        <f>AVERAGE(Kickstarter[[#This Row],[pledged]]/Kickstarter[[#This Row],[backers_count]])</f>
        <v>450</v>
      </c>
      <c r="T3141" t="str">
        <f t="shared" si="3321"/>
        <v>theater</v>
      </c>
      <c r="U3141" t="str">
        <f t="shared" si="3300"/>
        <v>plays</v>
      </c>
      <c r="V3141">
        <f>YEAR(Kickstarter[[#This Row],[Date Ended Conversion]])</f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s="5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2">
        <f t="shared" ref="L3142" si="3362">(((K3142/60)/60)/24)+DATE(1970,1,1)</f>
        <v>42802.718784722223</v>
      </c>
      <c r="M3142" s="12">
        <f t="shared" si="3357"/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11">
        <f t="shared" si="3358"/>
        <v>9.5999999999999992E-3</v>
      </c>
      <c r="S3142" s="6">
        <f>AVERAGE(Kickstarter[[#This Row],[pledged]]/Kickstarter[[#This Row],[backers_count]])</f>
        <v>24</v>
      </c>
      <c r="T3142" t="str">
        <f t="shared" si="3321"/>
        <v>theater</v>
      </c>
      <c r="U3142" t="str">
        <f t="shared" si="3300"/>
        <v>plays</v>
      </c>
      <c r="V3142">
        <f>YEAR(Kickstarter[[#This Row],[Date Ended Conversion]])</f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s="5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2">
        <f t="shared" ref="L3143" si="3363">(((K3143/60)/60)/24)+DATE(1970,1,1)</f>
        <v>42800.753333333334</v>
      </c>
      <c r="M3143" s="12">
        <f t="shared" si="3357"/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11">
        <f t="shared" si="3358"/>
        <v>0.51600000000000001</v>
      </c>
      <c r="S3143" s="6">
        <f>AVERAGE(Kickstarter[[#This Row],[pledged]]/Kickstarter[[#This Row],[backers_count]])</f>
        <v>32.25</v>
      </c>
      <c r="T3143" t="str">
        <f t="shared" si="3321"/>
        <v>theater</v>
      </c>
      <c r="U3143" t="str">
        <f t="shared" si="3300"/>
        <v>plays</v>
      </c>
      <c r="V3143">
        <f>YEAR(Kickstarter[[#This Row],[Date Ended Conversion]])</f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s="5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2">
        <f t="shared" ref="L3144" si="3364">(((K3144/60)/60)/24)+DATE(1970,1,1)</f>
        <v>42783.513182870374</v>
      </c>
      <c r="M3144" s="12">
        <f t="shared" si="3357"/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11">
        <f t="shared" si="3358"/>
        <v>1.6363636363636365E-2</v>
      </c>
      <c r="S3144" s="6">
        <f>AVERAGE(Kickstarter[[#This Row],[pledged]]/Kickstarter[[#This Row],[backers_count]])</f>
        <v>15</v>
      </c>
      <c r="T3144" t="str">
        <f t="shared" si="3321"/>
        <v>theater</v>
      </c>
      <c r="U3144" t="str">
        <f t="shared" si="3300"/>
        <v>plays</v>
      </c>
      <c r="V3144">
        <f>YEAR(Kickstarter[[#This Row],[Date Ended Conversion]])</f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s="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2">
        <f t="shared" ref="L3145" si="3365">(((K3145/60)/60)/24)+DATE(1970,1,1)</f>
        <v>42808.358287037037</v>
      </c>
      <c r="M3145" s="12">
        <f t="shared" si="3357"/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11">
        <f t="shared" si="3358"/>
        <v>0</v>
      </c>
      <c r="S3145" s="6" t="e">
        <f>AVERAGE(Kickstarter[[#This Row],[pledged]]/Kickstarter[[#This Row],[backers_count]])</f>
        <v>#DIV/0!</v>
      </c>
      <c r="T3145" t="str">
        <f t="shared" si="3321"/>
        <v>theater</v>
      </c>
      <c r="U3145" t="str">
        <f t="shared" si="3300"/>
        <v>plays</v>
      </c>
      <c r="V3145">
        <f>YEAR(Kickstarter[[#This Row],[Date Ended Conversion]])</f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s="5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2">
        <f t="shared" ref="L3146" si="3366">(((K3146/60)/60)/24)+DATE(1970,1,1)</f>
        <v>42796.538275462968</v>
      </c>
      <c r="M3146" s="12">
        <f t="shared" si="3357"/>
        <v>42813.25</v>
      </c>
      <c r="N3146" t="b">
        <v>0</v>
      </c>
      <c r="O3146">
        <v>30</v>
      </c>
      <c r="P3146" t="b">
        <v>0</v>
      </c>
      <c r="Q3146" t="s">
        <v>8271</v>
      </c>
      <c r="R3146" s="11">
        <f t="shared" si="3358"/>
        <v>0.754</v>
      </c>
      <c r="S3146" s="6">
        <f>AVERAGE(Kickstarter[[#This Row],[pledged]]/Kickstarter[[#This Row],[backers_count]])</f>
        <v>251.33333333333334</v>
      </c>
      <c r="T3146" t="str">
        <f t="shared" si="3321"/>
        <v>theater</v>
      </c>
      <c r="U3146" t="str">
        <f t="shared" si="3300"/>
        <v>plays</v>
      </c>
      <c r="V3146">
        <f>YEAR(Kickstarter[[#This Row],[Date Ended Conversion]])</f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s="5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2">
        <f t="shared" ref="L3147" si="3367">(((K3147/60)/60)/24)+DATE(1970,1,1)</f>
        <v>42762.040902777779</v>
      </c>
      <c r="M3147" s="12">
        <f t="shared" si="3357"/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11">
        <f t="shared" si="3358"/>
        <v>0</v>
      </c>
      <c r="S3147" s="6" t="e">
        <f>AVERAGE(Kickstarter[[#This Row],[pledged]]/Kickstarter[[#This Row],[backers_count]])</f>
        <v>#DIV/0!</v>
      </c>
      <c r="T3147" t="str">
        <f t="shared" si="3321"/>
        <v>theater</v>
      </c>
      <c r="U3147" t="str">
        <f t="shared" ref="U3147:U3210" si="3368">RIGHT(Q3147,LEN(Q3147)-FIND("/",Q3147))</f>
        <v>plays</v>
      </c>
      <c r="V3147">
        <f>YEAR(Kickstarter[[#This Row],[Date Ended Conversion]])</f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s="5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2">
        <f t="shared" ref="L3148" si="3369">(((K3148/60)/60)/24)+DATE(1970,1,1)</f>
        <v>42796.682476851856</v>
      </c>
      <c r="M3148" s="12">
        <f t="shared" si="3357"/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11">
        <f t="shared" si="3358"/>
        <v>0.105</v>
      </c>
      <c r="S3148" s="6">
        <f>AVERAGE(Kickstarter[[#This Row],[pledged]]/Kickstarter[[#This Row],[backers_count]])</f>
        <v>437.5</v>
      </c>
      <c r="T3148" t="str">
        <f t="shared" si="3321"/>
        <v>theater</v>
      </c>
      <c r="U3148" t="str">
        <f t="shared" si="3368"/>
        <v>plays</v>
      </c>
      <c r="V3148">
        <f>YEAR(Kickstarter[[#This Row],[Date Ended Conversion]])</f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s="5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2">
        <f t="shared" ref="L3149" si="3370">(((K3149/60)/60)/24)+DATE(1970,1,1)</f>
        <v>41909.969386574077</v>
      </c>
      <c r="M3149" s="12">
        <f t="shared" si="3357"/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11">
        <f t="shared" si="3358"/>
        <v>1.1752499999999999</v>
      </c>
      <c r="S3149" s="6">
        <f>AVERAGE(Kickstarter[[#This Row],[pledged]]/Kickstarter[[#This Row],[backers_count]])</f>
        <v>110.35211267605634</v>
      </c>
      <c r="T3149" t="str">
        <f t="shared" si="3321"/>
        <v>theater</v>
      </c>
      <c r="U3149" t="str">
        <f t="shared" si="3368"/>
        <v>plays</v>
      </c>
      <c r="V3149">
        <f>YEAR(Kickstarter[[#This Row],[Date Ended Conversion]])</f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s="5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2">
        <f t="shared" ref="L3150" si="3371">(((K3150/60)/60)/24)+DATE(1970,1,1)</f>
        <v>41891.665324074071</v>
      </c>
      <c r="M3150" s="12">
        <f t="shared" si="3357"/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11">
        <f t="shared" si="3358"/>
        <v>1.3116666666666668</v>
      </c>
      <c r="S3150" s="6">
        <f>AVERAGE(Kickstarter[[#This Row],[pledged]]/Kickstarter[[#This Row],[backers_count]])</f>
        <v>41.421052631578945</v>
      </c>
      <c r="T3150" t="str">
        <f t="shared" si="3321"/>
        <v>theater</v>
      </c>
      <c r="U3150" t="str">
        <f t="shared" si="3368"/>
        <v>plays</v>
      </c>
      <c r="V3150">
        <f>YEAR(Kickstarter[[#This Row],[Date Ended Conversion]])</f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s="5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2">
        <f t="shared" ref="L3151" si="3372">(((K3151/60)/60)/24)+DATE(1970,1,1)</f>
        <v>41226.017361111109</v>
      </c>
      <c r="M3151" s="12">
        <f t="shared" si="3357"/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11">
        <f t="shared" si="3358"/>
        <v>1.04</v>
      </c>
      <c r="S3151" s="6">
        <f>AVERAGE(Kickstarter[[#This Row],[pledged]]/Kickstarter[[#This Row],[backers_count]])</f>
        <v>52</v>
      </c>
      <c r="T3151" t="str">
        <f t="shared" si="3321"/>
        <v>theater</v>
      </c>
      <c r="U3151" t="str">
        <f t="shared" si="3368"/>
        <v>plays</v>
      </c>
      <c r="V3151">
        <f>YEAR(Kickstarter[[#This Row],[Date Ended Conversion]])</f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s="5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2">
        <f t="shared" ref="L3152" si="3373">(((K3152/60)/60)/24)+DATE(1970,1,1)</f>
        <v>40478.263923611114</v>
      </c>
      <c r="M3152" s="12">
        <f t="shared" si="3357"/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11">
        <f t="shared" si="3358"/>
        <v>1.01</v>
      </c>
      <c r="S3152" s="6">
        <f>AVERAGE(Kickstarter[[#This Row],[pledged]]/Kickstarter[[#This Row],[backers_count]])</f>
        <v>33.990384615384613</v>
      </c>
      <c r="T3152" t="str">
        <f t="shared" si="3321"/>
        <v>theater</v>
      </c>
      <c r="U3152" t="str">
        <f t="shared" si="3368"/>
        <v>plays</v>
      </c>
      <c r="V3152">
        <f>YEAR(Kickstarter[[#This Row],[Date Ended Conversion]])</f>
        <v>2011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s="5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2">
        <f t="shared" ref="L3153" si="3374">(((K3153/60)/60)/24)+DATE(1970,1,1)</f>
        <v>41862.83997685185</v>
      </c>
      <c r="M3153" s="12">
        <f t="shared" si="3357"/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11">
        <f t="shared" si="3358"/>
        <v>1.004</v>
      </c>
      <c r="S3153" s="6">
        <f>AVERAGE(Kickstarter[[#This Row],[pledged]]/Kickstarter[[#This Row],[backers_count]])</f>
        <v>103.35294117647059</v>
      </c>
      <c r="T3153" t="str">
        <f t="shared" si="3321"/>
        <v>theater</v>
      </c>
      <c r="U3153" t="str">
        <f t="shared" si="3368"/>
        <v>plays</v>
      </c>
      <c r="V3153">
        <f>YEAR(Kickstarter[[#This Row],[Date Ended Conversion]])</f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s="5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2">
        <f t="shared" ref="L3154" si="3375">(((K3154/60)/60)/24)+DATE(1970,1,1)</f>
        <v>41550.867673611108</v>
      </c>
      <c r="M3154" s="12">
        <f t="shared" si="3357"/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11">
        <f t="shared" si="3358"/>
        <v>1.0595454545454546</v>
      </c>
      <c r="S3154" s="6">
        <f>AVERAGE(Kickstarter[[#This Row],[pledged]]/Kickstarter[[#This Row],[backers_count]])</f>
        <v>34.791044776119406</v>
      </c>
      <c r="T3154" t="str">
        <f t="shared" si="3321"/>
        <v>theater</v>
      </c>
      <c r="U3154" t="str">
        <f t="shared" si="3368"/>
        <v>plays</v>
      </c>
      <c r="V3154">
        <f>YEAR(Kickstarter[[#This Row],[Date Ended Conversion]])</f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s="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2">
        <f t="shared" ref="L3155" si="3376">(((K3155/60)/60)/24)+DATE(1970,1,1)</f>
        <v>40633.154363425929</v>
      </c>
      <c r="M3155" s="12">
        <f t="shared" si="3357"/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11">
        <f t="shared" si="3358"/>
        <v>3.3558333333333334</v>
      </c>
      <c r="S3155" s="6">
        <f>AVERAGE(Kickstarter[[#This Row],[pledged]]/Kickstarter[[#This Row],[backers_count]])</f>
        <v>41.773858921161825</v>
      </c>
      <c r="T3155" t="str">
        <f t="shared" si="3321"/>
        <v>theater</v>
      </c>
      <c r="U3155" t="str">
        <f t="shared" si="3368"/>
        <v>plays</v>
      </c>
      <c r="V3155">
        <f>YEAR(Kickstarter[[#This Row],[Date Ended Conversion]])</f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s="5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2">
        <f t="shared" ref="L3156" si="3377">(((K3156/60)/60)/24)+DATE(1970,1,1)</f>
        <v>40970.875671296293</v>
      </c>
      <c r="M3156" s="12">
        <f t="shared" si="3357"/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11">
        <f t="shared" si="3358"/>
        <v>1.1292857142857142</v>
      </c>
      <c r="S3156" s="6">
        <f>AVERAGE(Kickstarter[[#This Row],[pledged]]/Kickstarter[[#This Row],[backers_count]])</f>
        <v>64.268292682926827</v>
      </c>
      <c r="T3156" t="str">
        <f t="shared" si="3321"/>
        <v>theater</v>
      </c>
      <c r="U3156" t="str">
        <f t="shared" si="3368"/>
        <v>plays</v>
      </c>
      <c r="V3156">
        <f>YEAR(Kickstarter[[#This Row],[Date Ended Conversion]])</f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s="5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2">
        <f t="shared" ref="L3157" si="3378">(((K3157/60)/60)/24)+DATE(1970,1,1)</f>
        <v>41233.499131944445</v>
      </c>
      <c r="M3157" s="12">
        <f t="shared" si="3357"/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11">
        <f t="shared" si="3358"/>
        <v>1.885046</v>
      </c>
      <c r="S3157" s="6">
        <f>AVERAGE(Kickstarter[[#This Row],[pledged]]/Kickstarter[[#This Row],[backers_count]])</f>
        <v>31.209370860927152</v>
      </c>
      <c r="T3157" t="str">
        <f t="shared" si="3321"/>
        <v>theater</v>
      </c>
      <c r="U3157" t="str">
        <f t="shared" si="3368"/>
        <v>plays</v>
      </c>
      <c r="V3157">
        <f>YEAR(Kickstarter[[#This Row],[Date Ended Conversion]])</f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s="5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2">
        <f t="shared" ref="L3158" si="3379">(((K3158/60)/60)/24)+DATE(1970,1,1)</f>
        <v>41026.953055555554</v>
      </c>
      <c r="M3158" s="12">
        <f t="shared" si="3357"/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11">
        <f t="shared" si="3358"/>
        <v>1.0181818181818181</v>
      </c>
      <c r="S3158" s="6">
        <f>AVERAGE(Kickstarter[[#This Row],[pledged]]/Kickstarter[[#This Row],[backers_count]])</f>
        <v>62.921348314606739</v>
      </c>
      <c r="T3158" t="str">
        <f t="shared" si="3321"/>
        <v>theater</v>
      </c>
      <c r="U3158" t="str">
        <f t="shared" si="3368"/>
        <v>plays</v>
      </c>
      <c r="V3158">
        <f>YEAR(Kickstarter[[#This Row],[Date Ended Conversion]])</f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s="5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2">
        <f t="shared" ref="L3159" si="3380">(((K3159/60)/60)/24)+DATE(1970,1,1)</f>
        <v>41829.788252314815</v>
      </c>
      <c r="M3159" s="12">
        <f t="shared" si="3357"/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11">
        <f t="shared" si="3358"/>
        <v>1.01</v>
      </c>
      <c r="S3159" s="6">
        <f>AVERAGE(Kickstarter[[#This Row],[pledged]]/Kickstarter[[#This Row],[backers_count]])</f>
        <v>98.536585365853654</v>
      </c>
      <c r="T3159" t="str">
        <f t="shared" si="3321"/>
        <v>theater</v>
      </c>
      <c r="U3159" t="str">
        <f t="shared" si="3368"/>
        <v>plays</v>
      </c>
      <c r="V3159">
        <f>YEAR(Kickstarter[[#This Row],[Date Ended Conversion]])</f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s="5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2">
        <f t="shared" ref="L3160" si="3381">(((K3160/60)/60)/24)+DATE(1970,1,1)</f>
        <v>41447.839722222219</v>
      </c>
      <c r="M3160" s="12">
        <f t="shared" si="3357"/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11">
        <f t="shared" si="3358"/>
        <v>1.1399999999999999</v>
      </c>
      <c r="S3160" s="6">
        <f>AVERAGE(Kickstarter[[#This Row],[pledged]]/Kickstarter[[#This Row],[backers_count]])</f>
        <v>82.608695652173907</v>
      </c>
      <c r="T3160" t="str">
        <f t="shared" si="3321"/>
        <v>theater</v>
      </c>
      <c r="U3160" t="str">
        <f t="shared" si="3368"/>
        <v>plays</v>
      </c>
      <c r="V3160">
        <f>YEAR(Kickstarter[[#This Row],[Date Ended Conversion]])</f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s="5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2">
        <f t="shared" ref="L3161" si="3382">(((K3161/60)/60)/24)+DATE(1970,1,1)</f>
        <v>40884.066678240742</v>
      </c>
      <c r="M3161" s="12">
        <f t="shared" si="3357"/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11">
        <f t="shared" si="3358"/>
        <v>1.3348133333333334</v>
      </c>
      <c r="S3161" s="6">
        <f>AVERAGE(Kickstarter[[#This Row],[pledged]]/Kickstarter[[#This Row],[backers_count]])</f>
        <v>38.504230769230773</v>
      </c>
      <c r="T3161" t="str">
        <f t="shared" si="3321"/>
        <v>theater</v>
      </c>
      <c r="U3161" t="str">
        <f t="shared" si="3368"/>
        <v>plays</v>
      </c>
      <c r="V3161">
        <f>YEAR(Kickstarter[[#This Row],[Date Ended Conversion]])</f>
        <v>2012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s="5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2">
        <f t="shared" ref="L3162" si="3383">(((K3162/60)/60)/24)+DATE(1970,1,1)</f>
        <v>41841.26489583333</v>
      </c>
      <c r="M3162" s="12">
        <f t="shared" si="3357"/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11">
        <f t="shared" si="3358"/>
        <v>1.0153333333333334</v>
      </c>
      <c r="S3162" s="6">
        <f>AVERAGE(Kickstarter[[#This Row],[pledged]]/Kickstarter[[#This Row],[backers_count]])</f>
        <v>80.15789473684211</v>
      </c>
      <c r="T3162" t="str">
        <f t="shared" si="3321"/>
        <v>theater</v>
      </c>
      <c r="U3162" t="str">
        <f t="shared" si="3368"/>
        <v>plays</v>
      </c>
      <c r="V3162">
        <f>YEAR(Kickstarter[[#This Row],[Date Ended Conversion]])</f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s="5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2">
        <f t="shared" ref="L3163" si="3384">(((K3163/60)/60)/24)+DATE(1970,1,1)</f>
        <v>41897.536134259259</v>
      </c>
      <c r="M3163" s="12">
        <f t="shared" si="3357"/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11">
        <f t="shared" si="3358"/>
        <v>1.0509999999999999</v>
      </c>
      <c r="S3163" s="6">
        <f>AVERAGE(Kickstarter[[#This Row],[pledged]]/Kickstarter[[#This Row],[backers_count]])</f>
        <v>28.405405405405407</v>
      </c>
      <c r="T3163" t="str">
        <f t="shared" si="3321"/>
        <v>theater</v>
      </c>
      <c r="U3163" t="str">
        <f t="shared" si="3368"/>
        <v>plays</v>
      </c>
      <c r="V3163">
        <f>YEAR(Kickstarter[[#This Row],[Date Ended Conversion]])</f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s="5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2">
        <f t="shared" ref="L3164" si="3385">(((K3164/60)/60)/24)+DATE(1970,1,1)</f>
        <v>41799.685902777775</v>
      </c>
      <c r="M3164" s="12">
        <f t="shared" si="3357"/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11">
        <f t="shared" si="3358"/>
        <v>1.2715000000000001</v>
      </c>
      <c r="S3164" s="6">
        <f>AVERAGE(Kickstarter[[#This Row],[pledged]]/Kickstarter[[#This Row],[backers_count]])</f>
        <v>80.730158730158735</v>
      </c>
      <c r="T3164" t="str">
        <f t="shared" si="3321"/>
        <v>theater</v>
      </c>
      <c r="U3164" t="str">
        <f t="shared" si="3368"/>
        <v>plays</v>
      </c>
      <c r="V3164">
        <f>YEAR(Kickstarter[[#This Row],[Date Ended Conversion]])</f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s="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2">
        <f t="shared" ref="L3165" si="3386">(((K3165/60)/60)/24)+DATE(1970,1,1)</f>
        <v>41775.753761574073</v>
      </c>
      <c r="M3165" s="12">
        <f t="shared" si="3357"/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11">
        <f t="shared" si="3358"/>
        <v>1.1115384615384616</v>
      </c>
      <c r="S3165" s="6">
        <f>AVERAGE(Kickstarter[[#This Row],[pledged]]/Kickstarter[[#This Row],[backers_count]])</f>
        <v>200.69444444444446</v>
      </c>
      <c r="T3165" t="str">
        <f t="shared" si="3321"/>
        <v>theater</v>
      </c>
      <c r="U3165" t="str">
        <f t="shared" si="3368"/>
        <v>plays</v>
      </c>
      <c r="V3165">
        <f>YEAR(Kickstarter[[#This Row],[Date Ended Conversion]])</f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s="5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2">
        <f t="shared" ref="L3166" si="3387">(((K3166/60)/60)/24)+DATE(1970,1,1)</f>
        <v>41766.80572916667</v>
      </c>
      <c r="M3166" s="12">
        <f t="shared" si="3357"/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11">
        <f t="shared" si="3358"/>
        <v>1.0676000000000001</v>
      </c>
      <c r="S3166" s="6">
        <f>AVERAGE(Kickstarter[[#This Row],[pledged]]/Kickstarter[[#This Row],[backers_count]])</f>
        <v>37.591549295774648</v>
      </c>
      <c r="T3166" t="str">
        <f t="shared" si="3321"/>
        <v>theater</v>
      </c>
      <c r="U3166" t="str">
        <f t="shared" si="3368"/>
        <v>plays</v>
      </c>
      <c r="V3166">
        <f>YEAR(Kickstarter[[#This Row],[Date Ended Conversion]])</f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s="5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2">
        <f t="shared" ref="L3167" si="3388">(((K3167/60)/60)/24)+DATE(1970,1,1)</f>
        <v>40644.159259259257</v>
      </c>
      <c r="M3167" s="12">
        <f t="shared" si="3357"/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11">
        <f t="shared" si="3358"/>
        <v>1.6266666666666667</v>
      </c>
      <c r="S3167" s="6">
        <f>AVERAGE(Kickstarter[[#This Row],[pledged]]/Kickstarter[[#This Row],[backers_count]])</f>
        <v>58.095238095238095</v>
      </c>
      <c r="T3167" t="str">
        <f t="shared" ref="T3167:T3230" si="3389">LEFT(Q3167,FIND("/",Q3167)-1)</f>
        <v>theater</v>
      </c>
      <c r="U3167" t="str">
        <f t="shared" si="3368"/>
        <v>plays</v>
      </c>
      <c r="V3167">
        <f>YEAR(Kickstarter[[#This Row],[Date Ended Conversion]])</f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s="5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2">
        <f t="shared" ref="L3168" si="3390">(((K3168/60)/60)/24)+DATE(1970,1,1)</f>
        <v>41940.69158564815</v>
      </c>
      <c r="M3168" s="12">
        <f t="shared" si="3357"/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11">
        <f t="shared" si="3358"/>
        <v>1.6022808571428573</v>
      </c>
      <c r="S3168" s="6">
        <f>AVERAGE(Kickstarter[[#This Row],[pledged]]/Kickstarter[[#This Row],[backers_count]])</f>
        <v>60.300892473118282</v>
      </c>
      <c r="T3168" t="str">
        <f t="shared" si="3389"/>
        <v>theater</v>
      </c>
      <c r="U3168" t="str">
        <f t="shared" si="3368"/>
        <v>plays</v>
      </c>
      <c r="V3168">
        <f>YEAR(Kickstarter[[#This Row],[Date Ended Conversion]])</f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s="5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2">
        <f t="shared" ref="L3169" si="3391">(((K3169/60)/60)/24)+DATE(1970,1,1)</f>
        <v>41839.175706018519</v>
      </c>
      <c r="M3169" s="12">
        <f t="shared" si="3357"/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11">
        <f t="shared" si="3358"/>
        <v>1.1616666666666666</v>
      </c>
      <c r="S3169" s="6">
        <f>AVERAGE(Kickstarter[[#This Row],[pledged]]/Kickstarter[[#This Row],[backers_count]])</f>
        <v>63.363636363636367</v>
      </c>
      <c r="T3169" t="str">
        <f t="shared" si="3389"/>
        <v>theater</v>
      </c>
      <c r="U3169" t="str">
        <f t="shared" si="3368"/>
        <v>plays</v>
      </c>
      <c r="V3169">
        <f>YEAR(Kickstarter[[#This Row],[Date Ended Conversion]])</f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s="5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2">
        <f t="shared" ref="L3170" si="3392">(((K3170/60)/60)/24)+DATE(1970,1,1)</f>
        <v>41772.105937500004</v>
      </c>
      <c r="M3170" s="12">
        <f t="shared" si="3357"/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11">
        <f t="shared" si="3358"/>
        <v>1.242</v>
      </c>
      <c r="S3170" s="6">
        <f>AVERAGE(Kickstarter[[#This Row],[pledged]]/Kickstarter[[#This Row],[backers_count]])</f>
        <v>50.901639344262293</v>
      </c>
      <c r="T3170" t="str">
        <f t="shared" si="3389"/>
        <v>theater</v>
      </c>
      <c r="U3170" t="str">
        <f t="shared" si="3368"/>
        <v>plays</v>
      </c>
      <c r="V3170">
        <f>YEAR(Kickstarter[[#This Row],[Date Ended Conversion]])</f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s="5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2">
        <f t="shared" ref="L3171" si="3393">(((K3171/60)/60)/24)+DATE(1970,1,1)</f>
        <v>41591.737974537034</v>
      </c>
      <c r="M3171" s="12">
        <f t="shared" si="3357"/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11">
        <f t="shared" si="3358"/>
        <v>1.030125</v>
      </c>
      <c r="S3171" s="6">
        <f>AVERAGE(Kickstarter[[#This Row],[pledged]]/Kickstarter[[#This Row],[backers_count]])</f>
        <v>100.5</v>
      </c>
      <c r="T3171" t="str">
        <f t="shared" si="3389"/>
        <v>theater</v>
      </c>
      <c r="U3171" t="str">
        <f t="shared" si="3368"/>
        <v>plays</v>
      </c>
      <c r="V3171">
        <f>YEAR(Kickstarter[[#This Row],[Date Ended Conversion]])</f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s="5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2">
        <f t="shared" ref="L3172" si="3394">(((K3172/60)/60)/24)+DATE(1970,1,1)</f>
        <v>41789.080370370371</v>
      </c>
      <c r="M3172" s="12">
        <f t="shared" si="3357"/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11">
        <f t="shared" si="3358"/>
        <v>1.1225000000000001</v>
      </c>
      <c r="S3172" s="6">
        <f>AVERAGE(Kickstarter[[#This Row],[pledged]]/Kickstarter[[#This Row],[backers_count]])</f>
        <v>31.619718309859156</v>
      </c>
      <c r="T3172" t="str">
        <f t="shared" si="3389"/>
        <v>theater</v>
      </c>
      <c r="U3172" t="str">
        <f t="shared" si="3368"/>
        <v>plays</v>
      </c>
      <c r="V3172">
        <f>YEAR(Kickstarter[[#This Row],[Date Ended Conversion]])</f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s="5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2">
        <f t="shared" ref="L3173" si="3395">(((K3173/60)/60)/24)+DATE(1970,1,1)</f>
        <v>42466.608310185184</v>
      </c>
      <c r="M3173" s="12">
        <f t="shared" si="3357"/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11">
        <f t="shared" si="3358"/>
        <v>1.0881428571428571</v>
      </c>
      <c r="S3173" s="6">
        <f>AVERAGE(Kickstarter[[#This Row],[pledged]]/Kickstarter[[#This Row],[backers_count]])</f>
        <v>65.102564102564102</v>
      </c>
      <c r="T3173" t="str">
        <f t="shared" si="3389"/>
        <v>theater</v>
      </c>
      <c r="U3173" t="str">
        <f t="shared" si="3368"/>
        <v>plays</v>
      </c>
      <c r="V3173">
        <f>YEAR(Kickstarter[[#This Row],[Date Ended Conversion]])</f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s="5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2">
        <f t="shared" ref="L3174" si="3396">(((K3174/60)/60)/24)+DATE(1970,1,1)</f>
        <v>40923.729953703703</v>
      </c>
      <c r="M3174" s="12">
        <f t="shared" si="3357"/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11">
        <f t="shared" si="3358"/>
        <v>1.1499999999999999</v>
      </c>
      <c r="S3174" s="6">
        <f>AVERAGE(Kickstarter[[#This Row],[pledged]]/Kickstarter[[#This Row],[backers_count]])</f>
        <v>79.310344827586206</v>
      </c>
      <c r="T3174" t="str">
        <f t="shared" si="3389"/>
        <v>theater</v>
      </c>
      <c r="U3174" t="str">
        <f t="shared" si="3368"/>
        <v>plays</v>
      </c>
      <c r="V3174">
        <f>YEAR(Kickstarter[[#This Row],[Date Ended Conversion]])</f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s="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2">
        <f t="shared" ref="L3175" si="3397">(((K3175/60)/60)/24)+DATE(1970,1,1)</f>
        <v>41878.878379629627</v>
      </c>
      <c r="M3175" s="12">
        <f t="shared" si="3357"/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11">
        <f t="shared" si="3358"/>
        <v>1.03</v>
      </c>
      <c r="S3175" s="6">
        <f>AVERAGE(Kickstarter[[#This Row],[pledged]]/Kickstarter[[#This Row],[backers_count]])</f>
        <v>139.18918918918919</v>
      </c>
      <c r="T3175" t="str">
        <f t="shared" si="3389"/>
        <v>theater</v>
      </c>
      <c r="U3175" t="str">
        <f t="shared" si="3368"/>
        <v>plays</v>
      </c>
      <c r="V3175">
        <f>YEAR(Kickstarter[[#This Row],[Date Ended Conversion]])</f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s="5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2">
        <f t="shared" ref="L3176" si="3398">(((K3176/60)/60)/24)+DATE(1970,1,1)</f>
        <v>41862.864675925928</v>
      </c>
      <c r="M3176" s="12">
        <f t="shared" si="3357"/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11">
        <f t="shared" si="3358"/>
        <v>1.0113333333333334</v>
      </c>
      <c r="S3176" s="6">
        <f>AVERAGE(Kickstarter[[#This Row],[pledged]]/Kickstarter[[#This Row],[backers_count]])</f>
        <v>131.91304347826087</v>
      </c>
      <c r="T3176" t="str">
        <f t="shared" si="3389"/>
        <v>theater</v>
      </c>
      <c r="U3176" t="str">
        <f t="shared" si="3368"/>
        <v>plays</v>
      </c>
      <c r="V3176">
        <f>YEAR(Kickstarter[[#This Row],[Date Ended Conversion]])</f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s="5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2">
        <f t="shared" ref="L3177" si="3399">(((K3177/60)/60)/24)+DATE(1970,1,1)</f>
        <v>40531.886886574073</v>
      </c>
      <c r="M3177" s="12">
        <f t="shared" si="3357"/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11">
        <f t="shared" si="3358"/>
        <v>1.0955999999999999</v>
      </c>
      <c r="S3177" s="6">
        <f>AVERAGE(Kickstarter[[#This Row],[pledged]]/Kickstarter[[#This Row],[backers_count]])</f>
        <v>91.3</v>
      </c>
      <c r="T3177" t="str">
        <f t="shared" si="3389"/>
        <v>theater</v>
      </c>
      <c r="U3177" t="str">
        <f t="shared" si="3368"/>
        <v>plays</v>
      </c>
      <c r="V3177">
        <f>YEAR(Kickstarter[[#This Row],[Date Ended Conversion]])</f>
        <v>2011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s="5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2">
        <f t="shared" ref="L3178" si="3400">(((K3178/60)/60)/24)+DATE(1970,1,1)</f>
        <v>41477.930914351848</v>
      </c>
      <c r="M3178" s="12">
        <f t="shared" si="3357"/>
        <v>41504.625</v>
      </c>
      <c r="N3178" t="b">
        <v>1</v>
      </c>
      <c r="O3178">
        <v>55</v>
      </c>
      <c r="P3178" t="b">
        <v>1</v>
      </c>
      <c r="Q3178" t="s">
        <v>8271</v>
      </c>
      <c r="R3178" s="11">
        <f t="shared" si="3358"/>
        <v>1.148421052631579</v>
      </c>
      <c r="S3178" s="6">
        <f>AVERAGE(Kickstarter[[#This Row],[pledged]]/Kickstarter[[#This Row],[backers_count]])</f>
        <v>39.672727272727272</v>
      </c>
      <c r="T3178" t="str">
        <f t="shared" si="3389"/>
        <v>theater</v>
      </c>
      <c r="U3178" t="str">
        <f t="shared" si="3368"/>
        <v>plays</v>
      </c>
      <c r="V3178">
        <f>YEAR(Kickstarter[[#This Row],[Date Ended Conversion]])</f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s="5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2">
        <f t="shared" ref="L3179" si="3401">(((K3179/60)/60)/24)+DATE(1970,1,1)</f>
        <v>41781.666770833333</v>
      </c>
      <c r="M3179" s="12">
        <f t="shared" si="3357"/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11">
        <f t="shared" si="3358"/>
        <v>1.1739999999999999</v>
      </c>
      <c r="S3179" s="6">
        <f>AVERAGE(Kickstarter[[#This Row],[pledged]]/Kickstarter[[#This Row],[backers_count]])</f>
        <v>57.549019607843135</v>
      </c>
      <c r="T3179" t="str">
        <f t="shared" si="3389"/>
        <v>theater</v>
      </c>
      <c r="U3179" t="str">
        <f t="shared" si="3368"/>
        <v>plays</v>
      </c>
      <c r="V3179">
        <f>YEAR(Kickstarter[[#This Row],[Date Ended Conversion]])</f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s="5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2">
        <f t="shared" ref="L3180" si="3402">(((K3180/60)/60)/24)+DATE(1970,1,1)</f>
        <v>41806.605034722219</v>
      </c>
      <c r="M3180" s="12">
        <f t="shared" si="3357"/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11">
        <f t="shared" si="3358"/>
        <v>1.7173333333333334</v>
      </c>
      <c r="S3180" s="6">
        <f>AVERAGE(Kickstarter[[#This Row],[pledged]]/Kickstarter[[#This Row],[backers_count]])</f>
        <v>33.025641025641029</v>
      </c>
      <c r="T3180" t="str">
        <f t="shared" si="3389"/>
        <v>theater</v>
      </c>
      <c r="U3180" t="str">
        <f t="shared" si="3368"/>
        <v>plays</v>
      </c>
      <c r="V3180">
        <f>YEAR(Kickstarter[[#This Row],[Date Ended Conversion]])</f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s="5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2">
        <f t="shared" ref="L3181" si="3403">(((K3181/60)/60)/24)+DATE(1970,1,1)</f>
        <v>41375.702210648145</v>
      </c>
      <c r="M3181" s="12">
        <f t="shared" si="3357"/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11">
        <f t="shared" si="3358"/>
        <v>1.1416238095238094</v>
      </c>
      <c r="S3181" s="6">
        <f>AVERAGE(Kickstarter[[#This Row],[pledged]]/Kickstarter[[#This Row],[backers_count]])</f>
        <v>77.335806451612896</v>
      </c>
      <c r="T3181" t="str">
        <f t="shared" si="3389"/>
        <v>theater</v>
      </c>
      <c r="U3181" t="str">
        <f t="shared" si="3368"/>
        <v>plays</v>
      </c>
      <c r="V3181">
        <f>YEAR(Kickstarter[[#This Row],[Date Ended Conversion]])</f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s="5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2">
        <f t="shared" ref="L3182" si="3404">(((K3182/60)/60)/24)+DATE(1970,1,1)</f>
        <v>41780.412604166668</v>
      </c>
      <c r="M3182" s="12">
        <f t="shared" si="3357"/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11">
        <f t="shared" si="3358"/>
        <v>1.1975</v>
      </c>
      <c r="S3182" s="6">
        <f>AVERAGE(Kickstarter[[#This Row],[pledged]]/Kickstarter[[#This Row],[backers_count]])</f>
        <v>31.933333333333334</v>
      </c>
      <c r="T3182" t="str">
        <f t="shared" si="3389"/>
        <v>theater</v>
      </c>
      <c r="U3182" t="str">
        <f t="shared" si="3368"/>
        <v>plays</v>
      </c>
      <c r="V3182">
        <f>YEAR(Kickstarter[[#This Row],[Date Ended Conversion]])</f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s="5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2">
        <f t="shared" ref="L3183" si="3405">(((K3183/60)/60)/24)+DATE(1970,1,1)</f>
        <v>41779.310034722221</v>
      </c>
      <c r="M3183" s="12">
        <f t="shared" si="3357"/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11">
        <f t="shared" si="3358"/>
        <v>1.0900000000000001</v>
      </c>
      <c r="S3183" s="6">
        <f>AVERAGE(Kickstarter[[#This Row],[pledged]]/Kickstarter[[#This Row],[backers_count]])</f>
        <v>36.333333333333336</v>
      </c>
      <c r="T3183" t="str">
        <f t="shared" si="3389"/>
        <v>theater</v>
      </c>
      <c r="U3183" t="str">
        <f t="shared" si="3368"/>
        <v>plays</v>
      </c>
      <c r="V3183">
        <f>YEAR(Kickstarter[[#This Row],[Date Ended Conversion]])</f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s="5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2">
        <f t="shared" ref="L3184" si="3406">(((K3184/60)/60)/24)+DATE(1970,1,1)</f>
        <v>40883.949317129627</v>
      </c>
      <c r="M3184" s="12">
        <f t="shared" si="3357"/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11">
        <f t="shared" si="3358"/>
        <v>1.0088571428571429</v>
      </c>
      <c r="S3184" s="6">
        <f>AVERAGE(Kickstarter[[#This Row],[pledged]]/Kickstarter[[#This Row],[backers_count]])</f>
        <v>46.768211920529801</v>
      </c>
      <c r="T3184" t="str">
        <f t="shared" si="3389"/>
        <v>theater</v>
      </c>
      <c r="U3184" t="str">
        <f t="shared" si="3368"/>
        <v>plays</v>
      </c>
      <c r="V3184">
        <f>YEAR(Kickstarter[[#This Row],[Date Ended Conversion]])</f>
        <v>2012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s="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2">
        <f t="shared" ref="L3185" si="3407">(((K3185/60)/60)/24)+DATE(1970,1,1)</f>
        <v>41491.79478009259</v>
      </c>
      <c r="M3185" s="12">
        <f t="shared" si="3357"/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11">
        <f t="shared" si="3358"/>
        <v>1.0900000000000001</v>
      </c>
      <c r="S3185" s="6">
        <f>AVERAGE(Kickstarter[[#This Row],[pledged]]/Kickstarter[[#This Row],[backers_count]])</f>
        <v>40.073529411764703</v>
      </c>
      <c r="T3185" t="str">
        <f t="shared" si="3389"/>
        <v>theater</v>
      </c>
      <c r="U3185" t="str">
        <f t="shared" si="3368"/>
        <v>plays</v>
      </c>
      <c r="V3185">
        <f>YEAR(Kickstarter[[#This Row],[Date Ended Conversion]])</f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s="5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2">
        <f t="shared" ref="L3186" si="3408">(((K3186/60)/60)/24)+DATE(1970,1,1)</f>
        <v>41791.993414351848</v>
      </c>
      <c r="M3186" s="12">
        <f t="shared" si="3357"/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11">
        <f t="shared" si="3358"/>
        <v>1.0720930232558139</v>
      </c>
      <c r="S3186" s="6">
        <f>AVERAGE(Kickstarter[[#This Row],[pledged]]/Kickstarter[[#This Row],[backers_count]])</f>
        <v>100.21739130434783</v>
      </c>
      <c r="T3186" t="str">
        <f t="shared" si="3389"/>
        <v>theater</v>
      </c>
      <c r="U3186" t="str">
        <f t="shared" si="3368"/>
        <v>plays</v>
      </c>
      <c r="V3186">
        <f>YEAR(Kickstarter[[#This Row],[Date Ended Conversion]])</f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s="5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2">
        <f t="shared" ref="L3187" si="3409">(((K3187/60)/60)/24)+DATE(1970,1,1)</f>
        <v>41829.977326388893</v>
      </c>
      <c r="M3187" s="12">
        <f t="shared" si="3357"/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11">
        <f t="shared" si="3358"/>
        <v>1</v>
      </c>
      <c r="S3187" s="6">
        <f>AVERAGE(Kickstarter[[#This Row],[pledged]]/Kickstarter[[#This Row],[backers_count]])</f>
        <v>41.666666666666664</v>
      </c>
      <c r="T3187" t="str">
        <f t="shared" si="3389"/>
        <v>theater</v>
      </c>
      <c r="U3187" t="str">
        <f t="shared" si="3368"/>
        <v>plays</v>
      </c>
      <c r="V3187">
        <f>YEAR(Kickstarter[[#This Row],[Date Ended Conversion]])</f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s="5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2">
        <f t="shared" ref="L3188" si="3410">(((K3188/60)/60)/24)+DATE(1970,1,1)</f>
        <v>41868.924050925925</v>
      </c>
      <c r="M3188" s="12">
        <f t="shared" si="3357"/>
        <v>41898.875</v>
      </c>
      <c r="N3188" t="b">
        <v>1</v>
      </c>
      <c r="O3188">
        <v>70</v>
      </c>
      <c r="P3188" t="b">
        <v>1</v>
      </c>
      <c r="Q3188" t="s">
        <v>8271</v>
      </c>
      <c r="R3188" s="11">
        <f t="shared" si="3358"/>
        <v>1.0218750000000001</v>
      </c>
      <c r="S3188" s="6">
        <f>AVERAGE(Kickstarter[[#This Row],[pledged]]/Kickstarter[[#This Row],[backers_count]])</f>
        <v>46.714285714285715</v>
      </c>
      <c r="T3188" t="str">
        <f t="shared" si="3389"/>
        <v>theater</v>
      </c>
      <c r="U3188" t="str">
        <f t="shared" si="3368"/>
        <v>plays</v>
      </c>
      <c r="V3188">
        <f>YEAR(Kickstarter[[#This Row],[Date Ended Conversion]])</f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s="5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2">
        <f t="shared" ref="L3189" si="3411">(((K3189/60)/60)/24)+DATE(1970,1,1)</f>
        <v>41835.666354166664</v>
      </c>
      <c r="M3189" s="12">
        <f t="shared" si="3357"/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11">
        <f t="shared" si="3358"/>
        <v>1.1629333333333334</v>
      </c>
      <c r="S3189" s="6">
        <f>AVERAGE(Kickstarter[[#This Row],[pledged]]/Kickstarter[[#This Row],[backers_count]])</f>
        <v>71.491803278688522</v>
      </c>
      <c r="T3189" t="str">
        <f t="shared" si="3389"/>
        <v>theater</v>
      </c>
      <c r="U3189" t="str">
        <f t="shared" si="3368"/>
        <v>plays</v>
      </c>
      <c r="V3189">
        <f>YEAR(Kickstarter[[#This Row],[Date Ended Conversion]])</f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s="5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2">
        <f t="shared" ref="L3190" si="3412">(((K3190/60)/60)/24)+DATE(1970,1,1)</f>
        <v>42144.415532407409</v>
      </c>
      <c r="M3190" s="12">
        <f t="shared" si="3357"/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11">
        <f t="shared" si="3358"/>
        <v>0.65</v>
      </c>
      <c r="S3190" s="6">
        <f>AVERAGE(Kickstarter[[#This Row],[pledged]]/Kickstarter[[#This Row],[backers_count]])</f>
        <v>14.444444444444445</v>
      </c>
      <c r="T3190" t="str">
        <f t="shared" si="3389"/>
        <v>theater</v>
      </c>
      <c r="U3190" t="str">
        <f t="shared" si="3368"/>
        <v>musical</v>
      </c>
      <c r="V3190">
        <f>YEAR(Kickstarter[[#This Row],[Date Ended Conversion]])</f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s="5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2">
        <f t="shared" ref="L3191" si="3413">(((K3191/60)/60)/24)+DATE(1970,1,1)</f>
        <v>42118.346435185187</v>
      </c>
      <c r="M3191" s="12">
        <f t="shared" si="3357"/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11">
        <f t="shared" si="3358"/>
        <v>0.12327272727272727</v>
      </c>
      <c r="S3191" s="6">
        <f>AVERAGE(Kickstarter[[#This Row],[pledged]]/Kickstarter[[#This Row],[backers_count]])</f>
        <v>356.84210526315792</v>
      </c>
      <c r="T3191" t="str">
        <f t="shared" si="3389"/>
        <v>theater</v>
      </c>
      <c r="U3191" t="str">
        <f t="shared" si="3368"/>
        <v>musical</v>
      </c>
      <c r="V3191">
        <f>YEAR(Kickstarter[[#This Row],[Date Ended Conversion]])</f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s="5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2">
        <f t="shared" ref="L3192" si="3414">(((K3192/60)/60)/24)+DATE(1970,1,1)</f>
        <v>42683.151331018518</v>
      </c>
      <c r="M3192" s="12">
        <f t="shared" si="3357"/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11">
        <f t="shared" si="3358"/>
        <v>0</v>
      </c>
      <c r="S3192" s="6" t="e">
        <f>AVERAGE(Kickstarter[[#This Row],[pledged]]/Kickstarter[[#This Row],[backers_count]])</f>
        <v>#DIV/0!</v>
      </c>
      <c r="T3192" t="str">
        <f t="shared" si="3389"/>
        <v>theater</v>
      </c>
      <c r="U3192" t="str">
        <f t="shared" si="3368"/>
        <v>musical</v>
      </c>
      <c r="V3192">
        <f>YEAR(Kickstarter[[#This Row],[Date Ended Conversion]])</f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s="5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2">
        <f t="shared" ref="L3193" si="3415">(((K3193/60)/60)/24)+DATE(1970,1,1)</f>
        <v>42538.755428240736</v>
      </c>
      <c r="M3193" s="12">
        <f t="shared" si="3357"/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11">
        <f t="shared" si="3358"/>
        <v>4.0266666666666666E-2</v>
      </c>
      <c r="S3193" s="6">
        <f>AVERAGE(Kickstarter[[#This Row],[pledged]]/Kickstarter[[#This Row],[backers_count]])</f>
        <v>37.75</v>
      </c>
      <c r="T3193" t="str">
        <f t="shared" si="3389"/>
        <v>theater</v>
      </c>
      <c r="U3193" t="str">
        <f t="shared" si="3368"/>
        <v>musical</v>
      </c>
      <c r="V3193">
        <f>YEAR(Kickstarter[[#This Row],[Date Ended Conversion]])</f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s="5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2">
        <f t="shared" ref="L3194" si="3416">(((K3194/60)/60)/24)+DATE(1970,1,1)</f>
        <v>42018.94049768518</v>
      </c>
      <c r="M3194" s="12">
        <f t="shared" si="3357"/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11">
        <f t="shared" si="3358"/>
        <v>1.0200000000000001E-2</v>
      </c>
      <c r="S3194" s="6">
        <f>AVERAGE(Kickstarter[[#This Row],[pledged]]/Kickstarter[[#This Row],[backers_count]])</f>
        <v>12.75</v>
      </c>
      <c r="T3194" t="str">
        <f t="shared" si="3389"/>
        <v>theater</v>
      </c>
      <c r="U3194" t="str">
        <f t="shared" si="3368"/>
        <v>musical</v>
      </c>
      <c r="V3194">
        <f>YEAR(Kickstarter[[#This Row],[Date Ended Conversion]])</f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s="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2">
        <f t="shared" ref="L3195" si="3417">(((K3195/60)/60)/24)+DATE(1970,1,1)</f>
        <v>42010.968240740738</v>
      </c>
      <c r="M3195" s="12">
        <f t="shared" si="3357"/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11">
        <f t="shared" si="3358"/>
        <v>0.1174</v>
      </c>
      <c r="S3195" s="6">
        <f>AVERAGE(Kickstarter[[#This Row],[pledged]]/Kickstarter[[#This Row],[backers_count]])</f>
        <v>24.458333333333332</v>
      </c>
      <c r="T3195" t="str">
        <f t="shared" si="3389"/>
        <v>theater</v>
      </c>
      <c r="U3195" t="str">
        <f t="shared" si="3368"/>
        <v>musical</v>
      </c>
      <c r="V3195">
        <f>YEAR(Kickstarter[[#This Row],[Date Ended Conversion]])</f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s="5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2">
        <f t="shared" ref="L3196" si="3418">(((K3196/60)/60)/24)+DATE(1970,1,1)</f>
        <v>42182.062476851846</v>
      </c>
      <c r="M3196" s="12">
        <f t="shared" si="3357"/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11">
        <f t="shared" si="3358"/>
        <v>0</v>
      </c>
      <c r="S3196" s="6" t="e">
        <f>AVERAGE(Kickstarter[[#This Row],[pledged]]/Kickstarter[[#This Row],[backers_count]])</f>
        <v>#DIV/0!</v>
      </c>
      <c r="T3196" t="str">
        <f t="shared" si="3389"/>
        <v>theater</v>
      </c>
      <c r="U3196" t="str">
        <f t="shared" si="3368"/>
        <v>musical</v>
      </c>
      <c r="V3196">
        <f>YEAR(Kickstarter[[#This Row],[Date Ended Conversion]])</f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s="5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2">
        <f t="shared" ref="L3197" si="3419">(((K3197/60)/60)/24)+DATE(1970,1,1)</f>
        <v>42017.594236111108</v>
      </c>
      <c r="M3197" s="12">
        <f t="shared" si="3357"/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11">
        <f t="shared" si="3358"/>
        <v>0.59142857142857141</v>
      </c>
      <c r="S3197" s="6">
        <f>AVERAGE(Kickstarter[[#This Row],[pledged]]/Kickstarter[[#This Row],[backers_count]])</f>
        <v>53.07692307692308</v>
      </c>
      <c r="T3197" t="str">
        <f t="shared" si="3389"/>
        <v>theater</v>
      </c>
      <c r="U3197" t="str">
        <f t="shared" si="3368"/>
        <v>musical</v>
      </c>
      <c r="V3197">
        <f>YEAR(Kickstarter[[#This Row],[Date Ended Conversion]])</f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s="5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2">
        <f t="shared" ref="L3198" si="3420">(((K3198/60)/60)/24)+DATE(1970,1,1)</f>
        <v>42157.598090277781</v>
      </c>
      <c r="M3198" s="12">
        <f t="shared" si="3357"/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11">
        <f t="shared" si="3358"/>
        <v>5.9999999999999995E-4</v>
      </c>
      <c r="S3198" s="6">
        <f>AVERAGE(Kickstarter[[#This Row],[pledged]]/Kickstarter[[#This Row],[backers_count]])</f>
        <v>300</v>
      </c>
      <c r="T3198" t="str">
        <f t="shared" si="3389"/>
        <v>theater</v>
      </c>
      <c r="U3198" t="str">
        <f t="shared" si="3368"/>
        <v>musical</v>
      </c>
      <c r="V3198">
        <f>YEAR(Kickstarter[[#This Row],[Date Ended Conversion]])</f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s="5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2">
        <f t="shared" ref="L3199" si="3421">(((K3199/60)/60)/24)+DATE(1970,1,1)</f>
        <v>42009.493263888886</v>
      </c>
      <c r="M3199" s="12">
        <f t="shared" si="3357"/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11">
        <f t="shared" si="3358"/>
        <v>0.1145</v>
      </c>
      <c r="S3199" s="6">
        <f>AVERAGE(Kickstarter[[#This Row],[pledged]]/Kickstarter[[#This Row],[backers_count]])</f>
        <v>286.25</v>
      </c>
      <c r="T3199" t="str">
        <f t="shared" si="3389"/>
        <v>theater</v>
      </c>
      <c r="U3199" t="str">
        <f t="shared" si="3368"/>
        <v>musical</v>
      </c>
      <c r="V3199">
        <f>YEAR(Kickstarter[[#This Row],[Date Ended Conversion]])</f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s="5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2">
        <f t="shared" ref="L3200" si="3422">(((K3200/60)/60)/24)+DATE(1970,1,1)</f>
        <v>42013.424502314811</v>
      </c>
      <c r="M3200" s="12">
        <f t="shared" si="3357"/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11">
        <f t="shared" si="3358"/>
        <v>3.6666666666666666E-3</v>
      </c>
      <c r="S3200" s="6">
        <f>AVERAGE(Kickstarter[[#This Row],[pledged]]/Kickstarter[[#This Row],[backers_count]])</f>
        <v>36.666666666666664</v>
      </c>
      <c r="T3200" t="str">
        <f t="shared" si="3389"/>
        <v>theater</v>
      </c>
      <c r="U3200" t="str">
        <f t="shared" si="3368"/>
        <v>musical</v>
      </c>
      <c r="V3200">
        <f>YEAR(Kickstarter[[#This Row],[Date Ended Conversion]])</f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s="5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2">
        <f t="shared" ref="L3201" si="3423">(((K3201/60)/60)/24)+DATE(1970,1,1)</f>
        <v>41858.761782407404</v>
      </c>
      <c r="M3201" s="12">
        <f t="shared" si="3357"/>
        <v>41888.875</v>
      </c>
      <c r="N3201" t="b">
        <v>0</v>
      </c>
      <c r="O3201">
        <v>53</v>
      </c>
      <c r="P3201" t="b">
        <v>0</v>
      </c>
      <c r="Q3201" t="s">
        <v>8305</v>
      </c>
      <c r="R3201" s="11">
        <f t="shared" si="3358"/>
        <v>0.52159999999999995</v>
      </c>
      <c r="S3201" s="6">
        <f>AVERAGE(Kickstarter[[#This Row],[pledged]]/Kickstarter[[#This Row],[backers_count]])</f>
        <v>49.20754716981132</v>
      </c>
      <c r="T3201" t="str">
        <f t="shared" si="3389"/>
        <v>theater</v>
      </c>
      <c r="U3201" t="str">
        <f t="shared" si="3368"/>
        <v>musical</v>
      </c>
      <c r="V3201">
        <f>YEAR(Kickstarter[[#This Row],[Date Ended Conversion]])</f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s="5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2">
        <f t="shared" ref="L3202" si="3424">(((K3202/60)/60)/24)+DATE(1970,1,1)</f>
        <v>42460.320613425924</v>
      </c>
      <c r="M3202" s="12">
        <f t="shared" ref="M3202:M3265" si="3425">(((J3202/60)/60)/24)+DATE(1970,1,1)</f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11">
        <f t="shared" ref="R3202:R3265" si="3426">(E3202/D3202)</f>
        <v>2.0000000000000002E-5</v>
      </c>
      <c r="S3202" s="6">
        <f>AVERAGE(Kickstarter[[#This Row],[pledged]]/Kickstarter[[#This Row],[backers_count]])</f>
        <v>1</v>
      </c>
      <c r="T3202" t="str">
        <f t="shared" si="3389"/>
        <v>theater</v>
      </c>
      <c r="U3202" t="str">
        <f t="shared" si="3368"/>
        <v>musical</v>
      </c>
      <c r="V3202">
        <f>YEAR(Kickstarter[[#This Row],[Date Ended Conversion]])</f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s="5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2">
        <f t="shared" ref="L3203" si="3427">(((K3203/60)/60)/24)+DATE(1970,1,1)</f>
        <v>41861.767094907409</v>
      </c>
      <c r="M3203" s="12">
        <f t="shared" si="3425"/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11">
        <f t="shared" si="3426"/>
        <v>1.2500000000000001E-2</v>
      </c>
      <c r="S3203" s="6">
        <f>AVERAGE(Kickstarter[[#This Row],[pledged]]/Kickstarter[[#This Row],[backers_count]])</f>
        <v>12.5</v>
      </c>
      <c r="T3203" t="str">
        <f t="shared" si="3389"/>
        <v>theater</v>
      </c>
      <c r="U3203" t="str">
        <f t="shared" si="3368"/>
        <v>musical</v>
      </c>
      <c r="V3203">
        <f>YEAR(Kickstarter[[#This Row],[Date Ended Conversion]])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s="5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2">
        <f t="shared" ref="L3204" si="3428">(((K3204/60)/60)/24)+DATE(1970,1,1)</f>
        <v>42293.853541666671</v>
      </c>
      <c r="M3204" s="12">
        <f t="shared" si="3425"/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11">
        <f t="shared" si="3426"/>
        <v>0.54520000000000002</v>
      </c>
      <c r="S3204" s="6">
        <f>AVERAGE(Kickstarter[[#This Row],[pledged]]/Kickstarter[[#This Row],[backers_count]])</f>
        <v>109.04</v>
      </c>
      <c r="T3204" t="str">
        <f t="shared" si="3389"/>
        <v>theater</v>
      </c>
      <c r="U3204" t="str">
        <f t="shared" si="3368"/>
        <v>musical</v>
      </c>
      <c r="V3204">
        <f>YEAR(Kickstarter[[#This Row],[Date Ended Conversion]])</f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s="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2">
        <f t="shared" ref="L3205" si="3429">(((K3205/60)/60)/24)+DATE(1970,1,1)</f>
        <v>42242.988680555558</v>
      </c>
      <c r="M3205" s="12">
        <f t="shared" si="3425"/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11">
        <f t="shared" si="3426"/>
        <v>0.25</v>
      </c>
      <c r="S3205" s="6">
        <f>AVERAGE(Kickstarter[[#This Row],[pledged]]/Kickstarter[[#This Row],[backers_count]])</f>
        <v>41.666666666666664</v>
      </c>
      <c r="T3205" t="str">
        <f t="shared" si="3389"/>
        <v>theater</v>
      </c>
      <c r="U3205" t="str">
        <f t="shared" si="3368"/>
        <v>musical</v>
      </c>
      <c r="V3205">
        <f>YEAR(Kickstarter[[#This Row],[Date Ended Conversion]])</f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s="5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2">
        <f t="shared" ref="L3206" si="3430">(((K3206/60)/60)/24)+DATE(1970,1,1)</f>
        <v>42172.686099537037</v>
      </c>
      <c r="M3206" s="12">
        <f t="shared" si="3425"/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11">
        <f t="shared" si="3426"/>
        <v>0</v>
      </c>
      <c r="S3206" s="6" t="e">
        <f>AVERAGE(Kickstarter[[#This Row],[pledged]]/Kickstarter[[#This Row],[backers_count]])</f>
        <v>#DIV/0!</v>
      </c>
      <c r="T3206" t="str">
        <f t="shared" si="3389"/>
        <v>theater</v>
      </c>
      <c r="U3206" t="str">
        <f t="shared" si="3368"/>
        <v>musical</v>
      </c>
      <c r="V3206">
        <f>YEAR(Kickstarter[[#This Row],[Date Ended Conversion]])</f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s="5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2">
        <f t="shared" ref="L3207" si="3431">(((K3207/60)/60)/24)+DATE(1970,1,1)</f>
        <v>42095.374675925923</v>
      </c>
      <c r="M3207" s="12">
        <f t="shared" si="3425"/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11">
        <f t="shared" si="3426"/>
        <v>3.4125000000000003E-2</v>
      </c>
      <c r="S3207" s="6">
        <f>AVERAGE(Kickstarter[[#This Row],[pledged]]/Kickstarter[[#This Row],[backers_count]])</f>
        <v>22.75</v>
      </c>
      <c r="T3207" t="str">
        <f t="shared" si="3389"/>
        <v>theater</v>
      </c>
      <c r="U3207" t="str">
        <f t="shared" si="3368"/>
        <v>musical</v>
      </c>
      <c r="V3207">
        <f>YEAR(Kickstarter[[#This Row],[Date Ended Conversion]])</f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s="5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2">
        <f t="shared" ref="L3208" si="3432">(((K3208/60)/60)/24)+DATE(1970,1,1)</f>
        <v>42236.276053240741</v>
      </c>
      <c r="M3208" s="12">
        <f t="shared" si="3425"/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11">
        <f t="shared" si="3426"/>
        <v>0</v>
      </c>
      <c r="S3208" s="6" t="e">
        <f>AVERAGE(Kickstarter[[#This Row],[pledged]]/Kickstarter[[#This Row],[backers_count]])</f>
        <v>#DIV/0!</v>
      </c>
      <c r="T3208" t="str">
        <f t="shared" si="3389"/>
        <v>theater</v>
      </c>
      <c r="U3208" t="str">
        <f t="shared" si="3368"/>
        <v>musical</v>
      </c>
      <c r="V3208">
        <f>YEAR(Kickstarter[[#This Row],[Date Ended Conversion]])</f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s="5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2">
        <f t="shared" ref="L3209" si="3433">(((K3209/60)/60)/24)+DATE(1970,1,1)</f>
        <v>42057.277858796297</v>
      </c>
      <c r="M3209" s="12">
        <f t="shared" si="3425"/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11">
        <f t="shared" si="3426"/>
        <v>0.46363636363636362</v>
      </c>
      <c r="S3209" s="6">
        <f>AVERAGE(Kickstarter[[#This Row],[pledged]]/Kickstarter[[#This Row],[backers_count]])</f>
        <v>70.833333333333329</v>
      </c>
      <c r="T3209" t="str">
        <f t="shared" si="3389"/>
        <v>theater</v>
      </c>
      <c r="U3209" t="str">
        <f t="shared" si="3368"/>
        <v>musical</v>
      </c>
      <c r="V3209">
        <f>YEAR(Kickstarter[[#This Row],[Date Ended Conversion]])</f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s="5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2">
        <f t="shared" ref="L3210" si="3434">(((K3210/60)/60)/24)+DATE(1970,1,1)</f>
        <v>41827.605057870373</v>
      </c>
      <c r="M3210" s="12">
        <f t="shared" si="3425"/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11">
        <f t="shared" si="3426"/>
        <v>1.0349999999999999</v>
      </c>
      <c r="S3210" s="6">
        <f>AVERAGE(Kickstarter[[#This Row],[pledged]]/Kickstarter[[#This Row],[backers_count]])</f>
        <v>63.109756097560975</v>
      </c>
      <c r="T3210" t="str">
        <f t="shared" si="3389"/>
        <v>theater</v>
      </c>
      <c r="U3210" t="str">
        <f t="shared" si="3368"/>
        <v>plays</v>
      </c>
      <c r="V3210">
        <f>YEAR(Kickstarter[[#This Row],[Date Ended Conversion]])</f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s="5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2">
        <f t="shared" ref="L3211" si="3435">(((K3211/60)/60)/24)+DATE(1970,1,1)</f>
        <v>41778.637245370373</v>
      </c>
      <c r="M3211" s="12">
        <f t="shared" si="3425"/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11">
        <f t="shared" si="3426"/>
        <v>1.1932315789473684</v>
      </c>
      <c r="S3211" s="6">
        <f>AVERAGE(Kickstarter[[#This Row],[pledged]]/Kickstarter[[#This Row],[backers_count]])</f>
        <v>50.157964601769912</v>
      </c>
      <c r="T3211" t="str">
        <f t="shared" si="3389"/>
        <v>theater</v>
      </c>
      <c r="U3211" t="str">
        <f t="shared" ref="U3211:U3274" si="3436">RIGHT(Q3211,LEN(Q3211)-FIND("/",Q3211))</f>
        <v>plays</v>
      </c>
      <c r="V3211">
        <f>YEAR(Kickstarter[[#This Row],[Date Ended Conversion]])</f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s="5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2">
        <f t="shared" ref="L3212" si="3437">(((K3212/60)/60)/24)+DATE(1970,1,1)</f>
        <v>41013.936562499999</v>
      </c>
      <c r="M3212" s="12">
        <f t="shared" si="3425"/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11">
        <f t="shared" si="3426"/>
        <v>1.2576666666666667</v>
      </c>
      <c r="S3212" s="6">
        <f>AVERAGE(Kickstarter[[#This Row],[pledged]]/Kickstarter[[#This Row],[backers_count]])</f>
        <v>62.883333333333333</v>
      </c>
      <c r="T3212" t="str">
        <f t="shared" si="3389"/>
        <v>theater</v>
      </c>
      <c r="U3212" t="str">
        <f t="shared" si="3436"/>
        <v>plays</v>
      </c>
      <c r="V3212">
        <f>YEAR(Kickstarter[[#This Row],[Date Ended Conversion]])</f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s="5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2">
        <f t="shared" ref="L3213" si="3438">(((K3213/60)/60)/24)+DATE(1970,1,1)</f>
        <v>41834.586574074077</v>
      </c>
      <c r="M3213" s="12">
        <f t="shared" si="3425"/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11">
        <f t="shared" si="3426"/>
        <v>1.1974347826086957</v>
      </c>
      <c r="S3213" s="6">
        <f>AVERAGE(Kickstarter[[#This Row],[pledged]]/Kickstarter[[#This Row],[backers_count]])</f>
        <v>85.531055900621112</v>
      </c>
      <c r="T3213" t="str">
        <f t="shared" si="3389"/>
        <v>theater</v>
      </c>
      <c r="U3213" t="str">
        <f t="shared" si="3436"/>
        <v>plays</v>
      </c>
      <c r="V3213">
        <f>YEAR(Kickstarter[[#This Row],[Date Ended Conversion]])</f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s="5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2">
        <f t="shared" ref="L3214" si="3439">(((K3214/60)/60)/24)+DATE(1970,1,1)</f>
        <v>41829.795729166668</v>
      </c>
      <c r="M3214" s="12">
        <f t="shared" si="3425"/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11">
        <f t="shared" si="3426"/>
        <v>1.2625</v>
      </c>
      <c r="S3214" s="6">
        <f>AVERAGE(Kickstarter[[#This Row],[pledged]]/Kickstarter[[#This Row],[backers_count]])</f>
        <v>53.723404255319146</v>
      </c>
      <c r="T3214" t="str">
        <f t="shared" si="3389"/>
        <v>theater</v>
      </c>
      <c r="U3214" t="str">
        <f t="shared" si="3436"/>
        <v>plays</v>
      </c>
      <c r="V3214">
        <f>YEAR(Kickstarter[[#This Row],[Date Ended Conversion]])</f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s="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2">
        <f t="shared" ref="L3215" si="3440">(((K3215/60)/60)/24)+DATE(1970,1,1)</f>
        <v>42171.763414351852</v>
      </c>
      <c r="M3215" s="12">
        <f t="shared" si="3425"/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11">
        <f t="shared" si="3426"/>
        <v>1.0011666666666668</v>
      </c>
      <c r="S3215" s="6">
        <f>AVERAGE(Kickstarter[[#This Row],[pledged]]/Kickstarter[[#This Row],[backers_count]])</f>
        <v>127.80851063829788</v>
      </c>
      <c r="T3215" t="str">
        <f t="shared" si="3389"/>
        <v>theater</v>
      </c>
      <c r="U3215" t="str">
        <f t="shared" si="3436"/>
        <v>plays</v>
      </c>
      <c r="V3215">
        <f>YEAR(Kickstarter[[#This Row],[Date Ended Conversion]])</f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s="5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2">
        <f t="shared" ref="L3216" si="3441">(((K3216/60)/60)/24)+DATE(1970,1,1)</f>
        <v>42337.792511574073</v>
      </c>
      <c r="M3216" s="12">
        <f t="shared" si="3425"/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11">
        <f t="shared" si="3426"/>
        <v>1.0213333333333334</v>
      </c>
      <c r="S3216" s="6">
        <f>AVERAGE(Kickstarter[[#This Row],[pledged]]/Kickstarter[[#This Row],[backers_count]])</f>
        <v>106.57391304347826</v>
      </c>
      <c r="T3216" t="str">
        <f t="shared" si="3389"/>
        <v>theater</v>
      </c>
      <c r="U3216" t="str">
        <f t="shared" si="3436"/>
        <v>plays</v>
      </c>
      <c r="V3216">
        <f>YEAR(Kickstarter[[#This Row],[Date Ended Conversion]])</f>
        <v>2016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s="5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2">
        <f t="shared" ref="L3217" si="3442">(((K3217/60)/60)/24)+DATE(1970,1,1)</f>
        <v>42219.665173611109</v>
      </c>
      <c r="M3217" s="12">
        <f t="shared" si="3425"/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11">
        <f t="shared" si="3426"/>
        <v>1.0035142857142858</v>
      </c>
      <c r="S3217" s="6">
        <f>AVERAGE(Kickstarter[[#This Row],[pledged]]/Kickstarter[[#This Row],[backers_count]])</f>
        <v>262.11194029850748</v>
      </c>
      <c r="T3217" t="str">
        <f t="shared" si="3389"/>
        <v>theater</v>
      </c>
      <c r="U3217" t="str">
        <f t="shared" si="3436"/>
        <v>plays</v>
      </c>
      <c r="V3217">
        <f>YEAR(Kickstarter[[#This Row],[Date Ended Conversion]])</f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s="5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2">
        <f t="shared" ref="L3218" si="3443">(((K3218/60)/60)/24)+DATE(1970,1,1)</f>
        <v>42165.462627314817</v>
      </c>
      <c r="M3218" s="12">
        <f t="shared" si="3425"/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11">
        <f t="shared" si="3426"/>
        <v>1.0004999999999999</v>
      </c>
      <c r="S3218" s="6">
        <f>AVERAGE(Kickstarter[[#This Row],[pledged]]/Kickstarter[[#This Row],[backers_count]])</f>
        <v>57.171428571428571</v>
      </c>
      <c r="T3218" t="str">
        <f t="shared" si="3389"/>
        <v>theater</v>
      </c>
      <c r="U3218" t="str">
        <f t="shared" si="3436"/>
        <v>plays</v>
      </c>
      <c r="V3218">
        <f>YEAR(Kickstarter[[#This Row],[Date Ended Conversion]])</f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s="5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2">
        <f t="shared" ref="L3219" si="3444">(((K3219/60)/60)/24)+DATE(1970,1,1)</f>
        <v>42648.546111111107</v>
      </c>
      <c r="M3219" s="12">
        <f t="shared" si="3425"/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11">
        <f t="shared" si="3426"/>
        <v>1.1602222222222223</v>
      </c>
      <c r="S3219" s="6">
        <f>AVERAGE(Kickstarter[[#This Row],[pledged]]/Kickstarter[[#This Row],[backers_count]])</f>
        <v>50.20192307692308</v>
      </c>
      <c r="T3219" t="str">
        <f t="shared" si="3389"/>
        <v>theater</v>
      </c>
      <c r="U3219" t="str">
        <f t="shared" si="3436"/>
        <v>plays</v>
      </c>
      <c r="V3219">
        <f>YEAR(Kickstarter[[#This Row],[Date Ended Conversion]])</f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s="5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2">
        <f t="shared" ref="L3220" si="3445">(((K3220/60)/60)/24)+DATE(1970,1,1)</f>
        <v>41971.002152777779</v>
      </c>
      <c r="M3220" s="12">
        <f t="shared" si="3425"/>
        <v>42004</v>
      </c>
      <c r="N3220" t="b">
        <v>1</v>
      </c>
      <c r="O3220">
        <v>184</v>
      </c>
      <c r="P3220" t="b">
        <v>1</v>
      </c>
      <c r="Q3220" t="s">
        <v>8271</v>
      </c>
      <c r="R3220" s="11">
        <f t="shared" si="3426"/>
        <v>1.0209999999999999</v>
      </c>
      <c r="S3220" s="6">
        <f>AVERAGE(Kickstarter[[#This Row],[pledged]]/Kickstarter[[#This Row],[backers_count]])</f>
        <v>66.586956521739125</v>
      </c>
      <c r="T3220" t="str">
        <f t="shared" si="3389"/>
        <v>theater</v>
      </c>
      <c r="U3220" t="str">
        <f t="shared" si="3436"/>
        <v>plays</v>
      </c>
      <c r="V3220">
        <f>YEAR(Kickstarter[[#This Row],[Date Ended Conversion]])</f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s="5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2">
        <f t="shared" ref="L3221" si="3446">(((K3221/60)/60)/24)+DATE(1970,1,1)</f>
        <v>42050.983182870375</v>
      </c>
      <c r="M3221" s="12">
        <f t="shared" si="3425"/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11">
        <f t="shared" si="3426"/>
        <v>1.0011000000000001</v>
      </c>
      <c r="S3221" s="6">
        <f>AVERAGE(Kickstarter[[#This Row],[pledged]]/Kickstarter[[#This Row],[backers_count]])</f>
        <v>168.25210084033614</v>
      </c>
      <c r="T3221" t="str">
        <f t="shared" si="3389"/>
        <v>theater</v>
      </c>
      <c r="U3221" t="str">
        <f t="shared" si="3436"/>
        <v>plays</v>
      </c>
      <c r="V3221">
        <f>YEAR(Kickstarter[[#This Row],[Date Ended Conversion]])</f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s="5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2">
        <f t="shared" ref="L3222" si="3447">(((K3222/60)/60)/24)+DATE(1970,1,1)</f>
        <v>42772.833379629628</v>
      </c>
      <c r="M3222" s="12">
        <f t="shared" si="3425"/>
        <v>42806.875</v>
      </c>
      <c r="N3222" t="b">
        <v>1</v>
      </c>
      <c r="O3222">
        <v>59</v>
      </c>
      <c r="P3222" t="b">
        <v>1</v>
      </c>
      <c r="Q3222" t="s">
        <v>8271</v>
      </c>
      <c r="R3222" s="11">
        <f t="shared" si="3426"/>
        <v>1.0084</v>
      </c>
      <c r="S3222" s="6">
        <f>AVERAGE(Kickstarter[[#This Row],[pledged]]/Kickstarter[[#This Row],[backers_count]])</f>
        <v>256.37288135593218</v>
      </c>
      <c r="T3222" t="str">
        <f t="shared" si="3389"/>
        <v>theater</v>
      </c>
      <c r="U3222" t="str">
        <f t="shared" si="3436"/>
        <v>plays</v>
      </c>
      <c r="V3222">
        <f>YEAR(Kickstarter[[#This Row],[Date Ended Conversion]])</f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s="5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2">
        <f t="shared" ref="L3223" si="3448">(((K3223/60)/60)/24)+DATE(1970,1,1)</f>
        <v>42155.696793981479</v>
      </c>
      <c r="M3223" s="12">
        <f t="shared" si="3425"/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11">
        <f t="shared" si="3426"/>
        <v>1.0342499999999999</v>
      </c>
      <c r="S3223" s="6">
        <f>AVERAGE(Kickstarter[[#This Row],[pledged]]/Kickstarter[[#This Row],[backers_count]])</f>
        <v>36.610619469026545</v>
      </c>
      <c r="T3223" t="str">
        <f t="shared" si="3389"/>
        <v>theater</v>
      </c>
      <c r="U3223" t="str">
        <f t="shared" si="3436"/>
        <v>plays</v>
      </c>
      <c r="V3223">
        <f>YEAR(Kickstarter[[#This Row],[Date Ended Conversion]])</f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s="5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2">
        <f t="shared" ref="L3224" si="3449">(((K3224/60)/60)/24)+DATE(1970,1,1)</f>
        <v>42270.582141203704</v>
      </c>
      <c r="M3224" s="12">
        <f t="shared" si="3425"/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11">
        <f t="shared" si="3426"/>
        <v>1.248</v>
      </c>
      <c r="S3224" s="6">
        <f>AVERAGE(Kickstarter[[#This Row],[pledged]]/Kickstarter[[#This Row],[backers_count]])</f>
        <v>37.142857142857146</v>
      </c>
      <c r="T3224" t="str">
        <f t="shared" si="3389"/>
        <v>theater</v>
      </c>
      <c r="U3224" t="str">
        <f t="shared" si="3436"/>
        <v>plays</v>
      </c>
      <c r="V3224">
        <f>YEAR(Kickstarter[[#This Row],[Date Ended Conversion]])</f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s="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2">
        <f t="shared" ref="L3225" si="3450">(((K3225/60)/60)/24)+DATE(1970,1,1)</f>
        <v>42206.835370370376</v>
      </c>
      <c r="M3225" s="12">
        <f t="shared" si="3425"/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11">
        <f t="shared" si="3426"/>
        <v>1.0951612903225807</v>
      </c>
      <c r="S3225" s="6">
        <f>AVERAGE(Kickstarter[[#This Row],[pledged]]/Kickstarter[[#This Row],[backers_count]])</f>
        <v>45.878378378378379</v>
      </c>
      <c r="T3225" t="str">
        <f t="shared" si="3389"/>
        <v>theater</v>
      </c>
      <c r="U3225" t="str">
        <f t="shared" si="3436"/>
        <v>plays</v>
      </c>
      <c r="V3225">
        <f>YEAR(Kickstarter[[#This Row],[Date Ended Conversion]])</f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s="5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2">
        <f t="shared" ref="L3226" si="3451">(((K3226/60)/60)/24)+DATE(1970,1,1)</f>
        <v>42697.850844907407</v>
      </c>
      <c r="M3226" s="12">
        <f t="shared" si="3425"/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11">
        <f t="shared" si="3426"/>
        <v>1.0203333333333333</v>
      </c>
      <c r="S3226" s="6">
        <f>AVERAGE(Kickstarter[[#This Row],[pledged]]/Kickstarter[[#This Row],[backers_count]])</f>
        <v>141.71296296296296</v>
      </c>
      <c r="T3226" t="str">
        <f t="shared" si="3389"/>
        <v>theater</v>
      </c>
      <c r="U3226" t="str">
        <f t="shared" si="3436"/>
        <v>plays</v>
      </c>
      <c r="V3226">
        <f>YEAR(Kickstarter[[#This Row],[Date Ended Conversion]])</f>
        <v>2017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s="5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2">
        <f t="shared" ref="L3227" si="3452">(((K3227/60)/60)/24)+DATE(1970,1,1)</f>
        <v>42503.559467592597</v>
      </c>
      <c r="M3227" s="12">
        <f t="shared" si="3425"/>
        <v>42524.875</v>
      </c>
      <c r="N3227" t="b">
        <v>1</v>
      </c>
      <c r="O3227">
        <v>39</v>
      </c>
      <c r="P3227" t="b">
        <v>1</v>
      </c>
      <c r="Q3227" t="s">
        <v>8271</v>
      </c>
      <c r="R3227" s="11">
        <f t="shared" si="3426"/>
        <v>1.0235000000000001</v>
      </c>
      <c r="S3227" s="6">
        <f>AVERAGE(Kickstarter[[#This Row],[pledged]]/Kickstarter[[#This Row],[backers_count]])</f>
        <v>52.487179487179489</v>
      </c>
      <c r="T3227" t="str">
        <f t="shared" si="3389"/>
        <v>theater</v>
      </c>
      <c r="U3227" t="str">
        <f t="shared" si="3436"/>
        <v>plays</v>
      </c>
      <c r="V3227">
        <f>YEAR(Kickstarter[[#This Row],[Date Ended Conversion]])</f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s="5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2">
        <f t="shared" ref="L3228" si="3453">(((K3228/60)/60)/24)+DATE(1970,1,1)</f>
        <v>42277.583472222221</v>
      </c>
      <c r="M3228" s="12">
        <f t="shared" si="3425"/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11">
        <f t="shared" si="3426"/>
        <v>1.0416666666666667</v>
      </c>
      <c r="S3228" s="6">
        <f>AVERAGE(Kickstarter[[#This Row],[pledged]]/Kickstarter[[#This Row],[backers_count]])</f>
        <v>59.523809523809526</v>
      </c>
      <c r="T3228" t="str">
        <f t="shared" si="3389"/>
        <v>theater</v>
      </c>
      <c r="U3228" t="str">
        <f t="shared" si="3436"/>
        <v>plays</v>
      </c>
      <c r="V3228">
        <f>YEAR(Kickstarter[[#This Row],[Date Ended Conversion]])</f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s="5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2">
        <f t="shared" ref="L3229" si="3454">(((K3229/60)/60)/24)+DATE(1970,1,1)</f>
        <v>42722.882361111115</v>
      </c>
      <c r="M3229" s="12">
        <f t="shared" si="3425"/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11">
        <f t="shared" si="3426"/>
        <v>1.25</v>
      </c>
      <c r="S3229" s="6">
        <f>AVERAGE(Kickstarter[[#This Row],[pledged]]/Kickstarter[[#This Row],[backers_count]])</f>
        <v>50</v>
      </c>
      <c r="T3229" t="str">
        <f t="shared" si="3389"/>
        <v>theater</v>
      </c>
      <c r="U3229" t="str">
        <f t="shared" si="3436"/>
        <v>plays</v>
      </c>
      <c r="V3229">
        <f>YEAR(Kickstarter[[#This Row],[Date Ended Conversion]])</f>
        <v>2017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s="5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2">
        <f t="shared" ref="L3230" si="3455">(((K3230/60)/60)/24)+DATE(1970,1,1)</f>
        <v>42323.70930555556</v>
      </c>
      <c r="M3230" s="12">
        <f t="shared" si="3425"/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11">
        <f t="shared" si="3426"/>
        <v>1.0234285714285714</v>
      </c>
      <c r="S3230" s="6">
        <f>AVERAGE(Kickstarter[[#This Row],[pledged]]/Kickstarter[[#This Row],[backers_count]])</f>
        <v>193.62162162162161</v>
      </c>
      <c r="T3230" t="str">
        <f t="shared" si="3389"/>
        <v>theater</v>
      </c>
      <c r="U3230" t="str">
        <f t="shared" si="3436"/>
        <v>plays</v>
      </c>
      <c r="V3230">
        <f>YEAR(Kickstarter[[#This Row],[Date Ended Conversion]])</f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s="5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2">
        <f t="shared" ref="L3231" si="3456">(((K3231/60)/60)/24)+DATE(1970,1,1)</f>
        <v>41933.291643518518</v>
      </c>
      <c r="M3231" s="12">
        <f t="shared" si="3425"/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11">
        <f t="shared" si="3426"/>
        <v>1.0786500000000001</v>
      </c>
      <c r="S3231" s="6">
        <f>AVERAGE(Kickstarter[[#This Row],[pledged]]/Kickstarter[[#This Row],[backers_count]])</f>
        <v>106.79702970297029</v>
      </c>
      <c r="T3231" t="str">
        <f t="shared" ref="T3231:T3294" si="3457">LEFT(Q3231,FIND("/",Q3231)-1)</f>
        <v>theater</v>
      </c>
      <c r="U3231" t="str">
        <f t="shared" si="3436"/>
        <v>plays</v>
      </c>
      <c r="V3231">
        <f>YEAR(Kickstarter[[#This Row],[Date Ended Conversion]])</f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s="5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2">
        <f t="shared" ref="L3232" si="3458">(((K3232/60)/60)/24)+DATE(1970,1,1)</f>
        <v>41898.168125000004</v>
      </c>
      <c r="M3232" s="12">
        <f t="shared" si="3425"/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11">
        <f t="shared" si="3426"/>
        <v>1.0988461538461538</v>
      </c>
      <c r="S3232" s="6">
        <f>AVERAGE(Kickstarter[[#This Row],[pledged]]/Kickstarter[[#This Row],[backers_count]])</f>
        <v>77.21621621621621</v>
      </c>
      <c r="T3232" t="str">
        <f t="shared" si="3457"/>
        <v>theater</v>
      </c>
      <c r="U3232" t="str">
        <f t="shared" si="3436"/>
        <v>plays</v>
      </c>
      <c r="V3232">
        <f>YEAR(Kickstarter[[#This Row],[Date Ended Conversion]])</f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s="5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2">
        <f t="shared" ref="L3233" si="3459">(((K3233/60)/60)/24)+DATE(1970,1,1)</f>
        <v>42446.943831018521</v>
      </c>
      <c r="M3233" s="12">
        <f t="shared" si="3425"/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11">
        <f t="shared" si="3426"/>
        <v>1.61</v>
      </c>
      <c r="S3233" s="6">
        <f>AVERAGE(Kickstarter[[#This Row],[pledged]]/Kickstarter[[#This Row],[backers_count]])</f>
        <v>57.5</v>
      </c>
      <c r="T3233" t="str">
        <f t="shared" si="3457"/>
        <v>theater</v>
      </c>
      <c r="U3233" t="str">
        <f t="shared" si="3436"/>
        <v>plays</v>
      </c>
      <c r="V3233">
        <f>YEAR(Kickstarter[[#This Row],[Date Ended Conversion]])</f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s="5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2">
        <f t="shared" ref="L3234" si="3460">(((K3234/60)/60)/24)+DATE(1970,1,1)</f>
        <v>42463.81385416667</v>
      </c>
      <c r="M3234" s="12">
        <f t="shared" si="3425"/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11">
        <f t="shared" si="3426"/>
        <v>1.3120000000000001</v>
      </c>
      <c r="S3234" s="6">
        <f>AVERAGE(Kickstarter[[#This Row],[pledged]]/Kickstarter[[#This Row],[backers_count]])</f>
        <v>50.46153846153846</v>
      </c>
      <c r="T3234" t="str">
        <f t="shared" si="3457"/>
        <v>theater</v>
      </c>
      <c r="U3234" t="str">
        <f t="shared" si="3436"/>
        <v>plays</v>
      </c>
      <c r="V3234">
        <f>YEAR(Kickstarter[[#This Row],[Date Ended Conversion]])</f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s="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2">
        <f t="shared" ref="L3235" si="3461">(((K3235/60)/60)/24)+DATE(1970,1,1)</f>
        <v>42766.805034722223</v>
      </c>
      <c r="M3235" s="12">
        <f t="shared" si="3425"/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11">
        <f t="shared" si="3426"/>
        <v>1.1879999999999999</v>
      </c>
      <c r="S3235" s="6">
        <f>AVERAGE(Kickstarter[[#This Row],[pledged]]/Kickstarter[[#This Row],[backers_count]])</f>
        <v>97.377049180327873</v>
      </c>
      <c r="T3235" t="str">
        <f t="shared" si="3457"/>
        <v>theater</v>
      </c>
      <c r="U3235" t="str">
        <f t="shared" si="3436"/>
        <v>plays</v>
      </c>
      <c r="V3235">
        <f>YEAR(Kickstarter[[#This Row],[Date Ended Conversion]])</f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s="5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2">
        <f t="shared" ref="L3236" si="3462">(((K3236/60)/60)/24)+DATE(1970,1,1)</f>
        <v>42734.789444444439</v>
      </c>
      <c r="M3236" s="12">
        <f t="shared" si="3425"/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11">
        <f t="shared" si="3426"/>
        <v>1.0039275000000001</v>
      </c>
      <c r="S3236" s="6">
        <f>AVERAGE(Kickstarter[[#This Row],[pledged]]/Kickstarter[[#This Row],[backers_count]])</f>
        <v>34.91921739130435</v>
      </c>
      <c r="T3236" t="str">
        <f t="shared" si="3457"/>
        <v>theater</v>
      </c>
      <c r="U3236" t="str">
        <f t="shared" si="3436"/>
        <v>plays</v>
      </c>
      <c r="V3236">
        <f>YEAR(Kickstarter[[#This Row],[Date Ended Conversion]])</f>
        <v>2017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s="5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2">
        <f t="shared" ref="L3237" si="3463">(((K3237/60)/60)/24)+DATE(1970,1,1)</f>
        <v>42522.347812499997</v>
      </c>
      <c r="M3237" s="12">
        <f t="shared" si="3425"/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11">
        <f t="shared" si="3426"/>
        <v>1.0320666666666667</v>
      </c>
      <c r="S3237" s="6">
        <f>AVERAGE(Kickstarter[[#This Row],[pledged]]/Kickstarter[[#This Row],[backers_count]])</f>
        <v>85.530386740331494</v>
      </c>
      <c r="T3237" t="str">
        <f t="shared" si="3457"/>
        <v>theater</v>
      </c>
      <c r="U3237" t="str">
        <f t="shared" si="3436"/>
        <v>plays</v>
      </c>
      <c r="V3237">
        <f>YEAR(Kickstarter[[#This Row],[Date Ended Conversion]])</f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s="5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2">
        <f t="shared" ref="L3238" si="3464">(((K3238/60)/60)/24)+DATE(1970,1,1)</f>
        <v>42702.917048611111</v>
      </c>
      <c r="M3238" s="12">
        <f t="shared" si="3425"/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11">
        <f t="shared" si="3426"/>
        <v>1.006</v>
      </c>
      <c r="S3238" s="6">
        <f>AVERAGE(Kickstarter[[#This Row],[pledged]]/Kickstarter[[#This Row],[backers_count]])</f>
        <v>182.90909090909091</v>
      </c>
      <c r="T3238" t="str">
        <f t="shared" si="3457"/>
        <v>theater</v>
      </c>
      <c r="U3238" t="str">
        <f t="shared" si="3436"/>
        <v>plays</v>
      </c>
      <c r="V3238">
        <f>YEAR(Kickstarter[[#This Row],[Date Ended Conversion]])</f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s="5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2">
        <f t="shared" ref="L3239" si="3465">(((K3239/60)/60)/24)+DATE(1970,1,1)</f>
        <v>42252.474351851852</v>
      </c>
      <c r="M3239" s="12">
        <f t="shared" si="3425"/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11">
        <f t="shared" si="3426"/>
        <v>1.0078754285714286</v>
      </c>
      <c r="S3239" s="6">
        <f>AVERAGE(Kickstarter[[#This Row],[pledged]]/Kickstarter[[#This Row],[backers_count]])</f>
        <v>131.13620817843866</v>
      </c>
      <c r="T3239" t="str">
        <f t="shared" si="3457"/>
        <v>theater</v>
      </c>
      <c r="U3239" t="str">
        <f t="shared" si="3436"/>
        <v>plays</v>
      </c>
      <c r="V3239">
        <f>YEAR(Kickstarter[[#This Row],[Date Ended Conversion]])</f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s="5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2">
        <f t="shared" ref="L3240" si="3466">(((K3240/60)/60)/24)+DATE(1970,1,1)</f>
        <v>42156.510393518518</v>
      </c>
      <c r="M3240" s="12">
        <f t="shared" si="3425"/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11">
        <f t="shared" si="3426"/>
        <v>1.1232142857142857</v>
      </c>
      <c r="S3240" s="6">
        <f>AVERAGE(Kickstarter[[#This Row],[pledged]]/Kickstarter[[#This Row],[backers_count]])</f>
        <v>39.810126582278478</v>
      </c>
      <c r="T3240" t="str">
        <f t="shared" si="3457"/>
        <v>theater</v>
      </c>
      <c r="U3240" t="str">
        <f t="shared" si="3436"/>
        <v>plays</v>
      </c>
      <c r="V3240">
        <f>YEAR(Kickstarter[[#This Row],[Date Ended Conversion]])</f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s="5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2">
        <f t="shared" ref="L3241" si="3467">(((K3241/60)/60)/24)+DATE(1970,1,1)</f>
        <v>42278.089039351849</v>
      </c>
      <c r="M3241" s="12">
        <f t="shared" si="3425"/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11">
        <f t="shared" si="3426"/>
        <v>1.0591914022517912</v>
      </c>
      <c r="S3241" s="6">
        <f>AVERAGE(Kickstarter[[#This Row],[pledged]]/Kickstarter[[#This Row],[backers_count]])</f>
        <v>59.701730769230764</v>
      </c>
      <c r="T3241" t="str">
        <f t="shared" si="3457"/>
        <v>theater</v>
      </c>
      <c r="U3241" t="str">
        <f t="shared" si="3436"/>
        <v>plays</v>
      </c>
      <c r="V3241">
        <f>YEAR(Kickstarter[[#This Row],[Date Ended Conversion]])</f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s="5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2">
        <f t="shared" ref="L3242" si="3468">(((K3242/60)/60)/24)+DATE(1970,1,1)</f>
        <v>42754.693842592591</v>
      </c>
      <c r="M3242" s="12">
        <f t="shared" si="3425"/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11">
        <f t="shared" si="3426"/>
        <v>1.0056666666666667</v>
      </c>
      <c r="S3242" s="6">
        <f>AVERAGE(Kickstarter[[#This Row],[pledged]]/Kickstarter[[#This Row],[backers_count]])</f>
        <v>88.735294117647058</v>
      </c>
      <c r="T3242" t="str">
        <f t="shared" si="3457"/>
        <v>theater</v>
      </c>
      <c r="U3242" t="str">
        <f t="shared" si="3436"/>
        <v>plays</v>
      </c>
      <c r="V3242">
        <f>YEAR(Kickstarter[[#This Row],[Date Ended Conversion]])</f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s="5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2">
        <f t="shared" ref="L3243" si="3469">(((K3243/60)/60)/24)+DATE(1970,1,1)</f>
        <v>41893.324884259258</v>
      </c>
      <c r="M3243" s="12">
        <f t="shared" si="3425"/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11">
        <f t="shared" si="3426"/>
        <v>1.1530588235294117</v>
      </c>
      <c r="S3243" s="6">
        <f>AVERAGE(Kickstarter[[#This Row],[pledged]]/Kickstarter[[#This Row],[backers_count]])</f>
        <v>58.688622754491021</v>
      </c>
      <c r="T3243" t="str">
        <f t="shared" si="3457"/>
        <v>theater</v>
      </c>
      <c r="U3243" t="str">
        <f t="shared" si="3436"/>
        <v>plays</v>
      </c>
      <c r="V3243">
        <f>YEAR(Kickstarter[[#This Row],[Date Ended Conversion]])</f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s="5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2">
        <f t="shared" ref="L3244" si="3470">(((K3244/60)/60)/24)+DATE(1970,1,1)</f>
        <v>41871.755694444444</v>
      </c>
      <c r="M3244" s="12">
        <f t="shared" si="3425"/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11">
        <f t="shared" si="3426"/>
        <v>1.273042</v>
      </c>
      <c r="S3244" s="6">
        <f>AVERAGE(Kickstarter[[#This Row],[pledged]]/Kickstarter[[#This Row],[backers_count]])</f>
        <v>69.56513661202186</v>
      </c>
      <c r="T3244" t="str">
        <f t="shared" si="3457"/>
        <v>theater</v>
      </c>
      <c r="U3244" t="str">
        <f t="shared" si="3436"/>
        <v>plays</v>
      </c>
      <c r="V3244">
        <f>YEAR(Kickstarter[[#This Row],[Date Ended Conversion]])</f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s="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2">
        <f t="shared" ref="L3245" si="3471">(((K3245/60)/60)/24)+DATE(1970,1,1)</f>
        <v>42262.096782407403</v>
      </c>
      <c r="M3245" s="12">
        <f t="shared" si="3425"/>
        <v>42286</v>
      </c>
      <c r="N3245" t="b">
        <v>1</v>
      </c>
      <c r="O3245">
        <v>71</v>
      </c>
      <c r="P3245" t="b">
        <v>1</v>
      </c>
      <c r="Q3245" t="s">
        <v>8271</v>
      </c>
      <c r="R3245" s="11">
        <f t="shared" si="3426"/>
        <v>1.028375</v>
      </c>
      <c r="S3245" s="6">
        <f>AVERAGE(Kickstarter[[#This Row],[pledged]]/Kickstarter[[#This Row],[backers_count]])</f>
        <v>115.87323943661971</v>
      </c>
      <c r="T3245" t="str">
        <f t="shared" si="3457"/>
        <v>theater</v>
      </c>
      <c r="U3245" t="str">
        <f t="shared" si="3436"/>
        <v>plays</v>
      </c>
      <c r="V3245">
        <f>YEAR(Kickstarter[[#This Row],[Date Ended Conversion]])</f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s="5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2">
        <f t="shared" ref="L3246" si="3472">(((K3246/60)/60)/24)+DATE(1970,1,1)</f>
        <v>42675.694236111114</v>
      </c>
      <c r="M3246" s="12">
        <f t="shared" si="3425"/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11">
        <f t="shared" si="3426"/>
        <v>1.0293749999999999</v>
      </c>
      <c r="S3246" s="6">
        <f>AVERAGE(Kickstarter[[#This Row],[pledged]]/Kickstarter[[#This Row],[backers_count]])</f>
        <v>23.869565217391305</v>
      </c>
      <c r="T3246" t="str">
        <f t="shared" si="3457"/>
        <v>theater</v>
      </c>
      <c r="U3246" t="str">
        <f t="shared" si="3436"/>
        <v>plays</v>
      </c>
      <c r="V3246">
        <f>YEAR(Kickstarter[[#This Row],[Date Ended Conversion]])</f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s="5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2">
        <f t="shared" ref="L3247" si="3473">(((K3247/60)/60)/24)+DATE(1970,1,1)</f>
        <v>42135.60020833333</v>
      </c>
      <c r="M3247" s="12">
        <f t="shared" si="3425"/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11">
        <f t="shared" si="3426"/>
        <v>1.043047619047619</v>
      </c>
      <c r="S3247" s="6">
        <f>AVERAGE(Kickstarter[[#This Row],[pledged]]/Kickstarter[[#This Row],[backers_count]])</f>
        <v>81.125925925925927</v>
      </c>
      <c r="T3247" t="str">
        <f t="shared" si="3457"/>
        <v>theater</v>
      </c>
      <c r="U3247" t="str">
        <f t="shared" si="3436"/>
        <v>plays</v>
      </c>
      <c r="V3247">
        <f>YEAR(Kickstarter[[#This Row],[Date Ended Conversion]])</f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s="5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2">
        <f t="shared" ref="L3248" si="3474">(((K3248/60)/60)/24)+DATE(1970,1,1)</f>
        <v>42230.472222222219</v>
      </c>
      <c r="M3248" s="12">
        <f t="shared" si="3425"/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11">
        <f t="shared" si="3426"/>
        <v>1.1122000000000001</v>
      </c>
      <c r="S3248" s="6">
        <f>AVERAGE(Kickstarter[[#This Row],[pledged]]/Kickstarter[[#This Row],[backers_count]])</f>
        <v>57.626943005181346</v>
      </c>
      <c r="T3248" t="str">
        <f t="shared" si="3457"/>
        <v>theater</v>
      </c>
      <c r="U3248" t="str">
        <f t="shared" si="3436"/>
        <v>plays</v>
      </c>
      <c r="V3248">
        <f>YEAR(Kickstarter[[#This Row],[Date Ended Conversion]])</f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s="5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2">
        <f t="shared" ref="L3249" si="3475">(((K3249/60)/60)/24)+DATE(1970,1,1)</f>
        <v>42167.434166666666</v>
      </c>
      <c r="M3249" s="12">
        <f t="shared" si="3425"/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11">
        <f t="shared" si="3426"/>
        <v>1.0586</v>
      </c>
      <c r="S3249" s="6">
        <f>AVERAGE(Kickstarter[[#This Row],[pledged]]/Kickstarter[[#This Row],[backers_count]])</f>
        <v>46.429824561403507</v>
      </c>
      <c r="T3249" t="str">
        <f t="shared" si="3457"/>
        <v>theater</v>
      </c>
      <c r="U3249" t="str">
        <f t="shared" si="3436"/>
        <v>plays</v>
      </c>
      <c r="V3249">
        <f>YEAR(Kickstarter[[#This Row],[Date Ended Conversion]])</f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s="5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2">
        <f t="shared" ref="L3250" si="3476">(((K3250/60)/60)/24)+DATE(1970,1,1)</f>
        <v>42068.888391203705</v>
      </c>
      <c r="M3250" s="12">
        <f t="shared" si="3425"/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11">
        <f t="shared" si="3426"/>
        <v>1.0079166666666666</v>
      </c>
      <c r="S3250" s="6">
        <f>AVERAGE(Kickstarter[[#This Row],[pledged]]/Kickstarter[[#This Row],[backers_count]])</f>
        <v>60.475000000000001</v>
      </c>
      <c r="T3250" t="str">
        <f t="shared" si="3457"/>
        <v>theater</v>
      </c>
      <c r="U3250" t="str">
        <f t="shared" si="3436"/>
        <v>plays</v>
      </c>
      <c r="V3250">
        <f>YEAR(Kickstarter[[#This Row],[Date Ended Conversion]])</f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s="5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2">
        <f t="shared" ref="L3251" si="3477">(((K3251/60)/60)/24)+DATE(1970,1,1)</f>
        <v>42145.746689814812</v>
      </c>
      <c r="M3251" s="12">
        <f t="shared" si="3425"/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11">
        <f t="shared" si="3426"/>
        <v>1.0492727272727274</v>
      </c>
      <c r="S3251" s="6">
        <f>AVERAGE(Kickstarter[[#This Row],[pledged]]/Kickstarter[[#This Row],[backers_count]])</f>
        <v>65.579545454545453</v>
      </c>
      <c r="T3251" t="str">
        <f t="shared" si="3457"/>
        <v>theater</v>
      </c>
      <c r="U3251" t="str">
        <f t="shared" si="3436"/>
        <v>plays</v>
      </c>
      <c r="V3251">
        <f>YEAR(Kickstarter[[#This Row],[Date Ended Conversion]])</f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s="5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2">
        <f t="shared" ref="L3252" si="3478">(((K3252/60)/60)/24)+DATE(1970,1,1)</f>
        <v>41918.742175925923</v>
      </c>
      <c r="M3252" s="12">
        <f t="shared" si="3425"/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11">
        <f t="shared" si="3426"/>
        <v>1.01552</v>
      </c>
      <c r="S3252" s="6">
        <f>AVERAGE(Kickstarter[[#This Row],[pledged]]/Kickstarter[[#This Row],[backers_count]])</f>
        <v>119.1924882629108</v>
      </c>
      <c r="T3252" t="str">
        <f t="shared" si="3457"/>
        <v>theater</v>
      </c>
      <c r="U3252" t="str">
        <f t="shared" si="3436"/>
        <v>plays</v>
      </c>
      <c r="V3252">
        <f>YEAR(Kickstarter[[#This Row],[Date Ended Conversion]])</f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s="5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2">
        <f t="shared" ref="L3253" si="3479">(((K3253/60)/60)/24)+DATE(1970,1,1)</f>
        <v>42146.731087962966</v>
      </c>
      <c r="M3253" s="12">
        <f t="shared" si="3425"/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11">
        <f t="shared" si="3426"/>
        <v>1.1073333333333333</v>
      </c>
      <c r="S3253" s="6">
        <f>AVERAGE(Kickstarter[[#This Row],[pledged]]/Kickstarter[[#This Row],[backers_count]])</f>
        <v>83.05</v>
      </c>
      <c r="T3253" t="str">
        <f t="shared" si="3457"/>
        <v>theater</v>
      </c>
      <c r="U3253" t="str">
        <f t="shared" si="3436"/>
        <v>plays</v>
      </c>
      <c r="V3253">
        <f>YEAR(Kickstarter[[#This Row],[Date Ended Conversion]])</f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s="5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2">
        <f t="shared" ref="L3254" si="3480">(((K3254/60)/60)/24)+DATE(1970,1,1)</f>
        <v>42590.472685185188</v>
      </c>
      <c r="M3254" s="12">
        <f t="shared" si="3425"/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11">
        <f t="shared" si="3426"/>
        <v>1.2782222222222221</v>
      </c>
      <c r="S3254" s="6">
        <f>AVERAGE(Kickstarter[[#This Row],[pledged]]/Kickstarter[[#This Row],[backers_count]])</f>
        <v>57.52</v>
      </c>
      <c r="T3254" t="str">
        <f t="shared" si="3457"/>
        <v>theater</v>
      </c>
      <c r="U3254" t="str">
        <f t="shared" si="3436"/>
        <v>plays</v>
      </c>
      <c r="V3254">
        <f>YEAR(Kickstarter[[#This Row],[Date Ended Conversion]])</f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s="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2">
        <f t="shared" ref="L3255" si="3481">(((K3255/60)/60)/24)+DATE(1970,1,1)</f>
        <v>42602.576712962968</v>
      </c>
      <c r="M3255" s="12">
        <f t="shared" si="3425"/>
        <v>42621.15625</v>
      </c>
      <c r="N3255" t="b">
        <v>1</v>
      </c>
      <c r="O3255">
        <v>115</v>
      </c>
      <c r="P3255" t="b">
        <v>1</v>
      </c>
      <c r="Q3255" t="s">
        <v>8271</v>
      </c>
      <c r="R3255" s="11">
        <f t="shared" si="3426"/>
        <v>1.0182500000000001</v>
      </c>
      <c r="S3255" s="6">
        <f>AVERAGE(Kickstarter[[#This Row],[pledged]]/Kickstarter[[#This Row],[backers_count]])</f>
        <v>177.08695652173913</v>
      </c>
      <c r="T3255" t="str">
        <f t="shared" si="3457"/>
        <v>theater</v>
      </c>
      <c r="U3255" t="str">
        <f t="shared" si="3436"/>
        <v>plays</v>
      </c>
      <c r="V3255">
        <f>YEAR(Kickstarter[[#This Row],[Date Ended Conversion]])</f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s="5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2">
        <f t="shared" ref="L3256" si="3482">(((K3256/60)/60)/24)+DATE(1970,1,1)</f>
        <v>42059.085752314815</v>
      </c>
      <c r="M3256" s="12">
        <f t="shared" si="3425"/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11">
        <f t="shared" si="3426"/>
        <v>1.012576923076923</v>
      </c>
      <c r="S3256" s="6">
        <f>AVERAGE(Kickstarter[[#This Row],[pledged]]/Kickstarter[[#This Row],[backers_count]])</f>
        <v>70.771505376344081</v>
      </c>
      <c r="T3256" t="str">
        <f t="shared" si="3457"/>
        <v>theater</v>
      </c>
      <c r="U3256" t="str">
        <f t="shared" si="3436"/>
        <v>plays</v>
      </c>
      <c r="V3256">
        <f>YEAR(Kickstarter[[#This Row],[Date Ended Conversion]])</f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s="5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2">
        <f t="shared" ref="L3257" si="3483">(((K3257/60)/60)/24)+DATE(1970,1,1)</f>
        <v>41889.768229166664</v>
      </c>
      <c r="M3257" s="12">
        <f t="shared" si="3425"/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11">
        <f t="shared" si="3426"/>
        <v>1.75</v>
      </c>
      <c r="S3257" s="6">
        <f>AVERAGE(Kickstarter[[#This Row],[pledged]]/Kickstarter[[#This Row],[backers_count]])</f>
        <v>29.166666666666668</v>
      </c>
      <c r="T3257" t="str">
        <f t="shared" si="3457"/>
        <v>theater</v>
      </c>
      <c r="U3257" t="str">
        <f t="shared" si="3436"/>
        <v>plays</v>
      </c>
      <c r="V3257">
        <f>YEAR(Kickstarter[[#This Row],[Date Ended Conversion]])</f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s="5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2">
        <f t="shared" ref="L3258" si="3484">(((K3258/60)/60)/24)+DATE(1970,1,1)</f>
        <v>42144.573807870373</v>
      </c>
      <c r="M3258" s="12">
        <f t="shared" si="3425"/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11">
        <f t="shared" si="3426"/>
        <v>1.2806</v>
      </c>
      <c r="S3258" s="6">
        <f>AVERAGE(Kickstarter[[#This Row],[pledged]]/Kickstarter[[#This Row],[backers_count]])</f>
        <v>72.76136363636364</v>
      </c>
      <c r="T3258" t="str">
        <f t="shared" si="3457"/>
        <v>theater</v>
      </c>
      <c r="U3258" t="str">
        <f t="shared" si="3436"/>
        <v>plays</v>
      </c>
      <c r="V3258">
        <f>YEAR(Kickstarter[[#This Row],[Date Ended Conversion]])</f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s="5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2">
        <f t="shared" ref="L3259" si="3485">(((K3259/60)/60)/24)+DATE(1970,1,1)</f>
        <v>42758.559629629628</v>
      </c>
      <c r="M3259" s="12">
        <f t="shared" si="3425"/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11">
        <f t="shared" si="3426"/>
        <v>1.0629949999999999</v>
      </c>
      <c r="S3259" s="6">
        <f>AVERAGE(Kickstarter[[#This Row],[pledged]]/Kickstarter[[#This Row],[backers_count]])</f>
        <v>51.853414634146333</v>
      </c>
      <c r="T3259" t="str">
        <f t="shared" si="3457"/>
        <v>theater</v>
      </c>
      <c r="U3259" t="str">
        <f t="shared" si="3436"/>
        <v>plays</v>
      </c>
      <c r="V3259">
        <f>YEAR(Kickstarter[[#This Row],[Date Ended Conversion]])</f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s="5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2">
        <f t="shared" ref="L3260" si="3486">(((K3260/60)/60)/24)+DATE(1970,1,1)</f>
        <v>41982.887280092589</v>
      </c>
      <c r="M3260" s="12">
        <f t="shared" si="3425"/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11">
        <f t="shared" si="3426"/>
        <v>1.052142857142857</v>
      </c>
      <c r="S3260" s="6">
        <f>AVERAGE(Kickstarter[[#This Row],[pledged]]/Kickstarter[[#This Row],[backers_count]])</f>
        <v>98.2</v>
      </c>
      <c r="T3260" t="str">
        <f t="shared" si="3457"/>
        <v>theater</v>
      </c>
      <c r="U3260" t="str">
        <f t="shared" si="3436"/>
        <v>plays</v>
      </c>
      <c r="V3260">
        <f>YEAR(Kickstarter[[#This Row],[Date Ended Conversion]])</f>
        <v>2015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s="5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2">
        <f t="shared" ref="L3261" si="3487">(((K3261/60)/60)/24)+DATE(1970,1,1)</f>
        <v>42614.760937500003</v>
      </c>
      <c r="M3261" s="12">
        <f t="shared" si="3425"/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11">
        <f t="shared" si="3426"/>
        <v>1.0616782608695652</v>
      </c>
      <c r="S3261" s="6">
        <f>AVERAGE(Kickstarter[[#This Row],[pledged]]/Kickstarter[[#This Row],[backers_count]])</f>
        <v>251.7381443298969</v>
      </c>
      <c r="T3261" t="str">
        <f t="shared" si="3457"/>
        <v>theater</v>
      </c>
      <c r="U3261" t="str">
        <f t="shared" si="3436"/>
        <v>plays</v>
      </c>
      <c r="V3261">
        <f>YEAR(Kickstarter[[#This Row],[Date Ended Conversion]])</f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s="5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2">
        <f t="shared" ref="L3262" si="3488">(((K3262/60)/60)/24)+DATE(1970,1,1)</f>
        <v>42303.672662037032</v>
      </c>
      <c r="M3262" s="12">
        <f t="shared" si="3425"/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11">
        <f t="shared" si="3426"/>
        <v>1.0924</v>
      </c>
      <c r="S3262" s="6">
        <f>AVERAGE(Kickstarter[[#This Row],[pledged]]/Kickstarter[[#This Row],[backers_count]])</f>
        <v>74.821917808219183</v>
      </c>
      <c r="T3262" t="str">
        <f t="shared" si="3457"/>
        <v>theater</v>
      </c>
      <c r="U3262" t="str">
        <f t="shared" si="3436"/>
        <v>plays</v>
      </c>
      <c r="V3262">
        <f>YEAR(Kickstarter[[#This Row],[Date Ended Conversion]])</f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s="5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2">
        <f t="shared" ref="L3263" si="3489">(((K3263/60)/60)/24)+DATE(1970,1,1)</f>
        <v>42171.725416666668</v>
      </c>
      <c r="M3263" s="12">
        <f t="shared" si="3425"/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11">
        <f t="shared" si="3426"/>
        <v>1.0045454545454546</v>
      </c>
      <c r="S3263" s="6">
        <f>AVERAGE(Kickstarter[[#This Row],[pledged]]/Kickstarter[[#This Row],[backers_count]])</f>
        <v>67.65306122448979</v>
      </c>
      <c r="T3263" t="str">
        <f t="shared" si="3457"/>
        <v>theater</v>
      </c>
      <c r="U3263" t="str">
        <f t="shared" si="3436"/>
        <v>plays</v>
      </c>
      <c r="V3263">
        <f>YEAR(Kickstarter[[#This Row],[Date Ended Conversion]])</f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s="5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2">
        <f t="shared" ref="L3264" si="3490">(((K3264/60)/60)/24)+DATE(1970,1,1)</f>
        <v>41964.315532407403</v>
      </c>
      <c r="M3264" s="12">
        <f t="shared" si="3425"/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11">
        <f t="shared" si="3426"/>
        <v>1.0304098360655738</v>
      </c>
      <c r="S3264" s="6">
        <f>AVERAGE(Kickstarter[[#This Row],[pledged]]/Kickstarter[[#This Row],[backers_count]])</f>
        <v>93.81343283582089</v>
      </c>
      <c r="T3264" t="str">
        <f t="shared" si="3457"/>
        <v>theater</v>
      </c>
      <c r="U3264" t="str">
        <f t="shared" si="3436"/>
        <v>plays</v>
      </c>
      <c r="V3264">
        <f>YEAR(Kickstarter[[#This Row],[Date Ended Conversion]])</f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s="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2">
        <f t="shared" ref="L3265" si="3491">(((K3265/60)/60)/24)+DATE(1970,1,1)</f>
        <v>42284.516064814816</v>
      </c>
      <c r="M3265" s="12">
        <f t="shared" si="3425"/>
        <v>42307.875</v>
      </c>
      <c r="N3265" t="b">
        <v>1</v>
      </c>
      <c r="O3265">
        <v>68</v>
      </c>
      <c r="P3265" t="b">
        <v>1</v>
      </c>
      <c r="Q3265" t="s">
        <v>8271</v>
      </c>
      <c r="R3265" s="11">
        <f t="shared" si="3426"/>
        <v>1.121664</v>
      </c>
      <c r="S3265" s="6">
        <f>AVERAGE(Kickstarter[[#This Row],[pledged]]/Kickstarter[[#This Row],[backers_count]])</f>
        <v>41.237647058823526</v>
      </c>
      <c r="T3265" t="str">
        <f t="shared" si="3457"/>
        <v>theater</v>
      </c>
      <c r="U3265" t="str">
        <f t="shared" si="3436"/>
        <v>plays</v>
      </c>
      <c r="V3265">
        <f>YEAR(Kickstarter[[#This Row],[Date Ended Conversion]])</f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s="5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2">
        <f t="shared" ref="L3266" si="3492">(((K3266/60)/60)/24)+DATE(1970,1,1)</f>
        <v>42016.800208333334</v>
      </c>
      <c r="M3266" s="12">
        <f t="shared" ref="M3266:M3329" si="3493">(((J3266/60)/60)/24)+DATE(1970,1,1)</f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11">
        <f t="shared" ref="R3266:R3329" si="3494">(E3266/D3266)</f>
        <v>1.03</v>
      </c>
      <c r="S3266" s="6">
        <f>AVERAGE(Kickstarter[[#This Row],[pledged]]/Kickstarter[[#This Row],[backers_count]])</f>
        <v>52.551020408163268</v>
      </c>
      <c r="T3266" t="str">
        <f t="shared" si="3457"/>
        <v>theater</v>
      </c>
      <c r="U3266" t="str">
        <f t="shared" si="3436"/>
        <v>plays</v>
      </c>
      <c r="V3266">
        <f>YEAR(Kickstarter[[#This Row],[Date Ended Conversion]])</f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s="5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2">
        <f t="shared" ref="L3267" si="3495">(((K3267/60)/60)/24)+DATE(1970,1,1)</f>
        <v>42311.711979166663</v>
      </c>
      <c r="M3267" s="12">
        <f t="shared" si="3493"/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11">
        <f t="shared" si="3494"/>
        <v>1.64</v>
      </c>
      <c r="S3267" s="6">
        <f>AVERAGE(Kickstarter[[#This Row],[pledged]]/Kickstarter[[#This Row],[backers_count]])</f>
        <v>70.285714285714292</v>
      </c>
      <c r="T3267" t="str">
        <f t="shared" si="3457"/>
        <v>theater</v>
      </c>
      <c r="U3267" t="str">
        <f t="shared" si="3436"/>
        <v>plays</v>
      </c>
      <c r="V3267">
        <f>YEAR(Kickstarter[[#This Row],[Date Ended Conversion]])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s="5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2">
        <f t="shared" ref="L3268" si="3496">(((K3268/60)/60)/24)+DATE(1970,1,1)</f>
        <v>42136.536134259266</v>
      </c>
      <c r="M3268" s="12">
        <f t="shared" si="3493"/>
        <v>42167.875</v>
      </c>
      <c r="N3268" t="b">
        <v>1</v>
      </c>
      <c r="O3268">
        <v>163</v>
      </c>
      <c r="P3268" t="b">
        <v>1</v>
      </c>
      <c r="Q3268" t="s">
        <v>8271</v>
      </c>
      <c r="R3268" s="11">
        <f t="shared" si="3494"/>
        <v>1.3128333333333333</v>
      </c>
      <c r="S3268" s="6">
        <f>AVERAGE(Kickstarter[[#This Row],[pledged]]/Kickstarter[[#This Row],[backers_count]])</f>
        <v>48.325153374233132</v>
      </c>
      <c r="T3268" t="str">
        <f t="shared" si="3457"/>
        <v>theater</v>
      </c>
      <c r="U3268" t="str">
        <f t="shared" si="3436"/>
        <v>plays</v>
      </c>
      <c r="V3268">
        <f>YEAR(Kickstarter[[#This Row],[Date Ended Conversion]])</f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s="5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2">
        <f t="shared" ref="L3269" si="3497">(((K3269/60)/60)/24)+DATE(1970,1,1)</f>
        <v>42172.757638888885</v>
      </c>
      <c r="M3269" s="12">
        <f t="shared" si="3493"/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11">
        <f t="shared" si="3494"/>
        <v>1.0209999999999999</v>
      </c>
      <c r="S3269" s="6">
        <f>AVERAGE(Kickstarter[[#This Row],[pledged]]/Kickstarter[[#This Row],[backers_count]])</f>
        <v>53.177083333333336</v>
      </c>
      <c r="T3269" t="str">
        <f t="shared" si="3457"/>
        <v>theater</v>
      </c>
      <c r="U3269" t="str">
        <f t="shared" si="3436"/>
        <v>plays</v>
      </c>
      <c r="V3269">
        <f>YEAR(Kickstarter[[#This Row],[Date Ended Conversion]])</f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s="5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2">
        <f t="shared" ref="L3270" si="3498">(((K3270/60)/60)/24)+DATE(1970,1,1)</f>
        <v>42590.90425925926</v>
      </c>
      <c r="M3270" s="12">
        <f t="shared" si="3493"/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11">
        <f t="shared" si="3494"/>
        <v>1.28</v>
      </c>
      <c r="S3270" s="6">
        <f>AVERAGE(Kickstarter[[#This Row],[pledged]]/Kickstarter[[#This Row],[backers_count]])</f>
        <v>60.952380952380949</v>
      </c>
      <c r="T3270" t="str">
        <f t="shared" si="3457"/>
        <v>theater</v>
      </c>
      <c r="U3270" t="str">
        <f t="shared" si="3436"/>
        <v>plays</v>
      </c>
      <c r="V3270">
        <f>YEAR(Kickstarter[[#This Row],[Date Ended Conversion]])</f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s="5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2">
        <f t="shared" ref="L3271" si="3499">(((K3271/60)/60)/24)+DATE(1970,1,1)</f>
        <v>42137.395798611105</v>
      </c>
      <c r="M3271" s="12">
        <f t="shared" si="3493"/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11">
        <f t="shared" si="3494"/>
        <v>1.0149999999999999</v>
      </c>
      <c r="S3271" s="6">
        <f>AVERAGE(Kickstarter[[#This Row],[pledged]]/Kickstarter[[#This Row],[backers_count]])</f>
        <v>116</v>
      </c>
      <c r="T3271" t="str">
        <f t="shared" si="3457"/>
        <v>theater</v>
      </c>
      <c r="U3271" t="str">
        <f t="shared" si="3436"/>
        <v>plays</v>
      </c>
      <c r="V3271">
        <f>YEAR(Kickstarter[[#This Row],[Date Ended Conversion]])</f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s="5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2">
        <f t="shared" ref="L3272" si="3500">(((K3272/60)/60)/24)+DATE(1970,1,1)</f>
        <v>42167.533159722225</v>
      </c>
      <c r="M3272" s="12">
        <f t="shared" si="3493"/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11">
        <f t="shared" si="3494"/>
        <v>1.0166666666666666</v>
      </c>
      <c r="S3272" s="6">
        <f>AVERAGE(Kickstarter[[#This Row],[pledged]]/Kickstarter[[#This Row],[backers_count]])</f>
        <v>61</v>
      </c>
      <c r="T3272" t="str">
        <f t="shared" si="3457"/>
        <v>theater</v>
      </c>
      <c r="U3272" t="str">
        <f t="shared" si="3436"/>
        <v>plays</v>
      </c>
      <c r="V3272">
        <f>YEAR(Kickstarter[[#This Row],[Date Ended Conversion]])</f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s="5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2">
        <f t="shared" ref="L3273" si="3501">(((K3273/60)/60)/24)+DATE(1970,1,1)</f>
        <v>41915.437210648146</v>
      </c>
      <c r="M3273" s="12">
        <f t="shared" si="3493"/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11">
        <f t="shared" si="3494"/>
        <v>1.3</v>
      </c>
      <c r="S3273" s="6">
        <f>AVERAGE(Kickstarter[[#This Row],[pledged]]/Kickstarter[[#This Row],[backers_count]])</f>
        <v>38.235294117647058</v>
      </c>
      <c r="T3273" t="str">
        <f t="shared" si="3457"/>
        <v>theater</v>
      </c>
      <c r="U3273" t="str">
        <f t="shared" si="3436"/>
        <v>plays</v>
      </c>
      <c r="V3273">
        <f>YEAR(Kickstarter[[#This Row],[Date Ended Conversion]])</f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s="5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2">
        <f t="shared" ref="L3274" si="3502">(((K3274/60)/60)/24)+DATE(1970,1,1)</f>
        <v>42284.500104166669</v>
      </c>
      <c r="M3274" s="12">
        <f t="shared" si="3493"/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11">
        <f t="shared" si="3494"/>
        <v>1.5443</v>
      </c>
      <c r="S3274" s="6">
        <f>AVERAGE(Kickstarter[[#This Row],[pledged]]/Kickstarter[[#This Row],[backers_count]])</f>
        <v>106.50344827586207</v>
      </c>
      <c r="T3274" t="str">
        <f t="shared" si="3457"/>
        <v>theater</v>
      </c>
      <c r="U3274" t="str">
        <f t="shared" si="3436"/>
        <v>plays</v>
      </c>
      <c r="V3274">
        <f>YEAR(Kickstarter[[#This Row],[Date Ended Conversion]])</f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s="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2">
        <f t="shared" ref="L3275" si="3503">(((K3275/60)/60)/24)+DATE(1970,1,1)</f>
        <v>42611.801412037035</v>
      </c>
      <c r="M3275" s="12">
        <f t="shared" si="3493"/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11">
        <f t="shared" si="3494"/>
        <v>1.0740000000000001</v>
      </c>
      <c r="S3275" s="6">
        <f>AVERAGE(Kickstarter[[#This Row],[pledged]]/Kickstarter[[#This Row],[backers_count]])</f>
        <v>204.57142857142858</v>
      </c>
      <c r="T3275" t="str">
        <f t="shared" si="3457"/>
        <v>theater</v>
      </c>
      <c r="U3275" t="str">
        <f t="shared" ref="U3275:U3338" si="3504">RIGHT(Q3275,LEN(Q3275)-FIND("/",Q3275))</f>
        <v>plays</v>
      </c>
      <c r="V3275">
        <f>YEAR(Kickstarter[[#This Row],[Date Ended Conversion]])</f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s="5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2">
        <f t="shared" ref="L3276" si="3505">(((K3276/60)/60)/24)+DATE(1970,1,1)</f>
        <v>42400.704537037032</v>
      </c>
      <c r="M3276" s="12">
        <f t="shared" si="3493"/>
        <v>42444.875</v>
      </c>
      <c r="N3276" t="b">
        <v>1</v>
      </c>
      <c r="O3276">
        <v>286</v>
      </c>
      <c r="P3276" t="b">
        <v>1</v>
      </c>
      <c r="Q3276" t="s">
        <v>8271</v>
      </c>
      <c r="R3276" s="11">
        <f t="shared" si="3494"/>
        <v>1.0132258064516129</v>
      </c>
      <c r="S3276" s="6">
        <f>AVERAGE(Kickstarter[[#This Row],[pledged]]/Kickstarter[[#This Row],[backers_count]])</f>
        <v>54.912587412587413</v>
      </c>
      <c r="T3276" t="str">
        <f t="shared" si="3457"/>
        <v>theater</v>
      </c>
      <c r="U3276" t="str">
        <f t="shared" si="3504"/>
        <v>plays</v>
      </c>
      <c r="V3276">
        <f>YEAR(Kickstarter[[#This Row],[Date Ended Conversion]])</f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s="5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2">
        <f t="shared" ref="L3277" si="3506">(((K3277/60)/60)/24)+DATE(1970,1,1)</f>
        <v>42017.88045138889</v>
      </c>
      <c r="M3277" s="12">
        <f t="shared" si="3493"/>
        <v>42044.1875</v>
      </c>
      <c r="N3277" t="b">
        <v>1</v>
      </c>
      <c r="O3277">
        <v>12</v>
      </c>
      <c r="P3277" t="b">
        <v>1</v>
      </c>
      <c r="Q3277" t="s">
        <v>8271</v>
      </c>
      <c r="R3277" s="11">
        <f t="shared" si="3494"/>
        <v>1.0027777777777778</v>
      </c>
      <c r="S3277" s="6">
        <f>AVERAGE(Kickstarter[[#This Row],[pledged]]/Kickstarter[[#This Row],[backers_count]])</f>
        <v>150.41666666666666</v>
      </c>
      <c r="T3277" t="str">
        <f t="shared" si="3457"/>
        <v>theater</v>
      </c>
      <c r="U3277" t="str">
        <f t="shared" si="3504"/>
        <v>plays</v>
      </c>
      <c r="V3277">
        <f>YEAR(Kickstarter[[#This Row],[Date Ended Conversion]])</f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s="5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2">
        <f t="shared" ref="L3278" si="3507">(((K3278/60)/60)/24)+DATE(1970,1,1)</f>
        <v>42426.949988425928</v>
      </c>
      <c r="M3278" s="12">
        <f t="shared" si="3493"/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11">
        <f t="shared" si="3494"/>
        <v>1.1684444444444444</v>
      </c>
      <c r="S3278" s="6">
        <f>AVERAGE(Kickstarter[[#This Row],[pledged]]/Kickstarter[[#This Row],[backers_count]])</f>
        <v>52.58</v>
      </c>
      <c r="T3278" t="str">
        <f t="shared" si="3457"/>
        <v>theater</v>
      </c>
      <c r="U3278" t="str">
        <f t="shared" si="3504"/>
        <v>plays</v>
      </c>
      <c r="V3278">
        <f>YEAR(Kickstarter[[#This Row],[Date Ended Conversion]])</f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s="5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2">
        <f t="shared" ref="L3279" si="3508">(((K3279/60)/60)/24)+DATE(1970,1,1)</f>
        <v>41931.682939814818</v>
      </c>
      <c r="M3279" s="12">
        <f t="shared" si="3493"/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11">
        <f t="shared" si="3494"/>
        <v>1.0860000000000001</v>
      </c>
      <c r="S3279" s="6">
        <f>AVERAGE(Kickstarter[[#This Row],[pledged]]/Kickstarter[[#This Row],[backers_count]])</f>
        <v>54.3</v>
      </c>
      <c r="T3279" t="str">
        <f t="shared" si="3457"/>
        <v>theater</v>
      </c>
      <c r="U3279" t="str">
        <f t="shared" si="3504"/>
        <v>plays</v>
      </c>
      <c r="V3279">
        <f>YEAR(Kickstarter[[#This Row],[Date Ended Conversion]])</f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s="5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2">
        <f t="shared" ref="L3280" si="3509">(((K3280/60)/60)/24)+DATE(1970,1,1)</f>
        <v>42124.848414351851</v>
      </c>
      <c r="M3280" s="12">
        <f t="shared" si="3493"/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11">
        <f t="shared" si="3494"/>
        <v>1.034</v>
      </c>
      <c r="S3280" s="6">
        <f>AVERAGE(Kickstarter[[#This Row],[pledged]]/Kickstarter[[#This Row],[backers_count]])</f>
        <v>76.029411764705884</v>
      </c>
      <c r="T3280" t="str">
        <f t="shared" si="3457"/>
        <v>theater</v>
      </c>
      <c r="U3280" t="str">
        <f t="shared" si="3504"/>
        <v>plays</v>
      </c>
      <c r="V3280">
        <f>YEAR(Kickstarter[[#This Row],[Date Ended Conversion]])</f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s="5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2">
        <f t="shared" ref="L3281" si="3510">(((K3281/60)/60)/24)+DATE(1970,1,1)</f>
        <v>42431.102534722217</v>
      </c>
      <c r="M3281" s="12">
        <f t="shared" si="3493"/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11">
        <f t="shared" si="3494"/>
        <v>1.1427586206896552</v>
      </c>
      <c r="S3281" s="6">
        <f>AVERAGE(Kickstarter[[#This Row],[pledged]]/Kickstarter[[#This Row],[backers_count]])</f>
        <v>105.2063492063492</v>
      </c>
      <c r="T3281" t="str">
        <f t="shared" si="3457"/>
        <v>theater</v>
      </c>
      <c r="U3281" t="str">
        <f t="shared" si="3504"/>
        <v>plays</v>
      </c>
      <c r="V3281">
        <f>YEAR(Kickstarter[[#This Row],[Date Ended Conversion]])</f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s="5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2">
        <f t="shared" ref="L3282" si="3511">(((K3282/60)/60)/24)+DATE(1970,1,1)</f>
        <v>42121.756921296299</v>
      </c>
      <c r="M3282" s="12">
        <f t="shared" si="3493"/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11">
        <f t="shared" si="3494"/>
        <v>1.03</v>
      </c>
      <c r="S3282" s="6">
        <f>AVERAGE(Kickstarter[[#This Row],[pledged]]/Kickstarter[[#This Row],[backers_count]])</f>
        <v>68.666666666666671</v>
      </c>
      <c r="T3282" t="str">
        <f t="shared" si="3457"/>
        <v>theater</v>
      </c>
      <c r="U3282" t="str">
        <f t="shared" si="3504"/>
        <v>plays</v>
      </c>
      <c r="V3282">
        <f>YEAR(Kickstarter[[#This Row],[Date Ended Conversion]])</f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s="5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2">
        <f t="shared" ref="L3283" si="3512">(((K3283/60)/60)/24)+DATE(1970,1,1)</f>
        <v>42219.019733796296</v>
      </c>
      <c r="M3283" s="12">
        <f t="shared" si="3493"/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11">
        <f t="shared" si="3494"/>
        <v>1.216</v>
      </c>
      <c r="S3283" s="6">
        <f>AVERAGE(Kickstarter[[#This Row],[pledged]]/Kickstarter[[#This Row],[backers_count]])</f>
        <v>129.36170212765958</v>
      </c>
      <c r="T3283" t="str">
        <f t="shared" si="3457"/>
        <v>theater</v>
      </c>
      <c r="U3283" t="str">
        <f t="shared" si="3504"/>
        <v>plays</v>
      </c>
      <c r="V3283">
        <f>YEAR(Kickstarter[[#This Row],[Date Ended Conversion]])</f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s="5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2">
        <f t="shared" ref="L3284" si="3513">(((K3284/60)/60)/24)+DATE(1970,1,1)</f>
        <v>42445.19430555556</v>
      </c>
      <c r="M3284" s="12">
        <f t="shared" si="3493"/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11">
        <f t="shared" si="3494"/>
        <v>1.026467741935484</v>
      </c>
      <c r="S3284" s="6">
        <f>AVERAGE(Kickstarter[[#This Row],[pledged]]/Kickstarter[[#This Row],[backers_count]])</f>
        <v>134.26371308016877</v>
      </c>
      <c r="T3284" t="str">
        <f t="shared" si="3457"/>
        <v>theater</v>
      </c>
      <c r="U3284" t="str">
        <f t="shared" si="3504"/>
        <v>plays</v>
      </c>
      <c r="V3284">
        <f>YEAR(Kickstarter[[#This Row],[Date Ended Conversion]])</f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s="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2">
        <f t="shared" ref="L3285" si="3514">(((K3285/60)/60)/24)+DATE(1970,1,1)</f>
        <v>42379.74418981481</v>
      </c>
      <c r="M3285" s="12">
        <f t="shared" si="3493"/>
        <v>42410.875</v>
      </c>
      <c r="N3285" t="b">
        <v>0</v>
      </c>
      <c r="O3285">
        <v>47</v>
      </c>
      <c r="P3285" t="b">
        <v>1</v>
      </c>
      <c r="Q3285" t="s">
        <v>8271</v>
      </c>
      <c r="R3285" s="11">
        <f t="shared" si="3494"/>
        <v>1.0475000000000001</v>
      </c>
      <c r="S3285" s="6">
        <f>AVERAGE(Kickstarter[[#This Row],[pledged]]/Kickstarter[[#This Row],[backers_count]])</f>
        <v>17.829787234042552</v>
      </c>
      <c r="T3285" t="str">
        <f t="shared" si="3457"/>
        <v>theater</v>
      </c>
      <c r="U3285" t="str">
        <f t="shared" si="3504"/>
        <v>plays</v>
      </c>
      <c r="V3285">
        <f>YEAR(Kickstarter[[#This Row],[Date Ended Conversion]])</f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s="5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2">
        <f t="shared" ref="L3286" si="3515">(((K3286/60)/60)/24)+DATE(1970,1,1)</f>
        <v>42380.884872685187</v>
      </c>
      <c r="M3286" s="12">
        <f t="shared" si="3493"/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11">
        <f t="shared" si="3494"/>
        <v>1.016</v>
      </c>
      <c r="S3286" s="6">
        <f>AVERAGE(Kickstarter[[#This Row],[pledged]]/Kickstarter[[#This Row],[backers_count]])</f>
        <v>203.2</v>
      </c>
      <c r="T3286" t="str">
        <f t="shared" si="3457"/>
        <v>theater</v>
      </c>
      <c r="U3286" t="str">
        <f t="shared" si="3504"/>
        <v>plays</v>
      </c>
      <c r="V3286">
        <f>YEAR(Kickstarter[[#This Row],[Date Ended Conversion]])</f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s="5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2">
        <f t="shared" ref="L3287" si="3516">(((K3287/60)/60)/24)+DATE(1970,1,1)</f>
        <v>42762.942430555559</v>
      </c>
      <c r="M3287" s="12">
        <f t="shared" si="3493"/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11">
        <f t="shared" si="3494"/>
        <v>1.1210242048409682</v>
      </c>
      <c r="S3287" s="6">
        <f>AVERAGE(Kickstarter[[#This Row],[pledged]]/Kickstarter[[#This Row],[backers_count]])</f>
        <v>69.18518518518519</v>
      </c>
      <c r="T3287" t="str">
        <f t="shared" si="3457"/>
        <v>theater</v>
      </c>
      <c r="U3287" t="str">
        <f t="shared" si="3504"/>
        <v>plays</v>
      </c>
      <c r="V3287">
        <f>YEAR(Kickstarter[[#This Row],[Date Ended Conversion]])</f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s="5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2">
        <f t="shared" ref="L3288" si="3517">(((K3288/60)/60)/24)+DATE(1970,1,1)</f>
        <v>42567.840069444443</v>
      </c>
      <c r="M3288" s="12">
        <f t="shared" si="3493"/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11">
        <f t="shared" si="3494"/>
        <v>1.0176666666666667</v>
      </c>
      <c r="S3288" s="6">
        <f>AVERAGE(Kickstarter[[#This Row],[pledged]]/Kickstarter[[#This Row],[backers_count]])</f>
        <v>125.12295081967213</v>
      </c>
      <c r="T3288" t="str">
        <f t="shared" si="3457"/>
        <v>theater</v>
      </c>
      <c r="U3288" t="str">
        <f t="shared" si="3504"/>
        <v>plays</v>
      </c>
      <c r="V3288">
        <f>YEAR(Kickstarter[[#This Row],[Date Ended Conversion]])</f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s="5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2">
        <f t="shared" ref="L3289" si="3518">(((K3289/60)/60)/24)+DATE(1970,1,1)</f>
        <v>42311.750324074077</v>
      </c>
      <c r="M3289" s="12">
        <f t="shared" si="3493"/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11">
        <f t="shared" si="3494"/>
        <v>1</v>
      </c>
      <c r="S3289" s="6">
        <f>AVERAGE(Kickstarter[[#This Row],[pledged]]/Kickstarter[[#This Row],[backers_count]])</f>
        <v>73.529411764705884</v>
      </c>
      <c r="T3289" t="str">
        <f t="shared" si="3457"/>
        <v>theater</v>
      </c>
      <c r="U3289" t="str">
        <f t="shared" si="3504"/>
        <v>plays</v>
      </c>
      <c r="V3289">
        <f>YEAR(Kickstarter[[#This Row],[Date Ended Conversion]])</f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s="5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2">
        <f t="shared" ref="L3290" si="3519">(((K3290/60)/60)/24)+DATE(1970,1,1)</f>
        <v>42505.774479166663</v>
      </c>
      <c r="M3290" s="12">
        <f t="shared" si="3493"/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11">
        <f t="shared" si="3494"/>
        <v>1.0026489999999999</v>
      </c>
      <c r="S3290" s="6">
        <f>AVERAGE(Kickstarter[[#This Row],[pledged]]/Kickstarter[[#This Row],[backers_count]])</f>
        <v>48.437149758454105</v>
      </c>
      <c r="T3290" t="str">
        <f t="shared" si="3457"/>
        <v>theater</v>
      </c>
      <c r="U3290" t="str">
        <f t="shared" si="3504"/>
        <v>plays</v>
      </c>
      <c r="V3290">
        <f>YEAR(Kickstarter[[#This Row],[Date Ended Conversion]])</f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s="5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2">
        <f t="shared" ref="L3291" si="3520">(((K3291/60)/60)/24)+DATE(1970,1,1)</f>
        <v>42758.368078703701</v>
      </c>
      <c r="M3291" s="12">
        <f t="shared" si="3493"/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11">
        <f t="shared" si="3494"/>
        <v>1.3304200000000002</v>
      </c>
      <c r="S3291" s="6">
        <f>AVERAGE(Kickstarter[[#This Row],[pledged]]/Kickstarter[[#This Row],[backers_count]])</f>
        <v>26.608400000000003</v>
      </c>
      <c r="T3291" t="str">
        <f t="shared" si="3457"/>
        <v>theater</v>
      </c>
      <c r="U3291" t="str">
        <f t="shared" si="3504"/>
        <v>plays</v>
      </c>
      <c r="V3291">
        <f>YEAR(Kickstarter[[#This Row],[Date Ended Conversion]])</f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s="5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2">
        <f t="shared" ref="L3292" si="3521">(((K3292/60)/60)/24)+DATE(1970,1,1)</f>
        <v>42775.51494212963</v>
      </c>
      <c r="M3292" s="12">
        <f t="shared" si="3493"/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11">
        <f t="shared" si="3494"/>
        <v>1.212</v>
      </c>
      <c r="S3292" s="6">
        <f>AVERAGE(Kickstarter[[#This Row],[pledged]]/Kickstarter[[#This Row],[backers_count]])</f>
        <v>33.666666666666664</v>
      </c>
      <c r="T3292" t="str">
        <f t="shared" si="3457"/>
        <v>theater</v>
      </c>
      <c r="U3292" t="str">
        <f t="shared" si="3504"/>
        <v>plays</v>
      </c>
      <c r="V3292">
        <f>YEAR(Kickstarter[[#This Row],[Date Ended Conversion]])</f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s="5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2">
        <f t="shared" ref="L3293" si="3522">(((K3293/60)/60)/24)+DATE(1970,1,1)</f>
        <v>42232.702546296292</v>
      </c>
      <c r="M3293" s="12">
        <f t="shared" si="3493"/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11">
        <f t="shared" si="3494"/>
        <v>1.1399999999999999</v>
      </c>
      <c r="S3293" s="6">
        <f>AVERAGE(Kickstarter[[#This Row],[pledged]]/Kickstarter[[#This Row],[backers_count]])</f>
        <v>40.714285714285715</v>
      </c>
      <c r="T3293" t="str">
        <f t="shared" si="3457"/>
        <v>theater</v>
      </c>
      <c r="U3293" t="str">
        <f t="shared" si="3504"/>
        <v>plays</v>
      </c>
      <c r="V3293">
        <f>YEAR(Kickstarter[[#This Row],[Date Ended Conversion]])</f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s="5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2">
        <f t="shared" ref="L3294" si="3523">(((K3294/60)/60)/24)+DATE(1970,1,1)</f>
        <v>42282.770231481481</v>
      </c>
      <c r="M3294" s="12">
        <f t="shared" si="3493"/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11">
        <f t="shared" si="3494"/>
        <v>2.8613861386138613</v>
      </c>
      <c r="S3294" s="6">
        <f>AVERAGE(Kickstarter[[#This Row],[pledged]]/Kickstarter[[#This Row],[backers_count]])</f>
        <v>19.266666666666666</v>
      </c>
      <c r="T3294" t="str">
        <f t="shared" si="3457"/>
        <v>theater</v>
      </c>
      <c r="U3294" t="str">
        <f t="shared" si="3504"/>
        <v>plays</v>
      </c>
      <c r="V3294">
        <f>YEAR(Kickstarter[[#This Row],[Date Ended Conversion]])</f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s="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2">
        <f t="shared" ref="L3295" si="3524">(((K3295/60)/60)/24)+DATE(1970,1,1)</f>
        <v>42768.425370370373</v>
      </c>
      <c r="M3295" s="12">
        <f t="shared" si="3493"/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11">
        <f t="shared" si="3494"/>
        <v>1.7044444444444444</v>
      </c>
      <c r="S3295" s="6">
        <f>AVERAGE(Kickstarter[[#This Row],[pledged]]/Kickstarter[[#This Row],[backers_count]])</f>
        <v>84.285714285714292</v>
      </c>
      <c r="T3295" t="str">
        <f t="shared" ref="T3295:T3358" si="3525">LEFT(Q3295,FIND("/",Q3295)-1)</f>
        <v>theater</v>
      </c>
      <c r="U3295" t="str">
        <f t="shared" si="3504"/>
        <v>plays</v>
      </c>
      <c r="V3295">
        <f>YEAR(Kickstarter[[#This Row],[Date Ended Conversion]])</f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s="5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2">
        <f t="shared" ref="L3296" si="3526">(((K3296/60)/60)/24)+DATE(1970,1,1)</f>
        <v>42141.541134259256</v>
      </c>
      <c r="M3296" s="12">
        <f t="shared" si="3493"/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11">
        <f t="shared" si="3494"/>
        <v>1.1833333333333333</v>
      </c>
      <c r="S3296" s="6">
        <f>AVERAGE(Kickstarter[[#This Row],[pledged]]/Kickstarter[[#This Row],[backers_count]])</f>
        <v>29.583333333333332</v>
      </c>
      <c r="T3296" t="str">
        <f t="shared" si="3525"/>
        <v>theater</v>
      </c>
      <c r="U3296" t="str">
        <f t="shared" si="3504"/>
        <v>plays</v>
      </c>
      <c r="V3296">
        <f>YEAR(Kickstarter[[#This Row],[Date Ended Conversion]])</f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s="5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2">
        <f t="shared" ref="L3297" si="3527">(((K3297/60)/60)/24)+DATE(1970,1,1)</f>
        <v>42609.442465277782</v>
      </c>
      <c r="M3297" s="12">
        <f t="shared" si="3493"/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11">
        <f t="shared" si="3494"/>
        <v>1.0285857142857142</v>
      </c>
      <c r="S3297" s="6">
        <f>AVERAGE(Kickstarter[[#This Row],[pledged]]/Kickstarter[[#This Row],[backers_count]])</f>
        <v>26.667037037037037</v>
      </c>
      <c r="T3297" t="str">
        <f t="shared" si="3525"/>
        <v>theater</v>
      </c>
      <c r="U3297" t="str">
        <f t="shared" si="3504"/>
        <v>plays</v>
      </c>
      <c r="V3297">
        <f>YEAR(Kickstarter[[#This Row],[Date Ended Conversion]])</f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s="5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2">
        <f t="shared" ref="L3298" si="3528">(((K3298/60)/60)/24)+DATE(1970,1,1)</f>
        <v>42309.756620370375</v>
      </c>
      <c r="M3298" s="12">
        <f t="shared" si="3493"/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11">
        <f t="shared" si="3494"/>
        <v>1.4406666666666668</v>
      </c>
      <c r="S3298" s="6">
        <f>AVERAGE(Kickstarter[[#This Row],[pledged]]/Kickstarter[[#This Row],[backers_count]])</f>
        <v>45.978723404255319</v>
      </c>
      <c r="T3298" t="str">
        <f t="shared" si="3525"/>
        <v>theater</v>
      </c>
      <c r="U3298" t="str">
        <f t="shared" si="3504"/>
        <v>plays</v>
      </c>
      <c r="V3298">
        <f>YEAR(Kickstarter[[#This Row],[Date Ended Conversion]])</f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s="5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2">
        <f t="shared" ref="L3299" si="3529">(((K3299/60)/60)/24)+DATE(1970,1,1)</f>
        <v>42193.771481481483</v>
      </c>
      <c r="M3299" s="12">
        <f t="shared" si="3493"/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11">
        <f t="shared" si="3494"/>
        <v>1.0007272727272727</v>
      </c>
      <c r="S3299" s="6">
        <f>AVERAGE(Kickstarter[[#This Row],[pledged]]/Kickstarter[[#This Row],[backers_count]])</f>
        <v>125.09090909090909</v>
      </c>
      <c r="T3299" t="str">
        <f t="shared" si="3525"/>
        <v>theater</v>
      </c>
      <c r="U3299" t="str">
        <f t="shared" si="3504"/>
        <v>plays</v>
      </c>
      <c r="V3299">
        <f>YEAR(Kickstarter[[#This Row],[Date Ended Conversion]])</f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s="5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2">
        <f t="shared" ref="L3300" si="3530">(((K3300/60)/60)/24)+DATE(1970,1,1)</f>
        <v>42239.957962962959</v>
      </c>
      <c r="M3300" s="12">
        <f t="shared" si="3493"/>
        <v>42260</v>
      </c>
      <c r="N3300" t="b">
        <v>0</v>
      </c>
      <c r="O3300">
        <v>72</v>
      </c>
      <c r="P3300" t="b">
        <v>1</v>
      </c>
      <c r="Q3300" t="s">
        <v>8271</v>
      </c>
      <c r="R3300" s="11">
        <f t="shared" si="3494"/>
        <v>1.0173000000000001</v>
      </c>
      <c r="S3300" s="6">
        <f>AVERAGE(Kickstarter[[#This Row],[pledged]]/Kickstarter[[#This Row],[backers_count]])</f>
        <v>141.29166666666666</v>
      </c>
      <c r="T3300" t="str">
        <f t="shared" si="3525"/>
        <v>theater</v>
      </c>
      <c r="U3300" t="str">
        <f t="shared" si="3504"/>
        <v>plays</v>
      </c>
      <c r="V3300">
        <f>YEAR(Kickstarter[[#This Row],[Date Ended Conversion]])</f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s="5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2">
        <f t="shared" ref="L3301" si="3531">(((K3301/60)/60)/24)+DATE(1970,1,1)</f>
        <v>42261.917395833334</v>
      </c>
      <c r="M3301" s="12">
        <f t="shared" si="3493"/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11">
        <f t="shared" si="3494"/>
        <v>1.1619999999999999</v>
      </c>
      <c r="S3301" s="6">
        <f>AVERAGE(Kickstarter[[#This Row],[pledged]]/Kickstarter[[#This Row],[backers_count]])</f>
        <v>55.333333333333336</v>
      </c>
      <c r="T3301" t="str">
        <f t="shared" si="3525"/>
        <v>theater</v>
      </c>
      <c r="U3301" t="str">
        <f t="shared" si="3504"/>
        <v>plays</v>
      </c>
      <c r="V3301">
        <f>YEAR(Kickstarter[[#This Row],[Date Ended Conversion]])</f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s="5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2">
        <f t="shared" ref="L3302" si="3532">(((K3302/60)/60)/24)+DATE(1970,1,1)</f>
        <v>42102.743773148148</v>
      </c>
      <c r="M3302" s="12">
        <f t="shared" si="3493"/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11">
        <f t="shared" si="3494"/>
        <v>1.3616666666666666</v>
      </c>
      <c r="S3302" s="6">
        <f>AVERAGE(Kickstarter[[#This Row],[pledged]]/Kickstarter[[#This Row],[backers_count]])</f>
        <v>46.420454545454547</v>
      </c>
      <c r="T3302" t="str">
        <f t="shared" si="3525"/>
        <v>theater</v>
      </c>
      <c r="U3302" t="str">
        <f t="shared" si="3504"/>
        <v>plays</v>
      </c>
      <c r="V3302">
        <f>YEAR(Kickstarter[[#This Row],[Date Ended Conversion]])</f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s="5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2">
        <f t="shared" ref="L3303" si="3533">(((K3303/60)/60)/24)+DATE(1970,1,1)</f>
        <v>42538.73583333334</v>
      </c>
      <c r="M3303" s="12">
        <f t="shared" si="3493"/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11">
        <f t="shared" si="3494"/>
        <v>1.3346666666666667</v>
      </c>
      <c r="S3303" s="6">
        <f>AVERAGE(Kickstarter[[#This Row],[pledged]]/Kickstarter[[#This Row],[backers_count]])</f>
        <v>57.2</v>
      </c>
      <c r="T3303" t="str">
        <f t="shared" si="3525"/>
        <v>theater</v>
      </c>
      <c r="U3303" t="str">
        <f t="shared" si="3504"/>
        <v>plays</v>
      </c>
      <c r="V3303">
        <f>YEAR(Kickstarter[[#This Row],[Date Ended Conversion]])</f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s="5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2">
        <f t="shared" ref="L3304" si="3534">(((K3304/60)/60)/24)+DATE(1970,1,1)</f>
        <v>42681.35157407407</v>
      </c>
      <c r="M3304" s="12">
        <f t="shared" si="3493"/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11">
        <f t="shared" si="3494"/>
        <v>1.0339285714285715</v>
      </c>
      <c r="S3304" s="6">
        <f>AVERAGE(Kickstarter[[#This Row],[pledged]]/Kickstarter[[#This Row],[backers_count]])</f>
        <v>173.7</v>
      </c>
      <c r="T3304" t="str">
        <f t="shared" si="3525"/>
        <v>theater</v>
      </c>
      <c r="U3304" t="str">
        <f t="shared" si="3504"/>
        <v>plays</v>
      </c>
      <c r="V3304">
        <f>YEAR(Kickstarter[[#This Row],[Date Ended Conversion]])</f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s="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2">
        <f t="shared" ref="L3305" si="3535">(((K3305/60)/60)/24)+DATE(1970,1,1)</f>
        <v>42056.65143518518</v>
      </c>
      <c r="M3305" s="12">
        <f t="shared" si="3493"/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11">
        <f t="shared" si="3494"/>
        <v>1.1588888888888889</v>
      </c>
      <c r="S3305" s="6">
        <f>AVERAGE(Kickstarter[[#This Row],[pledged]]/Kickstarter[[#This Row],[backers_count]])</f>
        <v>59.6</v>
      </c>
      <c r="T3305" t="str">
        <f t="shared" si="3525"/>
        <v>theater</v>
      </c>
      <c r="U3305" t="str">
        <f t="shared" si="3504"/>
        <v>plays</v>
      </c>
      <c r="V3305">
        <f>YEAR(Kickstarter[[#This Row],[Date Ended Conversion]])</f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s="5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2">
        <f t="shared" ref="L3306" si="3536">(((K3306/60)/60)/24)+DATE(1970,1,1)</f>
        <v>42696.624444444446</v>
      </c>
      <c r="M3306" s="12">
        <f t="shared" si="3493"/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11">
        <f t="shared" si="3494"/>
        <v>1.0451666666666666</v>
      </c>
      <c r="S3306" s="6">
        <f>AVERAGE(Kickstarter[[#This Row],[pledged]]/Kickstarter[[#This Row],[backers_count]])</f>
        <v>89.585714285714289</v>
      </c>
      <c r="T3306" t="str">
        <f t="shared" si="3525"/>
        <v>theater</v>
      </c>
      <c r="U3306" t="str">
        <f t="shared" si="3504"/>
        <v>plays</v>
      </c>
      <c r="V3306">
        <f>YEAR(Kickstarter[[#This Row],[Date Ended Conversion]])</f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s="5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2">
        <f t="shared" ref="L3307" si="3537">(((K3307/60)/60)/24)+DATE(1970,1,1)</f>
        <v>42186.855879629627</v>
      </c>
      <c r="M3307" s="12">
        <f t="shared" si="3493"/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11">
        <f t="shared" si="3494"/>
        <v>1.0202500000000001</v>
      </c>
      <c r="S3307" s="6">
        <f>AVERAGE(Kickstarter[[#This Row],[pledged]]/Kickstarter[[#This Row],[backers_count]])</f>
        <v>204.05</v>
      </c>
      <c r="T3307" t="str">
        <f t="shared" si="3525"/>
        <v>theater</v>
      </c>
      <c r="U3307" t="str">
        <f t="shared" si="3504"/>
        <v>plays</v>
      </c>
      <c r="V3307">
        <f>YEAR(Kickstarter[[#This Row],[Date Ended Conversion]])</f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s="5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2">
        <f t="shared" ref="L3308" si="3538">(((K3308/60)/60)/24)+DATE(1970,1,1)</f>
        <v>42493.219236111108</v>
      </c>
      <c r="M3308" s="12">
        <f t="shared" si="3493"/>
        <v>42531.125</v>
      </c>
      <c r="N3308" t="b">
        <v>0</v>
      </c>
      <c r="O3308">
        <v>54</v>
      </c>
      <c r="P3308" t="b">
        <v>1</v>
      </c>
      <c r="Q3308" t="s">
        <v>8271</v>
      </c>
      <c r="R3308" s="11">
        <f t="shared" si="3494"/>
        <v>1.7533333333333334</v>
      </c>
      <c r="S3308" s="6">
        <f>AVERAGE(Kickstarter[[#This Row],[pledged]]/Kickstarter[[#This Row],[backers_count]])</f>
        <v>48.703703703703702</v>
      </c>
      <c r="T3308" t="str">
        <f t="shared" si="3525"/>
        <v>theater</v>
      </c>
      <c r="U3308" t="str">
        <f t="shared" si="3504"/>
        <v>plays</v>
      </c>
      <c r="V3308">
        <f>YEAR(Kickstarter[[#This Row],[Date Ended Conversion]])</f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s="5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2">
        <f t="shared" ref="L3309" si="3539">(((K3309/60)/60)/24)+DATE(1970,1,1)</f>
        <v>42475.057164351849</v>
      </c>
      <c r="M3309" s="12">
        <f t="shared" si="3493"/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11">
        <f t="shared" si="3494"/>
        <v>1.0668</v>
      </c>
      <c r="S3309" s="6">
        <f>AVERAGE(Kickstarter[[#This Row],[pledged]]/Kickstarter[[#This Row],[backers_count]])</f>
        <v>53.339999999999996</v>
      </c>
      <c r="T3309" t="str">
        <f t="shared" si="3525"/>
        <v>theater</v>
      </c>
      <c r="U3309" t="str">
        <f t="shared" si="3504"/>
        <v>plays</v>
      </c>
      <c r="V3309">
        <f>YEAR(Kickstarter[[#This Row],[Date Ended Conversion]])</f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s="5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2">
        <f t="shared" ref="L3310" si="3540">(((K3310/60)/60)/24)+DATE(1970,1,1)</f>
        <v>42452.876909722225</v>
      </c>
      <c r="M3310" s="12">
        <f t="shared" si="3493"/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11">
        <f t="shared" si="3494"/>
        <v>1.2228571428571429</v>
      </c>
      <c r="S3310" s="6">
        <f>AVERAGE(Kickstarter[[#This Row],[pledged]]/Kickstarter[[#This Row],[backers_count]])</f>
        <v>75.087719298245617</v>
      </c>
      <c r="T3310" t="str">
        <f t="shared" si="3525"/>
        <v>theater</v>
      </c>
      <c r="U3310" t="str">
        <f t="shared" si="3504"/>
        <v>plays</v>
      </c>
      <c r="V3310">
        <f>YEAR(Kickstarter[[#This Row],[Date Ended Conversion]])</f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s="5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2">
        <f t="shared" ref="L3311" si="3541">(((K3311/60)/60)/24)+DATE(1970,1,1)</f>
        <v>42628.650208333333</v>
      </c>
      <c r="M3311" s="12">
        <f t="shared" si="3493"/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11">
        <f t="shared" si="3494"/>
        <v>1.5942857142857143</v>
      </c>
      <c r="S3311" s="6">
        <f>AVERAGE(Kickstarter[[#This Row],[pledged]]/Kickstarter[[#This Row],[backers_count]])</f>
        <v>18</v>
      </c>
      <c r="T3311" t="str">
        <f t="shared" si="3525"/>
        <v>theater</v>
      </c>
      <c r="U3311" t="str">
        <f t="shared" si="3504"/>
        <v>plays</v>
      </c>
      <c r="V3311">
        <f>YEAR(Kickstarter[[#This Row],[Date Ended Conversion]])</f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s="5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2">
        <f t="shared" ref="L3312" si="3542">(((K3312/60)/60)/24)+DATE(1970,1,1)</f>
        <v>42253.928530092591</v>
      </c>
      <c r="M3312" s="12">
        <f t="shared" si="3493"/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11">
        <f t="shared" si="3494"/>
        <v>1.0007692307692309</v>
      </c>
      <c r="S3312" s="6">
        <f>AVERAGE(Kickstarter[[#This Row],[pledged]]/Kickstarter[[#This Row],[backers_count]])</f>
        <v>209.83870967741936</v>
      </c>
      <c r="T3312" t="str">
        <f t="shared" si="3525"/>
        <v>theater</v>
      </c>
      <c r="U3312" t="str">
        <f t="shared" si="3504"/>
        <v>plays</v>
      </c>
      <c r="V3312">
        <f>YEAR(Kickstarter[[#This Row],[Date Ended Conversion]])</f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s="5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2">
        <f t="shared" ref="L3313" si="3543">(((K3313/60)/60)/24)+DATE(1970,1,1)</f>
        <v>42264.29178240741</v>
      </c>
      <c r="M3313" s="12">
        <f t="shared" si="3493"/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11">
        <f t="shared" si="3494"/>
        <v>1.0984</v>
      </c>
      <c r="S3313" s="6">
        <f>AVERAGE(Kickstarter[[#This Row],[pledged]]/Kickstarter[[#This Row],[backers_count]])</f>
        <v>61.022222222222226</v>
      </c>
      <c r="T3313" t="str">
        <f t="shared" si="3525"/>
        <v>theater</v>
      </c>
      <c r="U3313" t="str">
        <f t="shared" si="3504"/>
        <v>plays</v>
      </c>
      <c r="V3313">
        <f>YEAR(Kickstarter[[#This Row],[Date Ended Conversion]])</f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s="5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2">
        <f t="shared" ref="L3314" si="3544">(((K3314/60)/60)/24)+DATE(1970,1,1)</f>
        <v>42664.809560185182</v>
      </c>
      <c r="M3314" s="12">
        <f t="shared" si="3493"/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11">
        <f t="shared" si="3494"/>
        <v>1.0004</v>
      </c>
      <c r="S3314" s="6">
        <f>AVERAGE(Kickstarter[[#This Row],[pledged]]/Kickstarter[[#This Row],[backers_count]])</f>
        <v>61</v>
      </c>
      <c r="T3314" t="str">
        <f t="shared" si="3525"/>
        <v>theater</v>
      </c>
      <c r="U3314" t="str">
        <f t="shared" si="3504"/>
        <v>plays</v>
      </c>
      <c r="V3314">
        <f>YEAR(Kickstarter[[#This Row],[Date Ended Conversion]])</f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s="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2">
        <f t="shared" ref="L3315" si="3545">(((K3315/60)/60)/24)+DATE(1970,1,1)</f>
        <v>42382.244409722218</v>
      </c>
      <c r="M3315" s="12">
        <f t="shared" si="3493"/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11">
        <f t="shared" si="3494"/>
        <v>1.1605000000000001</v>
      </c>
      <c r="S3315" s="6">
        <f>AVERAGE(Kickstarter[[#This Row],[pledged]]/Kickstarter[[#This Row],[backers_count]])</f>
        <v>80.034482758620683</v>
      </c>
      <c r="T3315" t="str">
        <f t="shared" si="3525"/>
        <v>theater</v>
      </c>
      <c r="U3315" t="str">
        <f t="shared" si="3504"/>
        <v>plays</v>
      </c>
      <c r="V3315">
        <f>YEAR(Kickstarter[[#This Row],[Date Ended Conversion]])</f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s="5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2">
        <f t="shared" ref="L3316" si="3546">(((K3316/60)/60)/24)+DATE(1970,1,1)</f>
        <v>42105.267488425925</v>
      </c>
      <c r="M3316" s="12">
        <f t="shared" si="3493"/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11">
        <f t="shared" si="3494"/>
        <v>2.1074999999999999</v>
      </c>
      <c r="S3316" s="6">
        <f>AVERAGE(Kickstarter[[#This Row],[pledged]]/Kickstarter[[#This Row],[backers_count]])</f>
        <v>29.068965517241381</v>
      </c>
      <c r="T3316" t="str">
        <f t="shared" si="3525"/>
        <v>theater</v>
      </c>
      <c r="U3316" t="str">
        <f t="shared" si="3504"/>
        <v>plays</v>
      </c>
      <c r="V3316">
        <f>YEAR(Kickstarter[[#This Row],[Date Ended Conversion]])</f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s="5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2">
        <f t="shared" ref="L3317" si="3547">(((K3317/60)/60)/24)+DATE(1970,1,1)</f>
        <v>42466.303715277783</v>
      </c>
      <c r="M3317" s="12">
        <f t="shared" si="3493"/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11">
        <f t="shared" si="3494"/>
        <v>1.1000000000000001</v>
      </c>
      <c r="S3317" s="6">
        <f>AVERAGE(Kickstarter[[#This Row],[pledged]]/Kickstarter[[#This Row],[backers_count]])</f>
        <v>49.438202247191015</v>
      </c>
      <c r="T3317" t="str">
        <f t="shared" si="3525"/>
        <v>theater</v>
      </c>
      <c r="U3317" t="str">
        <f t="shared" si="3504"/>
        <v>plays</v>
      </c>
      <c r="V3317">
        <f>YEAR(Kickstarter[[#This Row],[Date Ended Conversion]])</f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s="5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2">
        <f t="shared" ref="L3318" si="3548">(((K3318/60)/60)/24)+DATE(1970,1,1)</f>
        <v>41826.871238425927</v>
      </c>
      <c r="M3318" s="12">
        <f t="shared" si="3493"/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11">
        <f t="shared" si="3494"/>
        <v>1.0008673425918038</v>
      </c>
      <c r="S3318" s="6">
        <f>AVERAGE(Kickstarter[[#This Row],[pledged]]/Kickstarter[[#This Row],[backers_count]])</f>
        <v>93.977440000000001</v>
      </c>
      <c r="T3318" t="str">
        <f t="shared" si="3525"/>
        <v>theater</v>
      </c>
      <c r="U3318" t="str">
        <f t="shared" si="3504"/>
        <v>plays</v>
      </c>
      <c r="V3318">
        <f>YEAR(Kickstarter[[#This Row],[Date Ended Conversion]])</f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s="5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2">
        <f t="shared" ref="L3319" si="3549">(((K3319/60)/60)/24)+DATE(1970,1,1)</f>
        <v>42499.039629629624</v>
      </c>
      <c r="M3319" s="12">
        <f t="shared" si="3493"/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11">
        <f t="shared" si="3494"/>
        <v>1.0619047619047619</v>
      </c>
      <c r="S3319" s="6">
        <f>AVERAGE(Kickstarter[[#This Row],[pledged]]/Kickstarter[[#This Row],[backers_count]])</f>
        <v>61.944444444444443</v>
      </c>
      <c r="T3319" t="str">
        <f t="shared" si="3525"/>
        <v>theater</v>
      </c>
      <c r="U3319" t="str">
        <f t="shared" si="3504"/>
        <v>plays</v>
      </c>
      <c r="V3319">
        <f>YEAR(Kickstarter[[#This Row],[Date Ended Conversion]])</f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s="5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2">
        <f t="shared" ref="L3320" si="3550">(((K3320/60)/60)/24)+DATE(1970,1,1)</f>
        <v>42431.302002314813</v>
      </c>
      <c r="M3320" s="12">
        <f t="shared" si="3493"/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11">
        <f t="shared" si="3494"/>
        <v>1.256</v>
      </c>
      <c r="S3320" s="6">
        <f>AVERAGE(Kickstarter[[#This Row],[pledged]]/Kickstarter[[#This Row],[backers_count]])</f>
        <v>78.5</v>
      </c>
      <c r="T3320" t="str">
        <f t="shared" si="3525"/>
        <v>theater</v>
      </c>
      <c r="U3320" t="str">
        <f t="shared" si="3504"/>
        <v>plays</v>
      </c>
      <c r="V3320">
        <f>YEAR(Kickstarter[[#This Row],[Date Ended Conversion]])</f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s="5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2">
        <f t="shared" ref="L3321" si="3551">(((K3321/60)/60)/24)+DATE(1970,1,1)</f>
        <v>41990.585486111115</v>
      </c>
      <c r="M3321" s="12">
        <f t="shared" si="3493"/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11">
        <f t="shared" si="3494"/>
        <v>1.08</v>
      </c>
      <c r="S3321" s="6">
        <f>AVERAGE(Kickstarter[[#This Row],[pledged]]/Kickstarter[[#This Row],[backers_count]])</f>
        <v>33.75</v>
      </c>
      <c r="T3321" t="str">
        <f t="shared" si="3525"/>
        <v>theater</v>
      </c>
      <c r="U3321" t="str">
        <f t="shared" si="3504"/>
        <v>plays</v>
      </c>
      <c r="V3321">
        <f>YEAR(Kickstarter[[#This Row],[Date Ended Conversion]])</f>
        <v>2015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s="5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2">
        <f t="shared" ref="L3322" si="3552">(((K3322/60)/60)/24)+DATE(1970,1,1)</f>
        <v>42513.045798611114</v>
      </c>
      <c r="M3322" s="12">
        <f t="shared" si="3493"/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11">
        <f t="shared" si="3494"/>
        <v>1.01</v>
      </c>
      <c r="S3322" s="6">
        <f>AVERAGE(Kickstarter[[#This Row],[pledged]]/Kickstarter[[#This Row],[backers_count]])</f>
        <v>66.44736842105263</v>
      </c>
      <c r="T3322" t="str">
        <f t="shared" si="3525"/>
        <v>theater</v>
      </c>
      <c r="U3322" t="str">
        <f t="shared" si="3504"/>
        <v>plays</v>
      </c>
      <c r="V3322">
        <f>YEAR(Kickstarter[[#This Row],[Date Ended Conversion]])</f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s="5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2">
        <f t="shared" ref="L3323" si="3553">(((K3323/60)/60)/24)+DATE(1970,1,1)</f>
        <v>41914.100289351853</v>
      </c>
      <c r="M3323" s="12">
        <f t="shared" si="3493"/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11">
        <f t="shared" si="3494"/>
        <v>1.0740000000000001</v>
      </c>
      <c r="S3323" s="6">
        <f>AVERAGE(Kickstarter[[#This Row],[pledged]]/Kickstarter[[#This Row],[backers_count]])</f>
        <v>35.799999999999997</v>
      </c>
      <c r="T3323" t="str">
        <f t="shared" si="3525"/>
        <v>theater</v>
      </c>
      <c r="U3323" t="str">
        <f t="shared" si="3504"/>
        <v>plays</v>
      </c>
      <c r="V3323">
        <f>YEAR(Kickstarter[[#This Row],[Date Ended Conversion]])</f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s="5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2">
        <f t="shared" ref="L3324" si="3554">(((K3324/60)/60)/24)+DATE(1970,1,1)</f>
        <v>42521.010370370372</v>
      </c>
      <c r="M3324" s="12">
        <f t="shared" si="3493"/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11">
        <f t="shared" si="3494"/>
        <v>1.0151515151515151</v>
      </c>
      <c r="S3324" s="6">
        <f>AVERAGE(Kickstarter[[#This Row],[pledged]]/Kickstarter[[#This Row],[backers_count]])</f>
        <v>145.65217391304347</v>
      </c>
      <c r="T3324" t="str">
        <f t="shared" si="3525"/>
        <v>theater</v>
      </c>
      <c r="U3324" t="str">
        <f t="shared" si="3504"/>
        <v>plays</v>
      </c>
      <c r="V3324">
        <f>YEAR(Kickstarter[[#This Row],[Date Ended Conversion]])</f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s="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2">
        <f t="shared" ref="L3325" si="3555">(((K3325/60)/60)/24)+DATE(1970,1,1)</f>
        <v>42608.36583333333</v>
      </c>
      <c r="M3325" s="12">
        <f t="shared" si="3493"/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11">
        <f t="shared" si="3494"/>
        <v>1.2589999999999999</v>
      </c>
      <c r="S3325" s="6">
        <f>AVERAGE(Kickstarter[[#This Row],[pledged]]/Kickstarter[[#This Row],[backers_count]])</f>
        <v>25.693877551020407</v>
      </c>
      <c r="T3325" t="str">
        <f t="shared" si="3525"/>
        <v>theater</v>
      </c>
      <c r="U3325" t="str">
        <f t="shared" si="3504"/>
        <v>plays</v>
      </c>
      <c r="V3325">
        <f>YEAR(Kickstarter[[#This Row],[Date Ended Conversion]])</f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s="5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2">
        <f t="shared" ref="L3326" si="3556">(((K3326/60)/60)/24)+DATE(1970,1,1)</f>
        <v>42512.58321759259</v>
      </c>
      <c r="M3326" s="12">
        <f t="shared" si="3493"/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11">
        <f t="shared" si="3494"/>
        <v>1.0166666666666666</v>
      </c>
      <c r="S3326" s="6">
        <f>AVERAGE(Kickstarter[[#This Row],[pledged]]/Kickstarter[[#This Row],[backers_count]])</f>
        <v>152.5</v>
      </c>
      <c r="T3326" t="str">
        <f t="shared" si="3525"/>
        <v>theater</v>
      </c>
      <c r="U3326" t="str">
        <f t="shared" si="3504"/>
        <v>plays</v>
      </c>
      <c r="V3326">
        <f>YEAR(Kickstarter[[#This Row],[Date Ended Conversion]])</f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s="5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2">
        <f t="shared" ref="L3327" si="3557">(((K3327/60)/60)/24)+DATE(1970,1,1)</f>
        <v>42064.785613425927</v>
      </c>
      <c r="M3327" s="12">
        <f t="shared" si="3493"/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11">
        <f t="shared" si="3494"/>
        <v>1.125</v>
      </c>
      <c r="S3327" s="6">
        <f>AVERAGE(Kickstarter[[#This Row],[pledged]]/Kickstarter[[#This Row],[backers_count]])</f>
        <v>30</v>
      </c>
      <c r="T3327" t="str">
        <f t="shared" si="3525"/>
        <v>theater</v>
      </c>
      <c r="U3327" t="str">
        <f t="shared" si="3504"/>
        <v>plays</v>
      </c>
      <c r="V3327">
        <f>YEAR(Kickstarter[[#This Row],[Date Ended Conversion]])</f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s="5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2">
        <f t="shared" ref="L3328" si="3558">(((K3328/60)/60)/24)+DATE(1970,1,1)</f>
        <v>42041.714178240742</v>
      </c>
      <c r="M3328" s="12">
        <f t="shared" si="3493"/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11">
        <f t="shared" si="3494"/>
        <v>1.0137499999999999</v>
      </c>
      <c r="S3328" s="6">
        <f>AVERAGE(Kickstarter[[#This Row],[pledged]]/Kickstarter[[#This Row],[backers_count]])</f>
        <v>142.28070175438597</v>
      </c>
      <c r="T3328" t="str">
        <f t="shared" si="3525"/>
        <v>theater</v>
      </c>
      <c r="U3328" t="str">
        <f t="shared" si="3504"/>
        <v>plays</v>
      </c>
      <c r="V3328">
        <f>YEAR(Kickstarter[[#This Row],[Date Ended Conversion]])</f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s="5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2">
        <f t="shared" ref="L3329" si="3559">(((K3329/60)/60)/24)+DATE(1970,1,1)</f>
        <v>42468.374606481477</v>
      </c>
      <c r="M3329" s="12">
        <f t="shared" si="3493"/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11">
        <f t="shared" si="3494"/>
        <v>1.0125</v>
      </c>
      <c r="S3329" s="6">
        <f>AVERAGE(Kickstarter[[#This Row],[pledged]]/Kickstarter[[#This Row],[backers_count]])</f>
        <v>24.545454545454547</v>
      </c>
      <c r="T3329" t="str">
        <f t="shared" si="3525"/>
        <v>theater</v>
      </c>
      <c r="U3329" t="str">
        <f t="shared" si="3504"/>
        <v>plays</v>
      </c>
      <c r="V3329">
        <f>YEAR(Kickstarter[[#This Row],[Date Ended Conversion]])</f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s="5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2">
        <f t="shared" ref="L3330" si="3560">(((K3330/60)/60)/24)+DATE(1970,1,1)</f>
        <v>41822.57503472222</v>
      </c>
      <c r="M3330" s="12">
        <f t="shared" ref="M3330:M3393" si="3561">(((J3330/60)/60)/24)+DATE(1970,1,1)</f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11">
        <f t="shared" ref="R3330:R3393" si="3562">(E3330/D3330)</f>
        <v>1.4638888888888888</v>
      </c>
      <c r="S3330" s="6">
        <f>AVERAGE(Kickstarter[[#This Row],[pledged]]/Kickstarter[[#This Row],[backers_count]])</f>
        <v>292.77777777777777</v>
      </c>
      <c r="T3330" t="str">
        <f t="shared" si="3525"/>
        <v>theater</v>
      </c>
      <c r="U3330" t="str">
        <f t="shared" si="3504"/>
        <v>plays</v>
      </c>
      <c r="V3330">
        <f>YEAR(Kickstarter[[#This Row],[Date Ended Conversion]])</f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s="5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2">
        <f t="shared" ref="L3331" si="3563">(((K3331/60)/60)/24)+DATE(1970,1,1)</f>
        <v>41837.323009259257</v>
      </c>
      <c r="M3331" s="12">
        <f t="shared" si="3561"/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11">
        <f t="shared" si="3562"/>
        <v>1.1679999999999999</v>
      </c>
      <c r="S3331" s="6">
        <f>AVERAGE(Kickstarter[[#This Row],[pledged]]/Kickstarter[[#This Row],[backers_count]])</f>
        <v>44.92307692307692</v>
      </c>
      <c r="T3331" t="str">
        <f t="shared" si="3525"/>
        <v>theater</v>
      </c>
      <c r="U3331" t="str">
        <f t="shared" si="3504"/>
        <v>plays</v>
      </c>
      <c r="V3331">
        <f>YEAR(Kickstarter[[#This Row],[Date Ended Conversion]])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s="5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2">
        <f t="shared" ref="L3332" si="3564">(((K3332/60)/60)/24)+DATE(1970,1,1)</f>
        <v>42065.887361111112</v>
      </c>
      <c r="M3332" s="12">
        <f t="shared" si="3561"/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11">
        <f t="shared" si="3562"/>
        <v>1.0626666666666666</v>
      </c>
      <c r="S3332" s="6">
        <f>AVERAGE(Kickstarter[[#This Row],[pledged]]/Kickstarter[[#This Row],[backers_count]])</f>
        <v>23.10144927536232</v>
      </c>
      <c r="T3332" t="str">
        <f t="shared" si="3525"/>
        <v>theater</v>
      </c>
      <c r="U3332" t="str">
        <f t="shared" si="3504"/>
        <v>plays</v>
      </c>
      <c r="V3332">
        <f>YEAR(Kickstarter[[#This Row],[Date Ended Conversion]])</f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s="5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2">
        <f t="shared" ref="L3333" si="3565">(((K3333/60)/60)/24)+DATE(1970,1,1)</f>
        <v>42248.697754629626</v>
      </c>
      <c r="M3333" s="12">
        <f t="shared" si="3561"/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11">
        <f t="shared" si="3562"/>
        <v>1.0451999999999999</v>
      </c>
      <c r="S3333" s="6">
        <f>AVERAGE(Kickstarter[[#This Row],[pledged]]/Kickstarter[[#This Row],[backers_count]])</f>
        <v>80.400000000000006</v>
      </c>
      <c r="T3333" t="str">
        <f t="shared" si="3525"/>
        <v>theater</v>
      </c>
      <c r="U3333" t="str">
        <f t="shared" si="3504"/>
        <v>plays</v>
      </c>
      <c r="V3333">
        <f>YEAR(Kickstarter[[#This Row],[Date Ended Conversion]])</f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s="5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2">
        <f t="shared" ref="L3334" si="3566">(((K3334/60)/60)/24)+DATE(1970,1,1)</f>
        <v>41809.860300925924</v>
      </c>
      <c r="M3334" s="12">
        <f t="shared" si="3561"/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11">
        <f t="shared" si="3562"/>
        <v>1</v>
      </c>
      <c r="S3334" s="6">
        <f>AVERAGE(Kickstarter[[#This Row],[pledged]]/Kickstarter[[#This Row],[backers_count]])</f>
        <v>72.289156626506028</v>
      </c>
      <c r="T3334" t="str">
        <f t="shared" si="3525"/>
        <v>theater</v>
      </c>
      <c r="U3334" t="str">
        <f t="shared" si="3504"/>
        <v>plays</v>
      </c>
      <c r="V3334">
        <f>YEAR(Kickstarter[[#This Row],[Date Ended Conversion]])</f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s="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2">
        <f t="shared" ref="L3335" si="3567">(((K3335/60)/60)/24)+DATE(1970,1,1)</f>
        <v>42148.676851851851</v>
      </c>
      <c r="M3335" s="12">
        <f t="shared" si="3561"/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11">
        <f t="shared" si="3562"/>
        <v>1.0457142857142858</v>
      </c>
      <c r="S3335" s="6">
        <f>AVERAGE(Kickstarter[[#This Row],[pledged]]/Kickstarter[[#This Row],[backers_count]])</f>
        <v>32.972972972972975</v>
      </c>
      <c r="T3335" t="str">
        <f t="shared" si="3525"/>
        <v>theater</v>
      </c>
      <c r="U3335" t="str">
        <f t="shared" si="3504"/>
        <v>plays</v>
      </c>
      <c r="V3335">
        <f>YEAR(Kickstarter[[#This Row],[Date Ended Conversion]])</f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s="5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2">
        <f t="shared" ref="L3336" si="3568">(((K3336/60)/60)/24)+DATE(1970,1,1)</f>
        <v>42185.521087962959</v>
      </c>
      <c r="M3336" s="12">
        <f t="shared" si="3561"/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11">
        <f t="shared" si="3562"/>
        <v>1.3862051149573753</v>
      </c>
      <c r="S3336" s="6">
        <f>AVERAGE(Kickstarter[[#This Row],[pledged]]/Kickstarter[[#This Row],[backers_count]])</f>
        <v>116.65217391304348</v>
      </c>
      <c r="T3336" t="str">
        <f t="shared" si="3525"/>
        <v>theater</v>
      </c>
      <c r="U3336" t="str">
        <f t="shared" si="3504"/>
        <v>plays</v>
      </c>
      <c r="V3336">
        <f>YEAR(Kickstarter[[#This Row],[Date Ended Conversion]])</f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s="5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2">
        <f t="shared" ref="L3337" si="3569">(((K3337/60)/60)/24)+DATE(1970,1,1)</f>
        <v>41827.674143518518</v>
      </c>
      <c r="M3337" s="12">
        <f t="shared" si="3561"/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11">
        <f t="shared" si="3562"/>
        <v>1.0032000000000001</v>
      </c>
      <c r="S3337" s="6">
        <f>AVERAGE(Kickstarter[[#This Row],[pledged]]/Kickstarter[[#This Row],[backers_count]])</f>
        <v>79.61904761904762</v>
      </c>
      <c r="T3337" t="str">
        <f t="shared" si="3525"/>
        <v>theater</v>
      </c>
      <c r="U3337" t="str">
        <f t="shared" si="3504"/>
        <v>plays</v>
      </c>
      <c r="V3337">
        <f>YEAR(Kickstarter[[#This Row],[Date Ended Conversion]])</f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s="5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2">
        <f t="shared" ref="L3338" si="3570">(((K3338/60)/60)/24)+DATE(1970,1,1)</f>
        <v>42437.398680555561</v>
      </c>
      <c r="M3338" s="12">
        <f t="shared" si="3561"/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11">
        <f t="shared" si="3562"/>
        <v>1</v>
      </c>
      <c r="S3338" s="6">
        <f>AVERAGE(Kickstarter[[#This Row],[pledged]]/Kickstarter[[#This Row],[backers_count]])</f>
        <v>27.777777777777779</v>
      </c>
      <c r="T3338" t="str">
        <f t="shared" si="3525"/>
        <v>theater</v>
      </c>
      <c r="U3338" t="str">
        <f t="shared" si="3504"/>
        <v>plays</v>
      </c>
      <c r="V3338">
        <f>YEAR(Kickstarter[[#This Row],[Date Ended Conversion]])</f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s="5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2">
        <f t="shared" ref="L3339" si="3571">(((K3339/60)/60)/24)+DATE(1970,1,1)</f>
        <v>41901.282025462962</v>
      </c>
      <c r="M3339" s="12">
        <f t="shared" si="3561"/>
        <v>41922.875</v>
      </c>
      <c r="N3339" t="b">
        <v>0</v>
      </c>
      <c r="O3339">
        <v>34</v>
      </c>
      <c r="P3339" t="b">
        <v>1</v>
      </c>
      <c r="Q3339" t="s">
        <v>8271</v>
      </c>
      <c r="R3339" s="11">
        <f t="shared" si="3562"/>
        <v>1.1020000000000001</v>
      </c>
      <c r="S3339" s="6">
        <f>AVERAGE(Kickstarter[[#This Row],[pledged]]/Kickstarter[[#This Row],[backers_count]])</f>
        <v>81.029411764705884</v>
      </c>
      <c r="T3339" t="str">
        <f t="shared" si="3525"/>
        <v>theater</v>
      </c>
      <c r="U3339" t="str">
        <f t="shared" ref="U3339:U3402" si="3572">RIGHT(Q3339,LEN(Q3339)-FIND("/",Q3339))</f>
        <v>plays</v>
      </c>
      <c r="V3339">
        <f>YEAR(Kickstarter[[#This Row],[Date Ended Conversion]])</f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s="5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2">
        <f t="shared" ref="L3340" si="3573">(((K3340/60)/60)/24)+DATE(1970,1,1)</f>
        <v>42769.574999999997</v>
      </c>
      <c r="M3340" s="12">
        <f t="shared" si="3561"/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11">
        <f t="shared" si="3562"/>
        <v>1.0218</v>
      </c>
      <c r="S3340" s="6">
        <f>AVERAGE(Kickstarter[[#This Row],[pledged]]/Kickstarter[[#This Row],[backers_count]])</f>
        <v>136.84821428571428</v>
      </c>
      <c r="T3340" t="str">
        <f t="shared" si="3525"/>
        <v>theater</v>
      </c>
      <c r="U3340" t="str">
        <f t="shared" si="3572"/>
        <v>plays</v>
      </c>
      <c r="V3340">
        <f>YEAR(Kickstarter[[#This Row],[Date Ended Conversion]])</f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s="5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2">
        <f t="shared" ref="L3341" si="3574">(((K3341/60)/60)/24)+DATE(1970,1,1)</f>
        <v>42549.665717592594</v>
      </c>
      <c r="M3341" s="12">
        <f t="shared" si="3561"/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11">
        <f t="shared" si="3562"/>
        <v>1.0435000000000001</v>
      </c>
      <c r="S3341" s="6">
        <f>AVERAGE(Kickstarter[[#This Row],[pledged]]/Kickstarter[[#This Row],[backers_count]])</f>
        <v>177.61702127659575</v>
      </c>
      <c r="T3341" t="str">
        <f t="shared" si="3525"/>
        <v>theater</v>
      </c>
      <c r="U3341" t="str">
        <f t="shared" si="3572"/>
        <v>plays</v>
      </c>
      <c r="V3341">
        <f>YEAR(Kickstarter[[#This Row],[Date Ended Conversion]])</f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s="5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2">
        <f t="shared" ref="L3342" si="3575">(((K3342/60)/60)/24)+DATE(1970,1,1)</f>
        <v>42685.974004629628</v>
      </c>
      <c r="M3342" s="12">
        <f t="shared" si="3561"/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11">
        <f t="shared" si="3562"/>
        <v>1.3816666666666666</v>
      </c>
      <c r="S3342" s="6">
        <f>AVERAGE(Kickstarter[[#This Row],[pledged]]/Kickstarter[[#This Row],[backers_count]])</f>
        <v>109.07894736842105</v>
      </c>
      <c r="T3342" t="str">
        <f t="shared" si="3525"/>
        <v>theater</v>
      </c>
      <c r="U3342" t="str">
        <f t="shared" si="3572"/>
        <v>plays</v>
      </c>
      <c r="V3342">
        <f>YEAR(Kickstarter[[#This Row],[Date Ended Conversion]])</f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s="5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2">
        <f t="shared" ref="L3343" si="3576">(((K3343/60)/60)/24)+DATE(1970,1,1)</f>
        <v>42510.798854166671</v>
      </c>
      <c r="M3343" s="12">
        <f t="shared" si="3561"/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11">
        <f t="shared" si="3562"/>
        <v>1</v>
      </c>
      <c r="S3343" s="6">
        <f>AVERAGE(Kickstarter[[#This Row],[pledged]]/Kickstarter[[#This Row],[backers_count]])</f>
        <v>119.64285714285714</v>
      </c>
      <c r="T3343" t="str">
        <f t="shared" si="3525"/>
        <v>theater</v>
      </c>
      <c r="U3343" t="str">
        <f t="shared" si="3572"/>
        <v>plays</v>
      </c>
      <c r="V3343">
        <f>YEAR(Kickstarter[[#This Row],[Date Ended Conversion]])</f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s="5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2">
        <f t="shared" ref="L3344" si="3577">(((K3344/60)/60)/24)+DATE(1970,1,1)</f>
        <v>42062.296412037031</v>
      </c>
      <c r="M3344" s="12">
        <f t="shared" si="3561"/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11">
        <f t="shared" si="3562"/>
        <v>1.0166666666666666</v>
      </c>
      <c r="S3344" s="6">
        <f>AVERAGE(Kickstarter[[#This Row],[pledged]]/Kickstarter[[#This Row],[backers_count]])</f>
        <v>78.205128205128204</v>
      </c>
      <c r="T3344" t="str">
        <f t="shared" si="3525"/>
        <v>theater</v>
      </c>
      <c r="U3344" t="str">
        <f t="shared" si="3572"/>
        <v>plays</v>
      </c>
      <c r="V3344">
        <f>YEAR(Kickstarter[[#This Row],[Date Ended Conversion]])</f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s="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2">
        <f t="shared" ref="L3345" si="3578">(((K3345/60)/60)/24)+DATE(1970,1,1)</f>
        <v>42452.916481481487</v>
      </c>
      <c r="M3345" s="12">
        <f t="shared" si="3561"/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11">
        <f t="shared" si="3562"/>
        <v>1.7142857142857142</v>
      </c>
      <c r="S3345" s="6">
        <f>AVERAGE(Kickstarter[[#This Row],[pledged]]/Kickstarter[[#This Row],[backers_count]])</f>
        <v>52.173913043478258</v>
      </c>
      <c r="T3345" t="str">
        <f t="shared" si="3525"/>
        <v>theater</v>
      </c>
      <c r="U3345" t="str">
        <f t="shared" si="3572"/>
        <v>plays</v>
      </c>
      <c r="V3345">
        <f>YEAR(Kickstarter[[#This Row],[Date Ended Conversion]])</f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s="5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2">
        <f t="shared" ref="L3346" si="3579">(((K3346/60)/60)/24)+DATE(1970,1,1)</f>
        <v>41851.200150462959</v>
      </c>
      <c r="M3346" s="12">
        <f t="shared" si="3561"/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11">
        <f t="shared" si="3562"/>
        <v>1.0144444444444445</v>
      </c>
      <c r="S3346" s="6">
        <f>AVERAGE(Kickstarter[[#This Row],[pledged]]/Kickstarter[[#This Row],[backers_count]])</f>
        <v>114.125</v>
      </c>
      <c r="T3346" t="str">
        <f t="shared" si="3525"/>
        <v>theater</v>
      </c>
      <c r="U3346" t="str">
        <f t="shared" si="3572"/>
        <v>plays</v>
      </c>
      <c r="V3346">
        <f>YEAR(Kickstarter[[#This Row],[Date Ended Conversion]])</f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s="5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2">
        <f t="shared" ref="L3347" si="3580">(((K3347/60)/60)/24)+DATE(1970,1,1)</f>
        <v>42053.106111111112</v>
      </c>
      <c r="M3347" s="12">
        <f t="shared" si="3561"/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11">
        <f t="shared" si="3562"/>
        <v>1.3</v>
      </c>
      <c r="S3347" s="6">
        <f>AVERAGE(Kickstarter[[#This Row],[pledged]]/Kickstarter[[#This Row],[backers_count]])</f>
        <v>50</v>
      </c>
      <c r="T3347" t="str">
        <f t="shared" si="3525"/>
        <v>theater</v>
      </c>
      <c r="U3347" t="str">
        <f t="shared" si="3572"/>
        <v>plays</v>
      </c>
      <c r="V3347">
        <f>YEAR(Kickstarter[[#This Row],[Date Ended Conversion]])</f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s="5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2">
        <f t="shared" ref="L3348" si="3581">(((K3348/60)/60)/24)+DATE(1970,1,1)</f>
        <v>42054.024421296301</v>
      </c>
      <c r="M3348" s="12">
        <f t="shared" si="3561"/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11">
        <f t="shared" si="3562"/>
        <v>1.1000000000000001</v>
      </c>
      <c r="S3348" s="6">
        <f>AVERAGE(Kickstarter[[#This Row],[pledged]]/Kickstarter[[#This Row],[backers_count]])</f>
        <v>91.666666666666671</v>
      </c>
      <c r="T3348" t="str">
        <f t="shared" si="3525"/>
        <v>theater</v>
      </c>
      <c r="U3348" t="str">
        <f t="shared" si="3572"/>
        <v>plays</v>
      </c>
      <c r="V3348">
        <f>YEAR(Kickstarter[[#This Row],[Date Ended Conversion]])</f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s="5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2">
        <f t="shared" ref="L3349" si="3582">(((K3349/60)/60)/24)+DATE(1970,1,1)</f>
        <v>42484.551550925928</v>
      </c>
      <c r="M3349" s="12">
        <f t="shared" si="3561"/>
        <v>42498.875</v>
      </c>
      <c r="N3349" t="b">
        <v>0</v>
      </c>
      <c r="O3349">
        <v>22</v>
      </c>
      <c r="P3349" t="b">
        <v>1</v>
      </c>
      <c r="Q3349" t="s">
        <v>8271</v>
      </c>
      <c r="R3349" s="11">
        <f t="shared" si="3562"/>
        <v>1.1944999999999999</v>
      </c>
      <c r="S3349" s="6">
        <f>AVERAGE(Kickstarter[[#This Row],[pledged]]/Kickstarter[[#This Row],[backers_count]])</f>
        <v>108.59090909090909</v>
      </c>
      <c r="T3349" t="str">
        <f t="shared" si="3525"/>
        <v>theater</v>
      </c>
      <c r="U3349" t="str">
        <f t="shared" si="3572"/>
        <v>plays</v>
      </c>
      <c r="V3349">
        <f>YEAR(Kickstarter[[#This Row],[Date Ended Conversion]])</f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s="5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2">
        <f t="shared" ref="L3350" si="3583">(((K3350/60)/60)/24)+DATE(1970,1,1)</f>
        <v>42466.558796296296</v>
      </c>
      <c r="M3350" s="12">
        <f t="shared" si="3561"/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11">
        <f t="shared" si="3562"/>
        <v>1.002909090909091</v>
      </c>
      <c r="S3350" s="6">
        <f>AVERAGE(Kickstarter[[#This Row],[pledged]]/Kickstarter[[#This Row],[backers_count]])</f>
        <v>69.822784810126578</v>
      </c>
      <c r="T3350" t="str">
        <f t="shared" si="3525"/>
        <v>theater</v>
      </c>
      <c r="U3350" t="str">
        <f t="shared" si="3572"/>
        <v>plays</v>
      </c>
      <c r="V3350">
        <f>YEAR(Kickstarter[[#This Row],[Date Ended Conversion]])</f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s="5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2">
        <f t="shared" ref="L3351" si="3584">(((K3351/60)/60)/24)+DATE(1970,1,1)</f>
        <v>42513.110787037032</v>
      </c>
      <c r="M3351" s="12">
        <f t="shared" si="3561"/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11">
        <f t="shared" si="3562"/>
        <v>1.534</v>
      </c>
      <c r="S3351" s="6">
        <f>AVERAGE(Kickstarter[[#This Row],[pledged]]/Kickstarter[[#This Row],[backers_count]])</f>
        <v>109.57142857142857</v>
      </c>
      <c r="T3351" t="str">
        <f t="shared" si="3525"/>
        <v>theater</v>
      </c>
      <c r="U3351" t="str">
        <f t="shared" si="3572"/>
        <v>plays</v>
      </c>
      <c r="V3351">
        <f>YEAR(Kickstarter[[#This Row],[Date Ended Conversion]])</f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s="5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2">
        <f t="shared" ref="L3352" si="3585">(((K3352/60)/60)/24)+DATE(1970,1,1)</f>
        <v>42302.701516203699</v>
      </c>
      <c r="M3352" s="12">
        <f t="shared" si="3561"/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11">
        <f t="shared" si="3562"/>
        <v>1.0442857142857143</v>
      </c>
      <c r="S3352" s="6">
        <f>AVERAGE(Kickstarter[[#This Row],[pledged]]/Kickstarter[[#This Row],[backers_count]])</f>
        <v>71.666666666666671</v>
      </c>
      <c r="T3352" t="str">
        <f t="shared" si="3525"/>
        <v>theater</v>
      </c>
      <c r="U3352" t="str">
        <f t="shared" si="3572"/>
        <v>plays</v>
      </c>
      <c r="V3352">
        <f>YEAR(Kickstarter[[#This Row],[Date Ended Conversion]])</f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s="5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2">
        <f t="shared" ref="L3353" si="3586">(((K3353/60)/60)/24)+DATE(1970,1,1)</f>
        <v>41806.395428240743</v>
      </c>
      <c r="M3353" s="12">
        <f t="shared" si="3561"/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11">
        <f t="shared" si="3562"/>
        <v>1.0109999999999999</v>
      </c>
      <c r="S3353" s="6">
        <f>AVERAGE(Kickstarter[[#This Row],[pledged]]/Kickstarter[[#This Row],[backers_count]])</f>
        <v>93.611111111111114</v>
      </c>
      <c r="T3353" t="str">
        <f t="shared" si="3525"/>
        <v>theater</v>
      </c>
      <c r="U3353" t="str">
        <f t="shared" si="3572"/>
        <v>plays</v>
      </c>
      <c r="V3353">
        <f>YEAR(Kickstarter[[#This Row],[Date Ended Conversion]])</f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s="5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2">
        <f t="shared" ref="L3354" si="3587">(((K3354/60)/60)/24)+DATE(1970,1,1)</f>
        <v>42495.992800925931</v>
      </c>
      <c r="M3354" s="12">
        <f t="shared" si="3561"/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11">
        <f t="shared" si="3562"/>
        <v>1.0751999999999999</v>
      </c>
      <c r="S3354" s="6">
        <f>AVERAGE(Kickstarter[[#This Row],[pledged]]/Kickstarter[[#This Row],[backers_count]])</f>
        <v>76.8</v>
      </c>
      <c r="T3354" t="str">
        <f t="shared" si="3525"/>
        <v>theater</v>
      </c>
      <c r="U3354" t="str">
        <f t="shared" si="3572"/>
        <v>plays</v>
      </c>
      <c r="V3354">
        <f>YEAR(Kickstarter[[#This Row],[Date Ended Conversion]])</f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s="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2">
        <f t="shared" ref="L3355" si="3588">(((K3355/60)/60)/24)+DATE(1970,1,1)</f>
        <v>42479.432291666672</v>
      </c>
      <c r="M3355" s="12">
        <f t="shared" si="3561"/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11">
        <f t="shared" si="3562"/>
        <v>3.15</v>
      </c>
      <c r="S3355" s="6">
        <f>AVERAGE(Kickstarter[[#This Row],[pledged]]/Kickstarter[[#This Row],[backers_count]])</f>
        <v>35.795454545454547</v>
      </c>
      <c r="T3355" t="str">
        <f t="shared" si="3525"/>
        <v>theater</v>
      </c>
      <c r="U3355" t="str">
        <f t="shared" si="3572"/>
        <v>plays</v>
      </c>
      <c r="V3355">
        <f>YEAR(Kickstarter[[#This Row],[Date Ended Conversion]])</f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s="5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2">
        <f t="shared" ref="L3356" si="3589">(((K3356/60)/60)/24)+DATE(1970,1,1)</f>
        <v>42270.7269212963</v>
      </c>
      <c r="M3356" s="12">
        <f t="shared" si="3561"/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11">
        <f t="shared" si="3562"/>
        <v>1.0193333333333334</v>
      </c>
      <c r="S3356" s="6">
        <f>AVERAGE(Kickstarter[[#This Row],[pledged]]/Kickstarter[[#This Row],[backers_count]])</f>
        <v>55.6</v>
      </c>
      <c r="T3356" t="str">
        <f t="shared" si="3525"/>
        <v>theater</v>
      </c>
      <c r="U3356" t="str">
        <f t="shared" si="3572"/>
        <v>plays</v>
      </c>
      <c r="V3356">
        <f>YEAR(Kickstarter[[#This Row],[Date Ended Conversion]])</f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s="5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2">
        <f t="shared" ref="L3357" si="3590">(((K3357/60)/60)/24)+DATE(1970,1,1)</f>
        <v>42489.619525462964</v>
      </c>
      <c r="M3357" s="12">
        <f t="shared" si="3561"/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11">
        <f t="shared" si="3562"/>
        <v>1.2628571428571429</v>
      </c>
      <c r="S3357" s="6">
        <f>AVERAGE(Kickstarter[[#This Row],[pledged]]/Kickstarter[[#This Row],[backers_count]])</f>
        <v>147.33333333333334</v>
      </c>
      <c r="T3357" t="str">
        <f t="shared" si="3525"/>
        <v>theater</v>
      </c>
      <c r="U3357" t="str">
        <f t="shared" si="3572"/>
        <v>plays</v>
      </c>
      <c r="V3357">
        <f>YEAR(Kickstarter[[#This Row],[Date Ended Conversion]])</f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s="5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2">
        <f t="shared" ref="L3358" si="3591">(((K3358/60)/60)/24)+DATE(1970,1,1)</f>
        <v>42536.815648148149</v>
      </c>
      <c r="M3358" s="12">
        <f t="shared" si="3561"/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11">
        <f t="shared" si="3562"/>
        <v>1.014</v>
      </c>
      <c r="S3358" s="6">
        <f>AVERAGE(Kickstarter[[#This Row],[pledged]]/Kickstarter[[#This Row],[backers_count]])</f>
        <v>56.333333333333336</v>
      </c>
      <c r="T3358" t="str">
        <f t="shared" si="3525"/>
        <v>theater</v>
      </c>
      <c r="U3358" t="str">
        <f t="shared" si="3572"/>
        <v>plays</v>
      </c>
      <c r="V3358">
        <f>YEAR(Kickstarter[[#This Row],[Date Ended Conversion]])</f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s="5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2">
        <f t="shared" ref="L3359" si="3592">(((K3359/60)/60)/24)+DATE(1970,1,1)</f>
        <v>41822.417939814812</v>
      </c>
      <c r="M3359" s="12">
        <f t="shared" si="3561"/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11">
        <f t="shared" si="3562"/>
        <v>1.01</v>
      </c>
      <c r="S3359" s="6">
        <f>AVERAGE(Kickstarter[[#This Row],[pledged]]/Kickstarter[[#This Row],[backers_count]])</f>
        <v>96.19047619047619</v>
      </c>
      <c r="T3359" t="str">
        <f t="shared" ref="T3359:T3422" si="3593">LEFT(Q3359,FIND("/",Q3359)-1)</f>
        <v>theater</v>
      </c>
      <c r="U3359" t="str">
        <f t="shared" si="3572"/>
        <v>plays</v>
      </c>
      <c r="V3359">
        <f>YEAR(Kickstarter[[#This Row],[Date Ended Conversion]])</f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s="5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2">
        <f t="shared" ref="L3360" si="3594">(((K3360/60)/60)/24)+DATE(1970,1,1)</f>
        <v>41932.311099537037</v>
      </c>
      <c r="M3360" s="12">
        <f t="shared" si="3561"/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11">
        <f t="shared" si="3562"/>
        <v>1.0299</v>
      </c>
      <c r="S3360" s="6">
        <f>AVERAGE(Kickstarter[[#This Row],[pledged]]/Kickstarter[[#This Row],[backers_count]])</f>
        <v>63.574074074074076</v>
      </c>
      <c r="T3360" t="str">
        <f t="shared" si="3593"/>
        <v>theater</v>
      </c>
      <c r="U3360" t="str">
        <f t="shared" si="3572"/>
        <v>plays</v>
      </c>
      <c r="V3360">
        <f>YEAR(Kickstarter[[#This Row],[Date Ended Conversion]])</f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s="5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2">
        <f t="shared" ref="L3361" si="3595">(((K3361/60)/60)/24)+DATE(1970,1,1)</f>
        <v>42746.057106481487</v>
      </c>
      <c r="M3361" s="12">
        <f t="shared" si="3561"/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11">
        <f t="shared" si="3562"/>
        <v>1.0625</v>
      </c>
      <c r="S3361" s="6">
        <f>AVERAGE(Kickstarter[[#This Row],[pledged]]/Kickstarter[[#This Row],[backers_count]])</f>
        <v>184.78260869565219</v>
      </c>
      <c r="T3361" t="str">
        <f t="shared" si="3593"/>
        <v>theater</v>
      </c>
      <c r="U3361" t="str">
        <f t="shared" si="3572"/>
        <v>plays</v>
      </c>
      <c r="V3361">
        <f>YEAR(Kickstarter[[#This Row],[Date Ended Conversion]])</f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s="5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2">
        <f t="shared" ref="L3362" si="3596">(((K3362/60)/60)/24)+DATE(1970,1,1)</f>
        <v>42697.082673611112</v>
      </c>
      <c r="M3362" s="12">
        <f t="shared" si="3561"/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11">
        <f t="shared" si="3562"/>
        <v>1.0137777777777779</v>
      </c>
      <c r="S3362" s="6">
        <f>AVERAGE(Kickstarter[[#This Row],[pledged]]/Kickstarter[[#This Row],[backers_count]])</f>
        <v>126.72222222222223</v>
      </c>
      <c r="T3362" t="str">
        <f t="shared" si="3593"/>
        <v>theater</v>
      </c>
      <c r="U3362" t="str">
        <f t="shared" si="3572"/>
        <v>plays</v>
      </c>
      <c r="V3362">
        <f>YEAR(Kickstarter[[#This Row],[Date Ended Conversion]])</f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s="5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2">
        <f t="shared" ref="L3363" si="3597">(((K3363/60)/60)/24)+DATE(1970,1,1)</f>
        <v>41866.025347222225</v>
      </c>
      <c r="M3363" s="12">
        <f t="shared" si="3561"/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11">
        <f t="shared" si="3562"/>
        <v>1.1346000000000001</v>
      </c>
      <c r="S3363" s="6">
        <f>AVERAGE(Kickstarter[[#This Row],[pledged]]/Kickstarter[[#This Row],[backers_count]])</f>
        <v>83.42647058823529</v>
      </c>
      <c r="T3363" t="str">
        <f t="shared" si="3593"/>
        <v>theater</v>
      </c>
      <c r="U3363" t="str">
        <f t="shared" si="3572"/>
        <v>plays</v>
      </c>
      <c r="V3363">
        <f>YEAR(Kickstarter[[#This Row],[Date Ended Conversion]])</f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s="5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2">
        <f t="shared" ref="L3364" si="3598">(((K3364/60)/60)/24)+DATE(1970,1,1)</f>
        <v>42056.091631944444</v>
      </c>
      <c r="M3364" s="12">
        <f t="shared" si="3561"/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11">
        <f t="shared" si="3562"/>
        <v>2.1800000000000002</v>
      </c>
      <c r="S3364" s="6">
        <f>AVERAGE(Kickstarter[[#This Row],[pledged]]/Kickstarter[[#This Row],[backers_count]])</f>
        <v>54.5</v>
      </c>
      <c r="T3364" t="str">
        <f t="shared" si="3593"/>
        <v>theater</v>
      </c>
      <c r="U3364" t="str">
        <f t="shared" si="3572"/>
        <v>plays</v>
      </c>
      <c r="V3364">
        <f>YEAR(Kickstarter[[#This Row],[Date Ended Conversion]])</f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s="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2">
        <f t="shared" ref="L3365" si="3599">(((K3365/60)/60)/24)+DATE(1970,1,1)</f>
        <v>41851.771354166667</v>
      </c>
      <c r="M3365" s="12">
        <f t="shared" si="3561"/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11">
        <f t="shared" si="3562"/>
        <v>1.0141935483870967</v>
      </c>
      <c r="S3365" s="6">
        <f>AVERAGE(Kickstarter[[#This Row],[pledged]]/Kickstarter[[#This Row],[backers_count]])</f>
        <v>302.30769230769232</v>
      </c>
      <c r="T3365" t="str">
        <f t="shared" si="3593"/>
        <v>theater</v>
      </c>
      <c r="U3365" t="str">
        <f t="shared" si="3572"/>
        <v>plays</v>
      </c>
      <c r="V3365">
        <f>YEAR(Kickstarter[[#This Row],[Date Ended Conversion]])</f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s="5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2">
        <f t="shared" ref="L3366" si="3600">(((K3366/60)/60)/24)+DATE(1970,1,1)</f>
        <v>42422.977418981478</v>
      </c>
      <c r="M3366" s="12">
        <f t="shared" si="3561"/>
        <v>42444.875</v>
      </c>
      <c r="N3366" t="b">
        <v>0</v>
      </c>
      <c r="O3366">
        <v>72</v>
      </c>
      <c r="P3366" t="b">
        <v>1</v>
      </c>
      <c r="Q3366" t="s">
        <v>8271</v>
      </c>
      <c r="R3366" s="11">
        <f t="shared" si="3562"/>
        <v>1.0593333333333332</v>
      </c>
      <c r="S3366" s="6">
        <f>AVERAGE(Kickstarter[[#This Row],[pledged]]/Kickstarter[[#This Row],[backers_count]])</f>
        <v>44.138888888888886</v>
      </c>
      <c r="T3366" t="str">
        <f t="shared" si="3593"/>
        <v>theater</v>
      </c>
      <c r="U3366" t="str">
        <f t="shared" si="3572"/>
        <v>plays</v>
      </c>
      <c r="V3366">
        <f>YEAR(Kickstarter[[#This Row],[Date Ended Conversion]])</f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s="5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2">
        <f t="shared" ref="L3367" si="3601">(((K3367/60)/60)/24)+DATE(1970,1,1)</f>
        <v>42321.101759259262</v>
      </c>
      <c r="M3367" s="12">
        <f t="shared" si="3561"/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11">
        <f t="shared" si="3562"/>
        <v>1.04</v>
      </c>
      <c r="S3367" s="6">
        <f>AVERAGE(Kickstarter[[#This Row],[pledged]]/Kickstarter[[#This Row],[backers_count]])</f>
        <v>866.66666666666663</v>
      </c>
      <c r="T3367" t="str">
        <f t="shared" si="3593"/>
        <v>theater</v>
      </c>
      <c r="U3367" t="str">
        <f t="shared" si="3572"/>
        <v>plays</v>
      </c>
      <c r="V3367">
        <f>YEAR(Kickstarter[[#This Row],[Date Ended Conversion]])</f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s="5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2">
        <f t="shared" ref="L3368" si="3602">(((K3368/60)/60)/24)+DATE(1970,1,1)</f>
        <v>42107.067557870367</v>
      </c>
      <c r="M3368" s="12">
        <f t="shared" si="3561"/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11">
        <f t="shared" si="3562"/>
        <v>2.21</v>
      </c>
      <c r="S3368" s="6">
        <f>AVERAGE(Kickstarter[[#This Row],[pledged]]/Kickstarter[[#This Row],[backers_count]])</f>
        <v>61.388888888888886</v>
      </c>
      <c r="T3368" t="str">
        <f t="shared" si="3593"/>
        <v>theater</v>
      </c>
      <c r="U3368" t="str">
        <f t="shared" si="3572"/>
        <v>plays</v>
      </c>
      <c r="V3368">
        <f>YEAR(Kickstarter[[#This Row],[Date Ended Conversion]])</f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s="5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2">
        <f t="shared" ref="L3369" si="3603">(((K3369/60)/60)/24)+DATE(1970,1,1)</f>
        <v>42192.933958333335</v>
      </c>
      <c r="M3369" s="12">
        <f t="shared" si="3561"/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11">
        <f t="shared" si="3562"/>
        <v>1.1866666666666668</v>
      </c>
      <c r="S3369" s="6">
        <f>AVERAGE(Kickstarter[[#This Row],[pledged]]/Kickstarter[[#This Row],[backers_count]])</f>
        <v>29.666666666666668</v>
      </c>
      <c r="T3369" t="str">
        <f t="shared" si="3593"/>
        <v>theater</v>
      </c>
      <c r="U3369" t="str">
        <f t="shared" si="3572"/>
        <v>plays</v>
      </c>
      <c r="V3369">
        <f>YEAR(Kickstarter[[#This Row],[Date Ended Conversion]])</f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s="5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2">
        <f t="shared" ref="L3370" si="3604">(((K3370/60)/60)/24)+DATE(1970,1,1)</f>
        <v>41969.199756944443</v>
      </c>
      <c r="M3370" s="12">
        <f t="shared" si="3561"/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11">
        <f t="shared" si="3562"/>
        <v>1.046</v>
      </c>
      <c r="S3370" s="6">
        <f>AVERAGE(Kickstarter[[#This Row],[pledged]]/Kickstarter[[#This Row],[backers_count]])</f>
        <v>45.478260869565219</v>
      </c>
      <c r="T3370" t="str">
        <f t="shared" si="3593"/>
        <v>theater</v>
      </c>
      <c r="U3370" t="str">
        <f t="shared" si="3572"/>
        <v>plays</v>
      </c>
      <c r="V3370">
        <f>YEAR(Kickstarter[[#This Row],[Date Ended Conversion]])</f>
        <v>2015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s="5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2">
        <f t="shared" ref="L3371" si="3605">(((K3371/60)/60)/24)+DATE(1970,1,1)</f>
        <v>42690.041435185187</v>
      </c>
      <c r="M3371" s="12">
        <f t="shared" si="3561"/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11">
        <f t="shared" si="3562"/>
        <v>1.0389999999999999</v>
      </c>
      <c r="S3371" s="6">
        <f>AVERAGE(Kickstarter[[#This Row],[pledged]]/Kickstarter[[#This Row],[backers_count]])</f>
        <v>96.203703703703709</v>
      </c>
      <c r="T3371" t="str">
        <f t="shared" si="3593"/>
        <v>theater</v>
      </c>
      <c r="U3371" t="str">
        <f t="shared" si="3572"/>
        <v>plays</v>
      </c>
      <c r="V3371">
        <f>YEAR(Kickstarter[[#This Row],[Date Ended Conversion]])</f>
        <v>2017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s="5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2">
        <f t="shared" ref="L3372" si="3606">(((K3372/60)/60)/24)+DATE(1970,1,1)</f>
        <v>42690.334317129629</v>
      </c>
      <c r="M3372" s="12">
        <f t="shared" si="3561"/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11">
        <f t="shared" si="3562"/>
        <v>1.1773333333333333</v>
      </c>
      <c r="S3372" s="6">
        <f>AVERAGE(Kickstarter[[#This Row],[pledged]]/Kickstarter[[#This Row],[backers_count]])</f>
        <v>67.92307692307692</v>
      </c>
      <c r="T3372" t="str">
        <f t="shared" si="3593"/>
        <v>theater</v>
      </c>
      <c r="U3372" t="str">
        <f t="shared" si="3572"/>
        <v>plays</v>
      </c>
      <c r="V3372">
        <f>YEAR(Kickstarter[[#This Row],[Date Ended Conversion]])</f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s="5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2">
        <f t="shared" ref="L3373" si="3607">(((K3373/60)/60)/24)+DATE(1970,1,1)</f>
        <v>42312.874594907407</v>
      </c>
      <c r="M3373" s="12">
        <f t="shared" si="3561"/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11">
        <f t="shared" si="3562"/>
        <v>1.385</v>
      </c>
      <c r="S3373" s="6">
        <f>AVERAGE(Kickstarter[[#This Row],[pledged]]/Kickstarter[[#This Row],[backers_count]])</f>
        <v>30.777777777777779</v>
      </c>
      <c r="T3373" t="str">
        <f t="shared" si="3593"/>
        <v>theater</v>
      </c>
      <c r="U3373" t="str">
        <f t="shared" si="3572"/>
        <v>plays</v>
      </c>
      <c r="V3373">
        <f>YEAR(Kickstarter[[#This Row],[Date Ended Conversion]])</f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s="5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2">
        <f t="shared" ref="L3374" si="3608">(((K3374/60)/60)/24)+DATE(1970,1,1)</f>
        <v>41855.548101851848</v>
      </c>
      <c r="M3374" s="12">
        <f t="shared" si="3561"/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11">
        <f t="shared" si="3562"/>
        <v>1.0349999999999999</v>
      </c>
      <c r="S3374" s="6">
        <f>AVERAGE(Kickstarter[[#This Row],[pledged]]/Kickstarter[[#This Row],[backers_count]])</f>
        <v>38.333333333333336</v>
      </c>
      <c r="T3374" t="str">
        <f t="shared" si="3593"/>
        <v>theater</v>
      </c>
      <c r="U3374" t="str">
        <f t="shared" si="3572"/>
        <v>plays</v>
      </c>
      <c r="V3374">
        <f>YEAR(Kickstarter[[#This Row],[Date Ended Conversion]])</f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s="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2">
        <f t="shared" ref="L3375" si="3609">(((K3375/60)/60)/24)+DATE(1970,1,1)</f>
        <v>42179.854629629626</v>
      </c>
      <c r="M3375" s="12">
        <f t="shared" si="3561"/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11">
        <f t="shared" si="3562"/>
        <v>1.0024999999999999</v>
      </c>
      <c r="S3375" s="6">
        <f>AVERAGE(Kickstarter[[#This Row],[pledged]]/Kickstarter[[#This Row],[backers_count]])</f>
        <v>66.833333333333329</v>
      </c>
      <c r="T3375" t="str">
        <f t="shared" si="3593"/>
        <v>theater</v>
      </c>
      <c r="U3375" t="str">
        <f t="shared" si="3572"/>
        <v>plays</v>
      </c>
      <c r="V3375">
        <f>YEAR(Kickstarter[[#This Row],[Date Ended Conversion]])</f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s="5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2">
        <f t="shared" ref="L3376" si="3610">(((K3376/60)/60)/24)+DATE(1970,1,1)</f>
        <v>42275.731666666667</v>
      </c>
      <c r="M3376" s="12">
        <f t="shared" si="3561"/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11">
        <f t="shared" si="3562"/>
        <v>1.0657142857142856</v>
      </c>
      <c r="S3376" s="6">
        <f>AVERAGE(Kickstarter[[#This Row],[pledged]]/Kickstarter[[#This Row],[backers_count]])</f>
        <v>71.730769230769226</v>
      </c>
      <c r="T3376" t="str">
        <f t="shared" si="3593"/>
        <v>theater</v>
      </c>
      <c r="U3376" t="str">
        <f t="shared" si="3572"/>
        <v>plays</v>
      </c>
      <c r="V3376">
        <f>YEAR(Kickstarter[[#This Row],[Date Ended Conversion]])</f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s="5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2">
        <f t="shared" ref="L3377" si="3611">(((K3377/60)/60)/24)+DATE(1970,1,1)</f>
        <v>41765.610798611109</v>
      </c>
      <c r="M3377" s="12">
        <f t="shared" si="3561"/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11">
        <f t="shared" si="3562"/>
        <v>1</v>
      </c>
      <c r="S3377" s="6">
        <f>AVERAGE(Kickstarter[[#This Row],[pledged]]/Kickstarter[[#This Row],[backers_count]])</f>
        <v>176.47058823529412</v>
      </c>
      <c r="T3377" t="str">
        <f t="shared" si="3593"/>
        <v>theater</v>
      </c>
      <c r="U3377" t="str">
        <f t="shared" si="3572"/>
        <v>plays</v>
      </c>
      <c r="V3377">
        <f>YEAR(Kickstarter[[#This Row],[Date Ended Conversion]])</f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s="5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2">
        <f t="shared" ref="L3378" si="3612">(((K3378/60)/60)/24)+DATE(1970,1,1)</f>
        <v>42059.701319444444</v>
      </c>
      <c r="M3378" s="12">
        <f t="shared" si="3561"/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11">
        <f t="shared" si="3562"/>
        <v>1.0001249999999999</v>
      </c>
      <c r="S3378" s="6">
        <f>AVERAGE(Kickstarter[[#This Row],[pledged]]/Kickstarter[[#This Row],[backers_count]])</f>
        <v>421.10526315789474</v>
      </c>
      <c r="T3378" t="str">
        <f t="shared" si="3593"/>
        <v>theater</v>
      </c>
      <c r="U3378" t="str">
        <f t="shared" si="3572"/>
        <v>plays</v>
      </c>
      <c r="V3378">
        <f>YEAR(Kickstarter[[#This Row],[Date Ended Conversion]])</f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s="5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2">
        <f t="shared" ref="L3379" si="3613">(((K3379/60)/60)/24)+DATE(1970,1,1)</f>
        <v>42053.732627314821</v>
      </c>
      <c r="M3379" s="12">
        <f t="shared" si="3561"/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11">
        <f t="shared" si="3562"/>
        <v>1.0105</v>
      </c>
      <c r="S3379" s="6">
        <f>AVERAGE(Kickstarter[[#This Row],[pledged]]/Kickstarter[[#This Row],[backers_count]])</f>
        <v>104.98701298701299</v>
      </c>
      <c r="T3379" t="str">
        <f t="shared" si="3593"/>
        <v>theater</v>
      </c>
      <c r="U3379" t="str">
        <f t="shared" si="3572"/>
        <v>plays</v>
      </c>
      <c r="V3379">
        <f>YEAR(Kickstarter[[#This Row],[Date Ended Conversion]])</f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s="5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2">
        <f t="shared" ref="L3380" si="3614">(((K3380/60)/60)/24)+DATE(1970,1,1)</f>
        <v>41858.355393518519</v>
      </c>
      <c r="M3380" s="12">
        <f t="shared" si="3561"/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11">
        <f t="shared" si="3562"/>
        <v>1.0763636363636364</v>
      </c>
      <c r="S3380" s="6">
        <f>AVERAGE(Kickstarter[[#This Row],[pledged]]/Kickstarter[[#This Row],[backers_count]])</f>
        <v>28.19047619047619</v>
      </c>
      <c r="T3380" t="str">
        <f t="shared" si="3593"/>
        <v>theater</v>
      </c>
      <c r="U3380" t="str">
        <f t="shared" si="3572"/>
        <v>plays</v>
      </c>
      <c r="V3380">
        <f>YEAR(Kickstarter[[#This Row],[Date Ended Conversion]])</f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s="5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2">
        <f t="shared" ref="L3381" si="3615">(((K3381/60)/60)/24)+DATE(1970,1,1)</f>
        <v>42225.513888888891</v>
      </c>
      <c r="M3381" s="12">
        <f t="shared" si="3561"/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11">
        <f t="shared" si="3562"/>
        <v>1.0365</v>
      </c>
      <c r="S3381" s="6">
        <f>AVERAGE(Kickstarter[[#This Row],[pledged]]/Kickstarter[[#This Row],[backers_count]])</f>
        <v>54.55263157894737</v>
      </c>
      <c r="T3381" t="str">
        <f t="shared" si="3593"/>
        <v>theater</v>
      </c>
      <c r="U3381" t="str">
        <f t="shared" si="3572"/>
        <v>plays</v>
      </c>
      <c r="V3381">
        <f>YEAR(Kickstarter[[#This Row],[Date Ended Conversion]])</f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s="5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2">
        <f t="shared" ref="L3382" si="3616">(((K3382/60)/60)/24)+DATE(1970,1,1)</f>
        <v>41937.95344907407</v>
      </c>
      <c r="M3382" s="12">
        <f t="shared" si="3561"/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11">
        <f t="shared" si="3562"/>
        <v>1.0443333333333333</v>
      </c>
      <c r="S3382" s="6">
        <f>AVERAGE(Kickstarter[[#This Row],[pledged]]/Kickstarter[[#This Row],[backers_count]])</f>
        <v>111.89285714285714</v>
      </c>
      <c r="T3382" t="str">
        <f t="shared" si="3593"/>
        <v>theater</v>
      </c>
      <c r="U3382" t="str">
        <f t="shared" si="3572"/>
        <v>plays</v>
      </c>
      <c r="V3382">
        <f>YEAR(Kickstarter[[#This Row],[Date Ended Conversion]])</f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s="5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2">
        <f t="shared" ref="L3383" si="3617">(((K3383/60)/60)/24)+DATE(1970,1,1)</f>
        <v>42044.184988425928</v>
      </c>
      <c r="M3383" s="12">
        <f t="shared" si="3561"/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11">
        <f t="shared" si="3562"/>
        <v>1.0225</v>
      </c>
      <c r="S3383" s="6">
        <f>AVERAGE(Kickstarter[[#This Row],[pledged]]/Kickstarter[[#This Row],[backers_count]])</f>
        <v>85.208333333333329</v>
      </c>
      <c r="T3383" t="str">
        <f t="shared" si="3593"/>
        <v>theater</v>
      </c>
      <c r="U3383" t="str">
        <f t="shared" si="3572"/>
        <v>plays</v>
      </c>
      <c r="V3383">
        <f>YEAR(Kickstarter[[#This Row],[Date Ended Conversion]])</f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s="5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2">
        <f t="shared" ref="L3384" si="3618">(((K3384/60)/60)/24)+DATE(1970,1,1)</f>
        <v>42559.431203703702</v>
      </c>
      <c r="M3384" s="12">
        <f t="shared" si="3561"/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11">
        <f t="shared" si="3562"/>
        <v>1.0074285714285713</v>
      </c>
      <c r="S3384" s="6">
        <f>AVERAGE(Kickstarter[[#This Row],[pledged]]/Kickstarter[[#This Row],[backers_count]])</f>
        <v>76.652173913043484</v>
      </c>
      <c r="T3384" t="str">
        <f t="shared" si="3593"/>
        <v>theater</v>
      </c>
      <c r="U3384" t="str">
        <f t="shared" si="3572"/>
        <v>plays</v>
      </c>
      <c r="V3384">
        <f>YEAR(Kickstarter[[#This Row],[Date Ended Conversion]])</f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s="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2">
        <f t="shared" ref="L3385" si="3619">(((K3385/60)/60)/24)+DATE(1970,1,1)</f>
        <v>42524.782638888893</v>
      </c>
      <c r="M3385" s="12">
        <f t="shared" si="3561"/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11">
        <f t="shared" si="3562"/>
        <v>1.1171428571428572</v>
      </c>
      <c r="S3385" s="6">
        <f>AVERAGE(Kickstarter[[#This Row],[pledged]]/Kickstarter[[#This Row],[backers_count]])</f>
        <v>65.166666666666671</v>
      </c>
      <c r="T3385" t="str">
        <f t="shared" si="3593"/>
        <v>theater</v>
      </c>
      <c r="U3385" t="str">
        <f t="shared" si="3572"/>
        <v>plays</v>
      </c>
      <c r="V3385">
        <f>YEAR(Kickstarter[[#This Row],[Date Ended Conversion]])</f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s="5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2">
        <f t="shared" ref="L3386" si="3620">(((K3386/60)/60)/24)+DATE(1970,1,1)</f>
        <v>42292.087592592594</v>
      </c>
      <c r="M3386" s="12">
        <f t="shared" si="3561"/>
        <v>42329.125</v>
      </c>
      <c r="N3386" t="b">
        <v>0</v>
      </c>
      <c r="O3386">
        <v>64</v>
      </c>
      <c r="P3386" t="b">
        <v>1</v>
      </c>
      <c r="Q3386" t="s">
        <v>8271</v>
      </c>
      <c r="R3386" s="11">
        <f t="shared" si="3562"/>
        <v>1.0001100000000001</v>
      </c>
      <c r="S3386" s="6">
        <f>AVERAGE(Kickstarter[[#This Row],[pledged]]/Kickstarter[[#This Row],[backers_count]])</f>
        <v>93.760312499999998</v>
      </c>
      <c r="T3386" t="str">
        <f t="shared" si="3593"/>
        <v>theater</v>
      </c>
      <c r="U3386" t="str">
        <f t="shared" si="3572"/>
        <v>plays</v>
      </c>
      <c r="V3386">
        <f>YEAR(Kickstarter[[#This Row],[Date Ended Conversion]])</f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s="5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2">
        <f t="shared" ref="L3387" si="3621">(((K3387/60)/60)/24)+DATE(1970,1,1)</f>
        <v>41953.8675</v>
      </c>
      <c r="M3387" s="12">
        <f t="shared" si="3561"/>
        <v>41983.8675</v>
      </c>
      <c r="N3387" t="b">
        <v>0</v>
      </c>
      <c r="O3387">
        <v>15</v>
      </c>
      <c r="P3387" t="b">
        <v>1</v>
      </c>
      <c r="Q3387" t="s">
        <v>8271</v>
      </c>
      <c r="R3387" s="11">
        <f t="shared" si="3562"/>
        <v>1</v>
      </c>
      <c r="S3387" s="6">
        <f>AVERAGE(Kickstarter[[#This Row],[pledged]]/Kickstarter[[#This Row],[backers_count]])</f>
        <v>133.33333333333334</v>
      </c>
      <c r="T3387" t="str">
        <f t="shared" si="3593"/>
        <v>theater</v>
      </c>
      <c r="U3387" t="str">
        <f t="shared" si="3572"/>
        <v>plays</v>
      </c>
      <c r="V3387">
        <f>YEAR(Kickstarter[[#This Row],[Date Ended Conversion]])</f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s="5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2">
        <f t="shared" ref="L3388" si="3622">(((K3388/60)/60)/24)+DATE(1970,1,1)</f>
        <v>41946.644745370373</v>
      </c>
      <c r="M3388" s="12">
        <f t="shared" si="3561"/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11">
        <f t="shared" si="3562"/>
        <v>1.05</v>
      </c>
      <c r="S3388" s="6">
        <f>AVERAGE(Kickstarter[[#This Row],[pledged]]/Kickstarter[[#This Row],[backers_count]])</f>
        <v>51.219512195121951</v>
      </c>
      <c r="T3388" t="str">
        <f t="shared" si="3593"/>
        <v>theater</v>
      </c>
      <c r="U3388" t="str">
        <f t="shared" si="3572"/>
        <v>plays</v>
      </c>
      <c r="V3388">
        <f>YEAR(Kickstarter[[#This Row],[Date Ended Conversion]])</f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s="5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2">
        <f t="shared" ref="L3389" si="3623">(((K3389/60)/60)/24)+DATE(1970,1,1)</f>
        <v>41947.762592592589</v>
      </c>
      <c r="M3389" s="12">
        <f t="shared" si="3561"/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11">
        <f t="shared" si="3562"/>
        <v>1.1686666666666667</v>
      </c>
      <c r="S3389" s="6">
        <f>AVERAGE(Kickstarter[[#This Row],[pledged]]/Kickstarter[[#This Row],[backers_count]])</f>
        <v>100.17142857142858</v>
      </c>
      <c r="T3389" t="str">
        <f t="shared" si="3593"/>
        <v>theater</v>
      </c>
      <c r="U3389" t="str">
        <f t="shared" si="3572"/>
        <v>plays</v>
      </c>
      <c r="V3389">
        <f>YEAR(Kickstarter[[#This Row],[Date Ended Conversion]])</f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s="5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2">
        <f t="shared" ref="L3390" si="3624">(((K3390/60)/60)/24)+DATE(1970,1,1)</f>
        <v>42143.461122685185</v>
      </c>
      <c r="M3390" s="12">
        <f t="shared" si="3561"/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11">
        <f t="shared" si="3562"/>
        <v>1.038</v>
      </c>
      <c r="S3390" s="6">
        <f>AVERAGE(Kickstarter[[#This Row],[pledged]]/Kickstarter[[#This Row],[backers_count]])</f>
        <v>34.6</v>
      </c>
      <c r="T3390" t="str">
        <f t="shared" si="3593"/>
        <v>theater</v>
      </c>
      <c r="U3390" t="str">
        <f t="shared" si="3572"/>
        <v>plays</v>
      </c>
      <c r="V3390">
        <f>YEAR(Kickstarter[[#This Row],[Date Ended Conversion]])</f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s="5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2">
        <f t="shared" ref="L3391" si="3625">(((K3391/60)/60)/24)+DATE(1970,1,1)</f>
        <v>42494.563449074078</v>
      </c>
      <c r="M3391" s="12">
        <f t="shared" si="3561"/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11">
        <f t="shared" si="3562"/>
        <v>1.145</v>
      </c>
      <c r="S3391" s="6">
        <f>AVERAGE(Kickstarter[[#This Row],[pledged]]/Kickstarter[[#This Row],[backers_count]])</f>
        <v>184.67741935483872</v>
      </c>
      <c r="T3391" t="str">
        <f t="shared" si="3593"/>
        <v>theater</v>
      </c>
      <c r="U3391" t="str">
        <f t="shared" si="3572"/>
        <v>plays</v>
      </c>
      <c r="V3391">
        <f>YEAR(Kickstarter[[#This Row],[Date Ended Conversion]])</f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s="5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2">
        <f t="shared" ref="L3392" si="3626">(((K3392/60)/60)/24)+DATE(1970,1,1)</f>
        <v>41815.774826388886</v>
      </c>
      <c r="M3392" s="12">
        <f t="shared" si="3561"/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11">
        <f t="shared" si="3562"/>
        <v>1.024</v>
      </c>
      <c r="S3392" s="6">
        <f>AVERAGE(Kickstarter[[#This Row],[pledged]]/Kickstarter[[#This Row],[backers_count]])</f>
        <v>69.818181818181813</v>
      </c>
      <c r="T3392" t="str">
        <f t="shared" si="3593"/>
        <v>theater</v>
      </c>
      <c r="U3392" t="str">
        <f t="shared" si="3572"/>
        <v>plays</v>
      </c>
      <c r="V3392">
        <f>YEAR(Kickstarter[[#This Row],[Date Ended Conversion]])</f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s="5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2">
        <f t="shared" ref="L3393" si="3627">(((K3393/60)/60)/24)+DATE(1970,1,1)</f>
        <v>41830.545694444445</v>
      </c>
      <c r="M3393" s="12">
        <f t="shared" si="3561"/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11">
        <f t="shared" si="3562"/>
        <v>2.23</v>
      </c>
      <c r="S3393" s="6">
        <f>AVERAGE(Kickstarter[[#This Row],[pledged]]/Kickstarter[[#This Row],[backers_count]])</f>
        <v>61.944444444444443</v>
      </c>
      <c r="T3393" t="str">
        <f t="shared" si="3593"/>
        <v>theater</v>
      </c>
      <c r="U3393" t="str">
        <f t="shared" si="3572"/>
        <v>plays</v>
      </c>
      <c r="V3393">
        <f>YEAR(Kickstarter[[#This Row],[Date Ended Conversion]])</f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s="5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2">
        <f t="shared" ref="L3394" si="3628">(((K3394/60)/60)/24)+DATE(1970,1,1)</f>
        <v>42446.845543981486</v>
      </c>
      <c r="M3394" s="12">
        <f t="shared" ref="M3394:M3457" si="3629">(((J3394/60)/60)/24)+DATE(1970,1,1)</f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11">
        <f t="shared" ref="R3394:R3457" si="3630">(E3394/D3394)</f>
        <v>1</v>
      </c>
      <c r="S3394" s="6">
        <f>AVERAGE(Kickstarter[[#This Row],[pledged]]/Kickstarter[[#This Row],[backers_count]])</f>
        <v>41.666666666666664</v>
      </c>
      <c r="T3394" t="str">
        <f t="shared" si="3593"/>
        <v>theater</v>
      </c>
      <c r="U3394" t="str">
        <f t="shared" si="3572"/>
        <v>plays</v>
      </c>
      <c r="V3394">
        <f>YEAR(Kickstarter[[#This Row],[Date Ended Conversion]])</f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s="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2">
        <f t="shared" ref="L3395" si="3631">(((K3395/60)/60)/24)+DATE(1970,1,1)</f>
        <v>41923.921643518523</v>
      </c>
      <c r="M3395" s="12">
        <f t="shared" si="3629"/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11">
        <f t="shared" si="3630"/>
        <v>1.0580000000000001</v>
      </c>
      <c r="S3395" s="6">
        <f>AVERAGE(Kickstarter[[#This Row],[pledged]]/Kickstarter[[#This Row],[backers_count]])</f>
        <v>36.06818181818182</v>
      </c>
      <c r="T3395" t="str">
        <f t="shared" si="3593"/>
        <v>theater</v>
      </c>
      <c r="U3395" t="str">
        <f t="shared" si="3572"/>
        <v>plays</v>
      </c>
      <c r="V3395">
        <f>YEAR(Kickstarter[[#This Row],[Date Ended Conversion]])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s="5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2">
        <f t="shared" ref="L3396" si="3632">(((K3396/60)/60)/24)+DATE(1970,1,1)</f>
        <v>41817.59542824074</v>
      </c>
      <c r="M3396" s="12">
        <f t="shared" si="3629"/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11">
        <f t="shared" si="3630"/>
        <v>1.4236363636363636</v>
      </c>
      <c r="S3396" s="6">
        <f>AVERAGE(Kickstarter[[#This Row],[pledged]]/Kickstarter[[#This Row],[backers_count]])</f>
        <v>29</v>
      </c>
      <c r="T3396" t="str">
        <f t="shared" si="3593"/>
        <v>theater</v>
      </c>
      <c r="U3396" t="str">
        <f t="shared" si="3572"/>
        <v>plays</v>
      </c>
      <c r="V3396">
        <f>YEAR(Kickstarter[[#This Row],[Date Ended Conversion]])</f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s="5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2">
        <f t="shared" ref="L3397" si="3633">(((K3397/60)/60)/24)+DATE(1970,1,1)</f>
        <v>42140.712314814817</v>
      </c>
      <c r="M3397" s="12">
        <f t="shared" si="3629"/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11">
        <f t="shared" si="3630"/>
        <v>1.84</v>
      </c>
      <c r="S3397" s="6">
        <f>AVERAGE(Kickstarter[[#This Row],[pledged]]/Kickstarter[[#This Row],[backers_count]])</f>
        <v>24.210526315789473</v>
      </c>
      <c r="T3397" t="str">
        <f t="shared" si="3593"/>
        <v>theater</v>
      </c>
      <c r="U3397" t="str">
        <f t="shared" si="3572"/>
        <v>plays</v>
      </c>
      <c r="V3397">
        <f>YEAR(Kickstarter[[#This Row],[Date Ended Conversion]])</f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s="5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2">
        <f t="shared" ref="L3398" si="3634">(((K3398/60)/60)/24)+DATE(1970,1,1)</f>
        <v>41764.44663194444</v>
      </c>
      <c r="M3398" s="12">
        <f t="shared" si="3629"/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11">
        <f t="shared" si="3630"/>
        <v>1.0433333333333332</v>
      </c>
      <c r="S3398" s="6">
        <f>AVERAGE(Kickstarter[[#This Row],[pledged]]/Kickstarter[[#This Row],[backers_count]])</f>
        <v>55.892857142857146</v>
      </c>
      <c r="T3398" t="str">
        <f t="shared" si="3593"/>
        <v>theater</v>
      </c>
      <c r="U3398" t="str">
        <f t="shared" si="3572"/>
        <v>plays</v>
      </c>
      <c r="V3398">
        <f>YEAR(Kickstarter[[#This Row],[Date Ended Conversion]])</f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s="5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2">
        <f t="shared" ref="L3399" si="3635">(((K3399/60)/60)/24)+DATE(1970,1,1)</f>
        <v>42378.478344907402</v>
      </c>
      <c r="M3399" s="12">
        <f t="shared" si="3629"/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11">
        <f t="shared" si="3630"/>
        <v>1.1200000000000001</v>
      </c>
      <c r="S3399" s="6">
        <f>AVERAGE(Kickstarter[[#This Row],[pledged]]/Kickstarter[[#This Row],[backers_count]])</f>
        <v>11.666666666666666</v>
      </c>
      <c r="T3399" t="str">
        <f t="shared" si="3593"/>
        <v>theater</v>
      </c>
      <c r="U3399" t="str">
        <f t="shared" si="3572"/>
        <v>plays</v>
      </c>
      <c r="V3399">
        <f>YEAR(Kickstarter[[#This Row],[Date Ended Conversion]])</f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s="5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2">
        <f t="shared" ref="L3400" si="3636">(((K3400/60)/60)/24)+DATE(1970,1,1)</f>
        <v>41941.75203703704</v>
      </c>
      <c r="M3400" s="12">
        <f t="shared" si="3629"/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11">
        <f t="shared" si="3630"/>
        <v>1.1107499999999999</v>
      </c>
      <c r="S3400" s="6">
        <f>AVERAGE(Kickstarter[[#This Row],[pledged]]/Kickstarter[[#This Row],[backers_count]])</f>
        <v>68.353846153846149</v>
      </c>
      <c r="T3400" t="str">
        <f t="shared" si="3593"/>
        <v>theater</v>
      </c>
      <c r="U3400" t="str">
        <f t="shared" si="3572"/>
        <v>plays</v>
      </c>
      <c r="V3400">
        <f>YEAR(Kickstarter[[#This Row],[Date Ended Conversion]])</f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s="5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2">
        <f t="shared" ref="L3401" si="3637">(((K3401/60)/60)/24)+DATE(1970,1,1)</f>
        <v>42026.920428240745</v>
      </c>
      <c r="M3401" s="12">
        <f t="shared" si="3629"/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11">
        <f t="shared" si="3630"/>
        <v>1.0375000000000001</v>
      </c>
      <c r="S3401" s="6">
        <f>AVERAGE(Kickstarter[[#This Row],[pledged]]/Kickstarter[[#This Row],[backers_count]])</f>
        <v>27.065217391304348</v>
      </c>
      <c r="T3401" t="str">
        <f t="shared" si="3593"/>
        <v>theater</v>
      </c>
      <c r="U3401" t="str">
        <f t="shared" si="3572"/>
        <v>plays</v>
      </c>
      <c r="V3401">
        <f>YEAR(Kickstarter[[#This Row],[Date Ended Conversion]])</f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s="5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2">
        <f t="shared" ref="L3402" si="3638">(((K3402/60)/60)/24)+DATE(1970,1,1)</f>
        <v>41834.953865740739</v>
      </c>
      <c r="M3402" s="12">
        <f t="shared" si="3629"/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11">
        <f t="shared" si="3630"/>
        <v>1.0041</v>
      </c>
      <c r="S3402" s="6">
        <f>AVERAGE(Kickstarter[[#This Row],[pledged]]/Kickstarter[[#This Row],[backers_count]])</f>
        <v>118.12941176470588</v>
      </c>
      <c r="T3402" t="str">
        <f t="shared" si="3593"/>
        <v>theater</v>
      </c>
      <c r="U3402" t="str">
        <f t="shared" si="3572"/>
        <v>plays</v>
      </c>
      <c r="V3402">
        <f>YEAR(Kickstarter[[#This Row],[Date Ended Conversion]])</f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s="5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2">
        <f t="shared" ref="L3403" si="3639">(((K3403/60)/60)/24)+DATE(1970,1,1)</f>
        <v>42193.723912037036</v>
      </c>
      <c r="M3403" s="12">
        <f t="shared" si="3629"/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11">
        <f t="shared" si="3630"/>
        <v>1.0186206896551724</v>
      </c>
      <c r="S3403" s="6">
        <f>AVERAGE(Kickstarter[[#This Row],[pledged]]/Kickstarter[[#This Row],[backers_count]])</f>
        <v>44.757575757575758</v>
      </c>
      <c r="T3403" t="str">
        <f t="shared" si="3593"/>
        <v>theater</v>
      </c>
      <c r="U3403" t="str">
        <f t="shared" ref="U3403:U3466" si="3640">RIGHT(Q3403,LEN(Q3403)-FIND("/",Q3403))</f>
        <v>plays</v>
      </c>
      <c r="V3403">
        <f>YEAR(Kickstarter[[#This Row],[Date Ended Conversion]])</f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s="5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2">
        <f t="shared" ref="L3404" si="3641">(((K3404/60)/60)/24)+DATE(1970,1,1)</f>
        <v>42290.61855324074</v>
      </c>
      <c r="M3404" s="12">
        <f t="shared" si="3629"/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11">
        <f t="shared" si="3630"/>
        <v>1.0976666666666666</v>
      </c>
      <c r="S3404" s="6">
        <f>AVERAGE(Kickstarter[[#This Row],[pledged]]/Kickstarter[[#This Row],[backers_count]])</f>
        <v>99.787878787878782</v>
      </c>
      <c r="T3404" t="str">
        <f t="shared" si="3593"/>
        <v>theater</v>
      </c>
      <c r="U3404" t="str">
        <f t="shared" si="3640"/>
        <v>plays</v>
      </c>
      <c r="V3404">
        <f>YEAR(Kickstarter[[#This Row],[Date Ended Conversion]])</f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s="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2">
        <f t="shared" ref="L3405" si="3642">(((K3405/60)/60)/24)+DATE(1970,1,1)</f>
        <v>42150.462083333332</v>
      </c>
      <c r="M3405" s="12">
        <f t="shared" si="3629"/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11">
        <f t="shared" si="3630"/>
        <v>1</v>
      </c>
      <c r="S3405" s="6">
        <f>AVERAGE(Kickstarter[[#This Row],[pledged]]/Kickstarter[[#This Row],[backers_count]])</f>
        <v>117.64705882352941</v>
      </c>
      <c r="T3405" t="str">
        <f t="shared" si="3593"/>
        <v>theater</v>
      </c>
      <c r="U3405" t="str">
        <f t="shared" si="3640"/>
        <v>plays</v>
      </c>
      <c r="V3405">
        <f>YEAR(Kickstarter[[#This Row],[Date Ended Conversion]])</f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s="5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2">
        <f t="shared" ref="L3406" si="3643">(((K3406/60)/60)/24)+DATE(1970,1,1)</f>
        <v>42152.503495370373</v>
      </c>
      <c r="M3406" s="12">
        <f t="shared" si="3629"/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11">
        <f t="shared" si="3630"/>
        <v>1.22</v>
      </c>
      <c r="S3406" s="6">
        <f>AVERAGE(Kickstarter[[#This Row],[pledged]]/Kickstarter[[#This Row],[backers_count]])</f>
        <v>203.33333333333334</v>
      </c>
      <c r="T3406" t="str">
        <f t="shared" si="3593"/>
        <v>theater</v>
      </c>
      <c r="U3406" t="str">
        <f t="shared" si="3640"/>
        <v>plays</v>
      </c>
      <c r="V3406">
        <f>YEAR(Kickstarter[[#This Row],[Date Ended Conversion]])</f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s="5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2">
        <f t="shared" ref="L3407" si="3644">(((K3407/60)/60)/24)+DATE(1970,1,1)</f>
        <v>42410.017199074078</v>
      </c>
      <c r="M3407" s="12">
        <f t="shared" si="3629"/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11">
        <f t="shared" si="3630"/>
        <v>1.3757142857142857</v>
      </c>
      <c r="S3407" s="6">
        <f>AVERAGE(Kickstarter[[#This Row],[pledged]]/Kickstarter[[#This Row],[backers_count]])</f>
        <v>28.323529411764707</v>
      </c>
      <c r="T3407" t="str">
        <f t="shared" si="3593"/>
        <v>theater</v>
      </c>
      <c r="U3407" t="str">
        <f t="shared" si="3640"/>
        <v>plays</v>
      </c>
      <c r="V3407">
        <f>YEAR(Kickstarter[[#This Row],[Date Ended Conversion]])</f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s="5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2">
        <f t="shared" ref="L3408" si="3645">(((K3408/60)/60)/24)+DATE(1970,1,1)</f>
        <v>41791.492777777778</v>
      </c>
      <c r="M3408" s="12">
        <f t="shared" si="3629"/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11">
        <f t="shared" si="3630"/>
        <v>1.0031000000000001</v>
      </c>
      <c r="S3408" s="6">
        <f>AVERAGE(Kickstarter[[#This Row],[pledged]]/Kickstarter[[#This Row],[backers_count]])</f>
        <v>110.23076923076923</v>
      </c>
      <c r="T3408" t="str">
        <f t="shared" si="3593"/>
        <v>theater</v>
      </c>
      <c r="U3408" t="str">
        <f t="shared" si="3640"/>
        <v>plays</v>
      </c>
      <c r="V3408">
        <f>YEAR(Kickstarter[[#This Row],[Date Ended Conversion]])</f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s="5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2">
        <f t="shared" ref="L3409" si="3646">(((K3409/60)/60)/24)+DATE(1970,1,1)</f>
        <v>41796.422326388885</v>
      </c>
      <c r="M3409" s="12">
        <f t="shared" si="3629"/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11">
        <f t="shared" si="3630"/>
        <v>1.071</v>
      </c>
      <c r="S3409" s="6">
        <f>AVERAGE(Kickstarter[[#This Row],[pledged]]/Kickstarter[[#This Row],[backers_count]])</f>
        <v>31.970149253731343</v>
      </c>
      <c r="T3409" t="str">
        <f t="shared" si="3593"/>
        <v>theater</v>
      </c>
      <c r="U3409" t="str">
        <f t="shared" si="3640"/>
        <v>plays</v>
      </c>
      <c r="V3409">
        <f>YEAR(Kickstarter[[#This Row],[Date Ended Conversion]])</f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s="5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2">
        <f t="shared" ref="L3410" si="3647">(((K3410/60)/60)/24)+DATE(1970,1,1)</f>
        <v>41808.991944444446</v>
      </c>
      <c r="M3410" s="12">
        <f t="shared" si="3629"/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11">
        <f t="shared" si="3630"/>
        <v>2.11</v>
      </c>
      <c r="S3410" s="6">
        <f>AVERAGE(Kickstarter[[#This Row],[pledged]]/Kickstarter[[#This Row],[backers_count]])</f>
        <v>58.611111111111114</v>
      </c>
      <c r="T3410" t="str">
        <f t="shared" si="3593"/>
        <v>theater</v>
      </c>
      <c r="U3410" t="str">
        <f t="shared" si="3640"/>
        <v>plays</v>
      </c>
      <c r="V3410">
        <f>YEAR(Kickstarter[[#This Row],[Date Ended Conversion]])</f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s="5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2">
        <f t="shared" ref="L3411" si="3648">(((K3411/60)/60)/24)+DATE(1970,1,1)</f>
        <v>42544.814328703709</v>
      </c>
      <c r="M3411" s="12">
        <f t="shared" si="3629"/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11">
        <f t="shared" si="3630"/>
        <v>1.236</v>
      </c>
      <c r="S3411" s="6">
        <f>AVERAGE(Kickstarter[[#This Row],[pledged]]/Kickstarter[[#This Row],[backers_count]])</f>
        <v>29.428571428571427</v>
      </c>
      <c r="T3411" t="str">
        <f t="shared" si="3593"/>
        <v>theater</v>
      </c>
      <c r="U3411" t="str">
        <f t="shared" si="3640"/>
        <v>plays</v>
      </c>
      <c r="V3411">
        <f>YEAR(Kickstarter[[#This Row],[Date Ended Conversion]])</f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s="5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2">
        <f t="shared" ref="L3412" si="3649">(((K3412/60)/60)/24)+DATE(1970,1,1)</f>
        <v>42500.041550925926</v>
      </c>
      <c r="M3412" s="12">
        <f t="shared" si="3629"/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11">
        <f t="shared" si="3630"/>
        <v>1.085</v>
      </c>
      <c r="S3412" s="6">
        <f>AVERAGE(Kickstarter[[#This Row],[pledged]]/Kickstarter[[#This Row],[backers_count]])</f>
        <v>81.375</v>
      </c>
      <c r="T3412" t="str">
        <f t="shared" si="3593"/>
        <v>theater</v>
      </c>
      <c r="U3412" t="str">
        <f t="shared" si="3640"/>
        <v>plays</v>
      </c>
      <c r="V3412">
        <f>YEAR(Kickstarter[[#This Row],[Date Ended Conversion]])</f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s="5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2">
        <f t="shared" ref="L3413" si="3650">(((K3413/60)/60)/24)+DATE(1970,1,1)</f>
        <v>42265.022824074069</v>
      </c>
      <c r="M3413" s="12">
        <f t="shared" si="3629"/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11">
        <f t="shared" si="3630"/>
        <v>1.0356666666666667</v>
      </c>
      <c r="S3413" s="6">
        <f>AVERAGE(Kickstarter[[#This Row],[pledged]]/Kickstarter[[#This Row],[backers_count]])</f>
        <v>199.16666666666666</v>
      </c>
      <c r="T3413" t="str">
        <f t="shared" si="3593"/>
        <v>theater</v>
      </c>
      <c r="U3413" t="str">
        <f t="shared" si="3640"/>
        <v>plays</v>
      </c>
      <c r="V3413">
        <f>YEAR(Kickstarter[[#This Row],[Date Ended Conversion]])</f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s="5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2">
        <f t="shared" ref="L3414" si="3651">(((K3414/60)/60)/24)+DATE(1970,1,1)</f>
        <v>41879.959050925929</v>
      </c>
      <c r="M3414" s="12">
        <f t="shared" si="3629"/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11">
        <f t="shared" si="3630"/>
        <v>1</v>
      </c>
      <c r="S3414" s="6">
        <f>AVERAGE(Kickstarter[[#This Row],[pledged]]/Kickstarter[[#This Row],[backers_count]])</f>
        <v>115.38461538461539</v>
      </c>
      <c r="T3414" t="str">
        <f t="shared" si="3593"/>
        <v>theater</v>
      </c>
      <c r="U3414" t="str">
        <f t="shared" si="3640"/>
        <v>plays</v>
      </c>
      <c r="V3414">
        <f>YEAR(Kickstarter[[#This Row],[Date Ended Conversion]])</f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s="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2">
        <f t="shared" ref="L3415" si="3652">(((K3415/60)/60)/24)+DATE(1970,1,1)</f>
        <v>42053.733078703706</v>
      </c>
      <c r="M3415" s="12">
        <f t="shared" si="3629"/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11">
        <f t="shared" si="3630"/>
        <v>1.3</v>
      </c>
      <c r="S3415" s="6">
        <f>AVERAGE(Kickstarter[[#This Row],[pledged]]/Kickstarter[[#This Row],[backers_count]])</f>
        <v>46.428571428571431</v>
      </c>
      <c r="T3415" t="str">
        <f t="shared" si="3593"/>
        <v>theater</v>
      </c>
      <c r="U3415" t="str">
        <f t="shared" si="3640"/>
        <v>plays</v>
      </c>
      <c r="V3415">
        <f>YEAR(Kickstarter[[#This Row],[Date Ended Conversion]])</f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s="5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2">
        <f t="shared" ref="L3416" si="3653">(((K3416/60)/60)/24)+DATE(1970,1,1)</f>
        <v>42675.832465277781</v>
      </c>
      <c r="M3416" s="12">
        <f t="shared" si="3629"/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11">
        <f t="shared" si="3630"/>
        <v>1.0349999999999999</v>
      </c>
      <c r="S3416" s="6">
        <f>AVERAGE(Kickstarter[[#This Row],[pledged]]/Kickstarter[[#This Row],[backers_count]])</f>
        <v>70.568181818181813</v>
      </c>
      <c r="T3416" t="str">
        <f t="shared" si="3593"/>
        <v>theater</v>
      </c>
      <c r="U3416" t="str">
        <f t="shared" si="3640"/>
        <v>plays</v>
      </c>
      <c r="V3416">
        <f>YEAR(Kickstarter[[#This Row],[Date Ended Conversion]])</f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s="5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2">
        <f t="shared" ref="L3417" si="3654">(((K3417/60)/60)/24)+DATE(1970,1,1)</f>
        <v>42467.144166666665</v>
      </c>
      <c r="M3417" s="12">
        <f t="shared" si="3629"/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11">
        <f t="shared" si="3630"/>
        <v>1</v>
      </c>
      <c r="S3417" s="6">
        <f>AVERAGE(Kickstarter[[#This Row],[pledged]]/Kickstarter[[#This Row],[backers_count]])</f>
        <v>22.222222222222221</v>
      </c>
      <c r="T3417" t="str">
        <f t="shared" si="3593"/>
        <v>theater</v>
      </c>
      <c r="U3417" t="str">
        <f t="shared" si="3640"/>
        <v>plays</v>
      </c>
      <c r="V3417">
        <f>YEAR(Kickstarter[[#This Row],[Date Ended Conversion]])</f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s="5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2">
        <f t="shared" ref="L3418" si="3655">(((K3418/60)/60)/24)+DATE(1970,1,1)</f>
        <v>42089.412557870368</v>
      </c>
      <c r="M3418" s="12">
        <f t="shared" si="3629"/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11">
        <f t="shared" si="3630"/>
        <v>1.196</v>
      </c>
      <c r="S3418" s="6">
        <f>AVERAGE(Kickstarter[[#This Row],[pledged]]/Kickstarter[[#This Row],[backers_count]])</f>
        <v>159.46666666666667</v>
      </c>
      <c r="T3418" t="str">
        <f t="shared" si="3593"/>
        <v>theater</v>
      </c>
      <c r="U3418" t="str">
        <f t="shared" si="3640"/>
        <v>plays</v>
      </c>
      <c r="V3418">
        <f>YEAR(Kickstarter[[#This Row],[Date Ended Conversion]])</f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s="5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2">
        <f t="shared" ref="L3419" si="3656">(((K3419/60)/60)/24)+DATE(1970,1,1)</f>
        <v>41894.91375</v>
      </c>
      <c r="M3419" s="12">
        <f t="shared" si="3629"/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11">
        <f t="shared" si="3630"/>
        <v>1.0000058823529412</v>
      </c>
      <c r="S3419" s="6">
        <f>AVERAGE(Kickstarter[[#This Row],[pledged]]/Kickstarter[[#This Row],[backers_count]])</f>
        <v>37.777999999999999</v>
      </c>
      <c r="T3419" t="str">
        <f t="shared" si="3593"/>
        <v>theater</v>
      </c>
      <c r="U3419" t="str">
        <f t="shared" si="3640"/>
        <v>plays</v>
      </c>
      <c r="V3419">
        <f>YEAR(Kickstarter[[#This Row],[Date Ended Conversion]])</f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s="5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2">
        <f t="shared" ref="L3420" si="3657">(((K3420/60)/60)/24)+DATE(1970,1,1)</f>
        <v>41752.83457175926</v>
      </c>
      <c r="M3420" s="12">
        <f t="shared" si="3629"/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11">
        <f t="shared" si="3630"/>
        <v>1.00875</v>
      </c>
      <c r="S3420" s="6">
        <f>AVERAGE(Kickstarter[[#This Row],[pledged]]/Kickstarter[[#This Row],[backers_count]])</f>
        <v>72.053571428571431</v>
      </c>
      <c r="T3420" t="str">
        <f t="shared" si="3593"/>
        <v>theater</v>
      </c>
      <c r="U3420" t="str">
        <f t="shared" si="3640"/>
        <v>plays</v>
      </c>
      <c r="V3420">
        <f>YEAR(Kickstarter[[#This Row],[Date Ended Conversion]])</f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s="5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2">
        <f t="shared" ref="L3421" si="3658">(((K3421/60)/60)/24)+DATE(1970,1,1)</f>
        <v>42448.821585648147</v>
      </c>
      <c r="M3421" s="12">
        <f t="shared" si="3629"/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11">
        <f t="shared" si="3630"/>
        <v>1.0654545454545454</v>
      </c>
      <c r="S3421" s="6">
        <f>AVERAGE(Kickstarter[[#This Row],[pledged]]/Kickstarter[[#This Row],[backers_count]])</f>
        <v>63.695652173913047</v>
      </c>
      <c r="T3421" t="str">
        <f t="shared" si="3593"/>
        <v>theater</v>
      </c>
      <c r="U3421" t="str">
        <f t="shared" si="3640"/>
        <v>plays</v>
      </c>
      <c r="V3421">
        <f>YEAR(Kickstarter[[#This Row],[Date Ended Conversion]])</f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s="5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2">
        <f t="shared" ref="L3422" si="3659">(((K3422/60)/60)/24)+DATE(1970,1,1)</f>
        <v>42405.090300925927</v>
      </c>
      <c r="M3422" s="12">
        <f t="shared" si="3629"/>
        <v>42414</v>
      </c>
      <c r="N3422" t="b">
        <v>0</v>
      </c>
      <c r="O3422">
        <v>34</v>
      </c>
      <c r="P3422" t="b">
        <v>1</v>
      </c>
      <c r="Q3422" t="s">
        <v>8271</v>
      </c>
      <c r="R3422" s="11">
        <f t="shared" si="3630"/>
        <v>1.38</v>
      </c>
      <c r="S3422" s="6">
        <f>AVERAGE(Kickstarter[[#This Row],[pledged]]/Kickstarter[[#This Row],[backers_count]])</f>
        <v>28.411764705882351</v>
      </c>
      <c r="T3422" t="str">
        <f t="shared" si="3593"/>
        <v>theater</v>
      </c>
      <c r="U3422" t="str">
        <f t="shared" si="3640"/>
        <v>plays</v>
      </c>
      <c r="V3422">
        <f>YEAR(Kickstarter[[#This Row],[Date Ended Conversion]])</f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s="5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2">
        <f t="shared" ref="L3423" si="3660">(((K3423/60)/60)/24)+DATE(1970,1,1)</f>
        <v>42037.791238425925</v>
      </c>
      <c r="M3423" s="12">
        <f t="shared" si="3629"/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11">
        <f t="shared" si="3630"/>
        <v>1.0115000000000001</v>
      </c>
      <c r="S3423" s="6">
        <f>AVERAGE(Kickstarter[[#This Row],[pledged]]/Kickstarter[[#This Row],[backers_count]])</f>
        <v>103.21428571428571</v>
      </c>
      <c r="T3423" t="str">
        <f t="shared" ref="T3423:T3486" si="3661">LEFT(Q3423,FIND("/",Q3423)-1)</f>
        <v>theater</v>
      </c>
      <c r="U3423" t="str">
        <f t="shared" si="3640"/>
        <v>plays</v>
      </c>
      <c r="V3423">
        <f>YEAR(Kickstarter[[#This Row],[Date Ended Conversion]])</f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s="5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2">
        <f t="shared" ref="L3424" si="3662">(((K3424/60)/60)/24)+DATE(1970,1,1)</f>
        <v>42323.562222222223</v>
      </c>
      <c r="M3424" s="12">
        <f t="shared" si="3629"/>
        <v>42352</v>
      </c>
      <c r="N3424" t="b">
        <v>0</v>
      </c>
      <c r="O3424">
        <v>46</v>
      </c>
      <c r="P3424" t="b">
        <v>1</v>
      </c>
      <c r="Q3424" t="s">
        <v>8271</v>
      </c>
      <c r="R3424" s="11">
        <f t="shared" si="3630"/>
        <v>1.091</v>
      </c>
      <c r="S3424" s="6">
        <f>AVERAGE(Kickstarter[[#This Row],[pledged]]/Kickstarter[[#This Row],[backers_count]])</f>
        <v>71.152173913043484</v>
      </c>
      <c r="T3424" t="str">
        <f t="shared" si="3661"/>
        <v>theater</v>
      </c>
      <c r="U3424" t="str">
        <f t="shared" si="3640"/>
        <v>plays</v>
      </c>
      <c r="V3424">
        <f>YEAR(Kickstarter[[#This Row],[Date Ended Conversion]])</f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s="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2">
        <f t="shared" ref="L3425" si="3663">(((K3425/60)/60)/24)+DATE(1970,1,1)</f>
        <v>42088.911354166667</v>
      </c>
      <c r="M3425" s="12">
        <f t="shared" si="3629"/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11">
        <f t="shared" si="3630"/>
        <v>1.4</v>
      </c>
      <c r="S3425" s="6">
        <f>AVERAGE(Kickstarter[[#This Row],[pledged]]/Kickstarter[[#This Row],[backers_count]])</f>
        <v>35</v>
      </c>
      <c r="T3425" t="str">
        <f t="shared" si="3661"/>
        <v>theater</v>
      </c>
      <c r="U3425" t="str">
        <f t="shared" si="3640"/>
        <v>plays</v>
      </c>
      <c r="V3425">
        <f>YEAR(Kickstarter[[#This Row],[Date Ended Conversion]])</f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s="5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2">
        <f t="shared" ref="L3426" si="3664">(((K3426/60)/60)/24)+DATE(1970,1,1)</f>
        <v>42018.676898148144</v>
      </c>
      <c r="M3426" s="12">
        <f t="shared" si="3629"/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11">
        <f t="shared" si="3630"/>
        <v>1.0358333333333334</v>
      </c>
      <c r="S3426" s="6">
        <f>AVERAGE(Kickstarter[[#This Row],[pledged]]/Kickstarter[[#This Row],[backers_count]])</f>
        <v>81.776315789473685</v>
      </c>
      <c r="T3426" t="str">
        <f t="shared" si="3661"/>
        <v>theater</v>
      </c>
      <c r="U3426" t="str">
        <f t="shared" si="3640"/>
        <v>plays</v>
      </c>
      <c r="V3426">
        <f>YEAR(Kickstarter[[#This Row],[Date Ended Conversion]])</f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s="5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2">
        <f t="shared" ref="L3427" si="3665">(((K3427/60)/60)/24)+DATE(1970,1,1)</f>
        <v>41884.617314814815</v>
      </c>
      <c r="M3427" s="12">
        <f t="shared" si="3629"/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11">
        <f t="shared" si="3630"/>
        <v>1.0297033333333332</v>
      </c>
      <c r="S3427" s="6">
        <f>AVERAGE(Kickstarter[[#This Row],[pledged]]/Kickstarter[[#This Row],[backers_count]])</f>
        <v>297.02980769230766</v>
      </c>
      <c r="T3427" t="str">
        <f t="shared" si="3661"/>
        <v>theater</v>
      </c>
      <c r="U3427" t="str">
        <f t="shared" si="3640"/>
        <v>plays</v>
      </c>
      <c r="V3427">
        <f>YEAR(Kickstarter[[#This Row],[Date Ended Conversion]])</f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s="5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2">
        <f t="shared" ref="L3428" si="3666">(((K3428/60)/60)/24)+DATE(1970,1,1)</f>
        <v>41884.056747685187</v>
      </c>
      <c r="M3428" s="12">
        <f t="shared" si="3629"/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11">
        <f t="shared" si="3630"/>
        <v>1.0813333333333333</v>
      </c>
      <c r="S3428" s="6">
        <f>AVERAGE(Kickstarter[[#This Row],[pledged]]/Kickstarter[[#This Row],[backers_count]])</f>
        <v>46.609195402298852</v>
      </c>
      <c r="T3428" t="str">
        <f t="shared" si="3661"/>
        <v>theater</v>
      </c>
      <c r="U3428" t="str">
        <f t="shared" si="3640"/>
        <v>plays</v>
      </c>
      <c r="V3428">
        <f>YEAR(Kickstarter[[#This Row],[Date Ended Conversion]])</f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s="5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2">
        <f t="shared" ref="L3429" si="3667">(((K3429/60)/60)/24)+DATE(1970,1,1)</f>
        <v>41792.645277777774</v>
      </c>
      <c r="M3429" s="12">
        <f t="shared" si="3629"/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11">
        <f t="shared" si="3630"/>
        <v>1</v>
      </c>
      <c r="S3429" s="6">
        <f>AVERAGE(Kickstarter[[#This Row],[pledged]]/Kickstarter[[#This Row],[backers_count]])</f>
        <v>51.724137931034484</v>
      </c>
      <c r="T3429" t="str">
        <f t="shared" si="3661"/>
        <v>theater</v>
      </c>
      <c r="U3429" t="str">
        <f t="shared" si="3640"/>
        <v>plays</v>
      </c>
      <c r="V3429">
        <f>YEAR(Kickstarter[[#This Row],[Date Ended Conversion]])</f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s="5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2">
        <f t="shared" ref="L3430" si="3668">(((K3430/60)/60)/24)+DATE(1970,1,1)</f>
        <v>42038.720451388886</v>
      </c>
      <c r="M3430" s="12">
        <f t="shared" si="3629"/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11">
        <f t="shared" si="3630"/>
        <v>1.0275000000000001</v>
      </c>
      <c r="S3430" s="6">
        <f>AVERAGE(Kickstarter[[#This Row],[pledged]]/Kickstarter[[#This Row],[backers_count]])</f>
        <v>40.294117647058826</v>
      </c>
      <c r="T3430" t="str">
        <f t="shared" si="3661"/>
        <v>theater</v>
      </c>
      <c r="U3430" t="str">
        <f t="shared" si="3640"/>
        <v>plays</v>
      </c>
      <c r="V3430">
        <f>YEAR(Kickstarter[[#This Row],[Date Ended Conversion]])</f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s="5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2">
        <f t="shared" ref="L3431" si="3669">(((K3431/60)/60)/24)+DATE(1970,1,1)</f>
        <v>42662.021539351852</v>
      </c>
      <c r="M3431" s="12">
        <f t="shared" si="3629"/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11">
        <f t="shared" si="3630"/>
        <v>1.3</v>
      </c>
      <c r="S3431" s="6">
        <f>AVERAGE(Kickstarter[[#This Row],[pledged]]/Kickstarter[[#This Row],[backers_count]])</f>
        <v>16.25</v>
      </c>
      <c r="T3431" t="str">
        <f t="shared" si="3661"/>
        <v>theater</v>
      </c>
      <c r="U3431" t="str">
        <f t="shared" si="3640"/>
        <v>plays</v>
      </c>
      <c r="V3431">
        <f>YEAR(Kickstarter[[#This Row],[Date Ended Conversion]])</f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s="5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2">
        <f t="shared" ref="L3432" si="3670">(((K3432/60)/60)/24)+DATE(1970,1,1)</f>
        <v>41820.945613425924</v>
      </c>
      <c r="M3432" s="12">
        <f t="shared" si="3629"/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11">
        <f t="shared" si="3630"/>
        <v>1.0854949999999999</v>
      </c>
      <c r="S3432" s="6">
        <f>AVERAGE(Kickstarter[[#This Row],[pledged]]/Kickstarter[[#This Row],[backers_count]])</f>
        <v>30.152638888888887</v>
      </c>
      <c r="T3432" t="str">
        <f t="shared" si="3661"/>
        <v>theater</v>
      </c>
      <c r="U3432" t="str">
        <f t="shared" si="3640"/>
        <v>plays</v>
      </c>
      <c r="V3432">
        <f>YEAR(Kickstarter[[#This Row],[Date Ended Conversion]])</f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s="5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2">
        <f t="shared" ref="L3433" si="3671">(((K3433/60)/60)/24)+DATE(1970,1,1)</f>
        <v>41839.730937500004</v>
      </c>
      <c r="M3433" s="12">
        <f t="shared" si="3629"/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11">
        <f t="shared" si="3630"/>
        <v>1</v>
      </c>
      <c r="S3433" s="6">
        <f>AVERAGE(Kickstarter[[#This Row],[pledged]]/Kickstarter[[#This Row],[backers_count]])</f>
        <v>95.238095238095241</v>
      </c>
      <c r="T3433" t="str">
        <f t="shared" si="3661"/>
        <v>theater</v>
      </c>
      <c r="U3433" t="str">
        <f t="shared" si="3640"/>
        <v>plays</v>
      </c>
      <c r="V3433">
        <f>YEAR(Kickstarter[[#This Row],[Date Ended Conversion]])</f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s="5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2">
        <f t="shared" ref="L3434" si="3672">(((K3434/60)/60)/24)+DATE(1970,1,1)</f>
        <v>42380.581180555557</v>
      </c>
      <c r="M3434" s="12">
        <f t="shared" si="3629"/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11">
        <f t="shared" si="3630"/>
        <v>1.0965</v>
      </c>
      <c r="S3434" s="6">
        <f>AVERAGE(Kickstarter[[#This Row],[pledged]]/Kickstarter[[#This Row],[backers_count]])</f>
        <v>52.214285714285715</v>
      </c>
      <c r="T3434" t="str">
        <f t="shared" si="3661"/>
        <v>theater</v>
      </c>
      <c r="U3434" t="str">
        <f t="shared" si="3640"/>
        <v>plays</v>
      </c>
      <c r="V3434">
        <f>YEAR(Kickstarter[[#This Row],[Date Ended Conversion]])</f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s="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2">
        <f t="shared" ref="L3435" si="3673">(((K3435/60)/60)/24)+DATE(1970,1,1)</f>
        <v>41776.063136574077</v>
      </c>
      <c r="M3435" s="12">
        <f t="shared" si="3629"/>
        <v>41807.125</v>
      </c>
      <c r="N3435" t="b">
        <v>0</v>
      </c>
      <c r="O3435">
        <v>71</v>
      </c>
      <c r="P3435" t="b">
        <v>1</v>
      </c>
      <c r="Q3435" t="s">
        <v>8271</v>
      </c>
      <c r="R3435" s="11">
        <f t="shared" si="3630"/>
        <v>1.0026315789473683</v>
      </c>
      <c r="S3435" s="6">
        <f>AVERAGE(Kickstarter[[#This Row],[pledged]]/Kickstarter[[#This Row],[backers_count]])</f>
        <v>134.1549295774648</v>
      </c>
      <c r="T3435" t="str">
        <f t="shared" si="3661"/>
        <v>theater</v>
      </c>
      <c r="U3435" t="str">
        <f t="shared" si="3640"/>
        <v>plays</v>
      </c>
      <c r="V3435">
        <f>YEAR(Kickstarter[[#This Row],[Date Ended Conversion]])</f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s="5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2">
        <f t="shared" ref="L3436" si="3674">(((K3436/60)/60)/24)+DATE(1970,1,1)</f>
        <v>41800.380428240744</v>
      </c>
      <c r="M3436" s="12">
        <f t="shared" si="3629"/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11">
        <f t="shared" si="3630"/>
        <v>1.0555000000000001</v>
      </c>
      <c r="S3436" s="6">
        <f>AVERAGE(Kickstarter[[#This Row],[pledged]]/Kickstarter[[#This Row],[backers_count]])</f>
        <v>62.827380952380949</v>
      </c>
      <c r="T3436" t="str">
        <f t="shared" si="3661"/>
        <v>theater</v>
      </c>
      <c r="U3436" t="str">
        <f t="shared" si="3640"/>
        <v>plays</v>
      </c>
      <c r="V3436">
        <f>YEAR(Kickstarter[[#This Row],[Date Ended Conversion]])</f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s="5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2">
        <f t="shared" ref="L3437" si="3675">(((K3437/60)/60)/24)+DATE(1970,1,1)</f>
        <v>42572.61681712963</v>
      </c>
      <c r="M3437" s="12">
        <f t="shared" si="3629"/>
        <v>42589.125</v>
      </c>
      <c r="N3437" t="b">
        <v>0</v>
      </c>
      <c r="O3437">
        <v>19</v>
      </c>
      <c r="P3437" t="b">
        <v>1</v>
      </c>
      <c r="Q3437" t="s">
        <v>8271</v>
      </c>
      <c r="R3437" s="11">
        <f t="shared" si="3630"/>
        <v>1.1200000000000001</v>
      </c>
      <c r="S3437" s="6">
        <f>AVERAGE(Kickstarter[[#This Row],[pledged]]/Kickstarter[[#This Row],[backers_count]])</f>
        <v>58.94736842105263</v>
      </c>
      <c r="T3437" t="str">
        <f t="shared" si="3661"/>
        <v>theater</v>
      </c>
      <c r="U3437" t="str">
        <f t="shared" si="3640"/>
        <v>plays</v>
      </c>
      <c r="V3437">
        <f>YEAR(Kickstarter[[#This Row],[Date Ended Conversion]])</f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s="5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2">
        <f t="shared" ref="L3438" si="3676">(((K3438/60)/60)/24)+DATE(1970,1,1)</f>
        <v>41851.541585648149</v>
      </c>
      <c r="M3438" s="12">
        <f t="shared" si="3629"/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11">
        <f t="shared" si="3630"/>
        <v>1.0589999999999999</v>
      </c>
      <c r="S3438" s="6">
        <f>AVERAGE(Kickstarter[[#This Row],[pledged]]/Kickstarter[[#This Row],[backers_count]])</f>
        <v>143.1081081081081</v>
      </c>
      <c r="T3438" t="str">
        <f t="shared" si="3661"/>
        <v>theater</v>
      </c>
      <c r="U3438" t="str">
        <f t="shared" si="3640"/>
        <v>plays</v>
      </c>
      <c r="V3438">
        <f>YEAR(Kickstarter[[#This Row],[Date Ended Conversion]])</f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s="5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2">
        <f t="shared" ref="L3439" si="3677">(((K3439/60)/60)/24)+DATE(1970,1,1)</f>
        <v>42205.710879629631</v>
      </c>
      <c r="M3439" s="12">
        <f t="shared" si="3629"/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11">
        <f t="shared" si="3630"/>
        <v>1.01</v>
      </c>
      <c r="S3439" s="6">
        <f>AVERAGE(Kickstarter[[#This Row],[pledged]]/Kickstarter[[#This Row],[backers_count]])</f>
        <v>84.166666666666671</v>
      </c>
      <c r="T3439" t="str">
        <f t="shared" si="3661"/>
        <v>theater</v>
      </c>
      <c r="U3439" t="str">
        <f t="shared" si="3640"/>
        <v>plays</v>
      </c>
      <c r="V3439">
        <f>YEAR(Kickstarter[[#This Row],[Date Ended Conversion]])</f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s="5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2">
        <f t="shared" ref="L3440" si="3678">(((K3440/60)/60)/24)+DATE(1970,1,1)</f>
        <v>42100.927858796291</v>
      </c>
      <c r="M3440" s="12">
        <f t="shared" si="3629"/>
        <v>42126.875</v>
      </c>
      <c r="N3440" t="b">
        <v>0</v>
      </c>
      <c r="O3440">
        <v>14</v>
      </c>
      <c r="P3440" t="b">
        <v>1</v>
      </c>
      <c r="Q3440" t="s">
        <v>8271</v>
      </c>
      <c r="R3440" s="11">
        <f t="shared" si="3630"/>
        <v>1.042</v>
      </c>
      <c r="S3440" s="6">
        <f>AVERAGE(Kickstarter[[#This Row],[pledged]]/Kickstarter[[#This Row],[backers_count]])</f>
        <v>186.07142857142858</v>
      </c>
      <c r="T3440" t="str">
        <f t="shared" si="3661"/>
        <v>theater</v>
      </c>
      <c r="U3440" t="str">
        <f t="shared" si="3640"/>
        <v>plays</v>
      </c>
      <c r="V3440">
        <f>YEAR(Kickstarter[[#This Row],[Date Ended Conversion]])</f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s="5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2">
        <f t="shared" ref="L3441" si="3679">(((K3441/60)/60)/24)+DATE(1970,1,1)</f>
        <v>42374.911226851851</v>
      </c>
      <c r="M3441" s="12">
        <f t="shared" si="3629"/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11">
        <f t="shared" si="3630"/>
        <v>1.3467833333333334</v>
      </c>
      <c r="S3441" s="6">
        <f>AVERAGE(Kickstarter[[#This Row],[pledged]]/Kickstarter[[#This Row],[backers_count]])</f>
        <v>89.785555555555561</v>
      </c>
      <c r="T3441" t="str">
        <f t="shared" si="3661"/>
        <v>theater</v>
      </c>
      <c r="U3441" t="str">
        <f t="shared" si="3640"/>
        <v>plays</v>
      </c>
      <c r="V3441">
        <f>YEAR(Kickstarter[[#This Row],[Date Ended Conversion]])</f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s="5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2">
        <f t="shared" ref="L3442" si="3680">(((K3442/60)/60)/24)+DATE(1970,1,1)</f>
        <v>41809.12300925926</v>
      </c>
      <c r="M3442" s="12">
        <f t="shared" si="3629"/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11">
        <f t="shared" si="3630"/>
        <v>1.052184</v>
      </c>
      <c r="S3442" s="6">
        <f>AVERAGE(Kickstarter[[#This Row],[pledged]]/Kickstarter[[#This Row],[backers_count]])</f>
        <v>64.157560975609755</v>
      </c>
      <c r="T3442" t="str">
        <f t="shared" si="3661"/>
        <v>theater</v>
      </c>
      <c r="U3442" t="str">
        <f t="shared" si="3640"/>
        <v>plays</v>
      </c>
      <c r="V3442">
        <f>YEAR(Kickstarter[[#This Row],[Date Ended Conversion]])</f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s="5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2">
        <f t="shared" ref="L3443" si="3681">(((K3443/60)/60)/24)+DATE(1970,1,1)</f>
        <v>42294.429641203707</v>
      </c>
      <c r="M3443" s="12">
        <f t="shared" si="3629"/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11">
        <f t="shared" si="3630"/>
        <v>1.026</v>
      </c>
      <c r="S3443" s="6">
        <f>AVERAGE(Kickstarter[[#This Row],[pledged]]/Kickstarter[[#This Row],[backers_count]])</f>
        <v>59.651162790697676</v>
      </c>
      <c r="T3443" t="str">
        <f t="shared" si="3661"/>
        <v>theater</v>
      </c>
      <c r="U3443" t="str">
        <f t="shared" si="3640"/>
        <v>plays</v>
      </c>
      <c r="V3443">
        <f>YEAR(Kickstarter[[#This Row],[Date Ended Conversion]])</f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s="5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2">
        <f t="shared" ref="L3444" si="3682">(((K3444/60)/60)/24)+DATE(1970,1,1)</f>
        <v>42124.841111111105</v>
      </c>
      <c r="M3444" s="12">
        <f t="shared" si="3629"/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11">
        <f t="shared" si="3630"/>
        <v>1</v>
      </c>
      <c r="S3444" s="6">
        <f>AVERAGE(Kickstarter[[#This Row],[pledged]]/Kickstarter[[#This Row],[backers_count]])</f>
        <v>31.25</v>
      </c>
      <c r="T3444" t="str">
        <f t="shared" si="3661"/>
        <v>theater</v>
      </c>
      <c r="U3444" t="str">
        <f t="shared" si="3640"/>
        <v>plays</v>
      </c>
      <c r="V3444">
        <f>YEAR(Kickstarter[[#This Row],[Date Ended Conversion]])</f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s="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2">
        <f t="shared" ref="L3445" si="3683">(((K3445/60)/60)/24)+DATE(1970,1,1)</f>
        <v>41861.524837962963</v>
      </c>
      <c r="M3445" s="12">
        <f t="shared" si="3629"/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11">
        <f t="shared" si="3630"/>
        <v>1.855</v>
      </c>
      <c r="S3445" s="6">
        <f>AVERAGE(Kickstarter[[#This Row],[pledged]]/Kickstarter[[#This Row],[backers_count]])</f>
        <v>41.222222222222221</v>
      </c>
      <c r="T3445" t="str">
        <f t="shared" si="3661"/>
        <v>theater</v>
      </c>
      <c r="U3445" t="str">
        <f t="shared" si="3640"/>
        <v>plays</v>
      </c>
      <c r="V3445">
        <f>YEAR(Kickstarter[[#This Row],[Date Ended Conversion]])</f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s="5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2">
        <f t="shared" ref="L3446" si="3684">(((K3446/60)/60)/24)+DATE(1970,1,1)</f>
        <v>42521.291504629626</v>
      </c>
      <c r="M3446" s="12">
        <f t="shared" si="3629"/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11">
        <f t="shared" si="3630"/>
        <v>2.89</v>
      </c>
      <c r="S3446" s="6">
        <f>AVERAGE(Kickstarter[[#This Row],[pledged]]/Kickstarter[[#This Row],[backers_count]])</f>
        <v>43.35</v>
      </c>
      <c r="T3446" t="str">
        <f t="shared" si="3661"/>
        <v>theater</v>
      </c>
      <c r="U3446" t="str">
        <f t="shared" si="3640"/>
        <v>plays</v>
      </c>
      <c r="V3446">
        <f>YEAR(Kickstarter[[#This Row],[Date Ended Conversion]])</f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s="5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2">
        <f t="shared" ref="L3447" si="3685">(((K3447/60)/60)/24)+DATE(1970,1,1)</f>
        <v>42272.530509259261</v>
      </c>
      <c r="M3447" s="12">
        <f t="shared" si="3629"/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11">
        <f t="shared" si="3630"/>
        <v>1</v>
      </c>
      <c r="S3447" s="6">
        <f>AVERAGE(Kickstarter[[#This Row],[pledged]]/Kickstarter[[#This Row],[backers_count]])</f>
        <v>64.516129032258064</v>
      </c>
      <c r="T3447" t="str">
        <f t="shared" si="3661"/>
        <v>theater</v>
      </c>
      <c r="U3447" t="str">
        <f t="shared" si="3640"/>
        <v>plays</v>
      </c>
      <c r="V3447">
        <f>YEAR(Kickstarter[[#This Row],[Date Ended Conversion]])</f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s="5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2">
        <f t="shared" ref="L3448" si="3686">(((K3448/60)/60)/24)+DATE(1970,1,1)</f>
        <v>42016.832465277781</v>
      </c>
      <c r="M3448" s="12">
        <f t="shared" si="3629"/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11">
        <f t="shared" si="3630"/>
        <v>1.0820000000000001</v>
      </c>
      <c r="S3448" s="6">
        <f>AVERAGE(Kickstarter[[#This Row],[pledged]]/Kickstarter[[#This Row],[backers_count]])</f>
        <v>43.28</v>
      </c>
      <c r="T3448" t="str">
        <f t="shared" si="3661"/>
        <v>theater</v>
      </c>
      <c r="U3448" t="str">
        <f t="shared" si="3640"/>
        <v>plays</v>
      </c>
      <c r="V3448">
        <f>YEAR(Kickstarter[[#This Row],[Date Ended Conversion]])</f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s="5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2">
        <f t="shared" ref="L3449" si="3687">(((K3449/60)/60)/24)+DATE(1970,1,1)</f>
        <v>42402.889027777783</v>
      </c>
      <c r="M3449" s="12">
        <f t="shared" si="3629"/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11">
        <f t="shared" si="3630"/>
        <v>1.0780000000000001</v>
      </c>
      <c r="S3449" s="6">
        <f>AVERAGE(Kickstarter[[#This Row],[pledged]]/Kickstarter[[#This Row],[backers_count]])</f>
        <v>77</v>
      </c>
      <c r="T3449" t="str">
        <f t="shared" si="3661"/>
        <v>theater</v>
      </c>
      <c r="U3449" t="str">
        <f t="shared" si="3640"/>
        <v>plays</v>
      </c>
      <c r="V3449">
        <f>YEAR(Kickstarter[[#This Row],[Date Ended Conversion]])</f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s="5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2">
        <f t="shared" ref="L3450" si="3688">(((K3450/60)/60)/24)+DATE(1970,1,1)</f>
        <v>41960.119085648148</v>
      </c>
      <c r="M3450" s="12">
        <f t="shared" si="3629"/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11">
        <f t="shared" si="3630"/>
        <v>1.0976190476190477</v>
      </c>
      <c r="S3450" s="6">
        <f>AVERAGE(Kickstarter[[#This Row],[pledged]]/Kickstarter[[#This Row],[backers_count]])</f>
        <v>51.222222222222221</v>
      </c>
      <c r="T3450" t="str">
        <f t="shared" si="3661"/>
        <v>theater</v>
      </c>
      <c r="U3450" t="str">
        <f t="shared" si="3640"/>
        <v>plays</v>
      </c>
      <c r="V3450">
        <f>YEAR(Kickstarter[[#This Row],[Date Ended Conversion]])</f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s="5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2">
        <f t="shared" ref="L3451" si="3689">(((K3451/60)/60)/24)+DATE(1970,1,1)</f>
        <v>42532.052523148144</v>
      </c>
      <c r="M3451" s="12">
        <f t="shared" si="3629"/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11">
        <f t="shared" si="3630"/>
        <v>1.70625</v>
      </c>
      <c r="S3451" s="6">
        <f>AVERAGE(Kickstarter[[#This Row],[pledged]]/Kickstarter[[#This Row],[backers_count]])</f>
        <v>68.25</v>
      </c>
      <c r="T3451" t="str">
        <f t="shared" si="3661"/>
        <v>theater</v>
      </c>
      <c r="U3451" t="str">
        <f t="shared" si="3640"/>
        <v>plays</v>
      </c>
      <c r="V3451">
        <f>YEAR(Kickstarter[[#This Row],[Date Ended Conversion]])</f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s="5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2">
        <f t="shared" ref="L3452" si="3690">(((K3452/60)/60)/24)+DATE(1970,1,1)</f>
        <v>42036.704525462963</v>
      </c>
      <c r="M3452" s="12">
        <f t="shared" si="3629"/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11">
        <f t="shared" si="3630"/>
        <v>1.52</v>
      </c>
      <c r="S3452" s="6">
        <f>AVERAGE(Kickstarter[[#This Row],[pledged]]/Kickstarter[[#This Row],[backers_count]])</f>
        <v>19.487179487179485</v>
      </c>
      <c r="T3452" t="str">
        <f t="shared" si="3661"/>
        <v>theater</v>
      </c>
      <c r="U3452" t="str">
        <f t="shared" si="3640"/>
        <v>plays</v>
      </c>
      <c r="V3452">
        <f>YEAR(Kickstarter[[#This Row],[Date Ended Conversion]])</f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s="5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2">
        <f t="shared" ref="L3453" si="3691">(((K3453/60)/60)/24)+DATE(1970,1,1)</f>
        <v>42088.723692129628</v>
      </c>
      <c r="M3453" s="12">
        <f t="shared" si="3629"/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11">
        <f t="shared" si="3630"/>
        <v>1.0123076923076924</v>
      </c>
      <c r="S3453" s="6">
        <f>AVERAGE(Kickstarter[[#This Row],[pledged]]/Kickstarter[[#This Row],[backers_count]])</f>
        <v>41.125</v>
      </c>
      <c r="T3453" t="str">
        <f t="shared" si="3661"/>
        <v>theater</v>
      </c>
      <c r="U3453" t="str">
        <f t="shared" si="3640"/>
        <v>plays</v>
      </c>
      <c r="V3453">
        <f>YEAR(Kickstarter[[#This Row],[Date Ended Conversion]])</f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s="5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2">
        <f t="shared" ref="L3454" si="3692">(((K3454/60)/60)/24)+DATE(1970,1,1)</f>
        <v>41820.639189814814</v>
      </c>
      <c r="M3454" s="12">
        <f t="shared" si="3629"/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11">
        <f t="shared" si="3630"/>
        <v>1.532</v>
      </c>
      <c r="S3454" s="6">
        <f>AVERAGE(Kickstarter[[#This Row],[pledged]]/Kickstarter[[#This Row],[backers_count]])</f>
        <v>41.405405405405403</v>
      </c>
      <c r="T3454" t="str">
        <f t="shared" si="3661"/>
        <v>theater</v>
      </c>
      <c r="U3454" t="str">
        <f t="shared" si="3640"/>
        <v>plays</v>
      </c>
      <c r="V3454">
        <f>YEAR(Kickstarter[[#This Row],[Date Ended Conversion]])</f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s="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2">
        <f t="shared" ref="L3455" si="3693">(((K3455/60)/60)/24)+DATE(1970,1,1)</f>
        <v>42535.97865740741</v>
      </c>
      <c r="M3455" s="12">
        <f t="shared" si="3629"/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11">
        <f t="shared" si="3630"/>
        <v>1.2833333333333334</v>
      </c>
      <c r="S3455" s="6">
        <f>AVERAGE(Kickstarter[[#This Row],[pledged]]/Kickstarter[[#This Row],[backers_count]])</f>
        <v>27.5</v>
      </c>
      <c r="T3455" t="str">
        <f t="shared" si="3661"/>
        <v>theater</v>
      </c>
      <c r="U3455" t="str">
        <f t="shared" si="3640"/>
        <v>plays</v>
      </c>
      <c r="V3455">
        <f>YEAR(Kickstarter[[#This Row],[Date Ended Conversion]])</f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s="5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2">
        <f t="shared" ref="L3456" si="3694">(((K3456/60)/60)/24)+DATE(1970,1,1)</f>
        <v>41821.698599537034</v>
      </c>
      <c r="M3456" s="12">
        <f t="shared" si="3629"/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11">
        <f t="shared" si="3630"/>
        <v>1.0071428571428571</v>
      </c>
      <c r="S3456" s="6">
        <f>AVERAGE(Kickstarter[[#This Row],[pledged]]/Kickstarter[[#This Row],[backers_count]])</f>
        <v>33.571428571428569</v>
      </c>
      <c r="T3456" t="str">
        <f t="shared" si="3661"/>
        <v>theater</v>
      </c>
      <c r="U3456" t="str">
        <f t="shared" si="3640"/>
        <v>plays</v>
      </c>
      <c r="V3456">
        <f>YEAR(Kickstarter[[#This Row],[Date Ended Conversion]])</f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s="5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2">
        <f t="shared" ref="L3457" si="3695">(((K3457/60)/60)/24)+DATE(1970,1,1)</f>
        <v>42626.7503125</v>
      </c>
      <c r="M3457" s="12">
        <f t="shared" si="3629"/>
        <v>42656.7503125</v>
      </c>
      <c r="N3457" t="b">
        <v>0</v>
      </c>
      <c r="O3457">
        <v>69</v>
      </c>
      <c r="P3457" t="b">
        <v>1</v>
      </c>
      <c r="Q3457" t="s">
        <v>8271</v>
      </c>
      <c r="R3457" s="11">
        <f t="shared" si="3630"/>
        <v>1.0065</v>
      </c>
      <c r="S3457" s="6">
        <f>AVERAGE(Kickstarter[[#This Row],[pledged]]/Kickstarter[[#This Row],[backers_count]])</f>
        <v>145.86956521739131</v>
      </c>
      <c r="T3457" t="str">
        <f t="shared" si="3661"/>
        <v>theater</v>
      </c>
      <c r="U3457" t="str">
        <f t="shared" si="3640"/>
        <v>plays</v>
      </c>
      <c r="V3457">
        <f>YEAR(Kickstarter[[#This Row],[Date Ended Conversion]])</f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s="5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2">
        <f t="shared" ref="L3458" si="3696">(((K3458/60)/60)/24)+DATE(1970,1,1)</f>
        <v>41821.205636574072</v>
      </c>
      <c r="M3458" s="12">
        <f t="shared" ref="M3458:M3521" si="3697">(((J3458/60)/60)/24)+DATE(1970,1,1)</f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11">
        <f t="shared" ref="R3458:R3521" si="3698">(E3458/D3458)</f>
        <v>1.913</v>
      </c>
      <c r="S3458" s="6">
        <f>AVERAGE(Kickstarter[[#This Row],[pledged]]/Kickstarter[[#This Row],[backers_count]])</f>
        <v>358.6875</v>
      </c>
      <c r="T3458" t="str">
        <f t="shared" si="3661"/>
        <v>theater</v>
      </c>
      <c r="U3458" t="str">
        <f t="shared" si="3640"/>
        <v>plays</v>
      </c>
      <c r="V3458">
        <f>YEAR(Kickstarter[[#This Row],[Date Ended Conversion]])</f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s="5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2">
        <f t="shared" ref="L3459" si="3699">(((K3459/60)/60)/24)+DATE(1970,1,1)</f>
        <v>42016.706678240742</v>
      </c>
      <c r="M3459" s="12">
        <f t="shared" si="3697"/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11">
        <f t="shared" si="3698"/>
        <v>1.4019999999999999</v>
      </c>
      <c r="S3459" s="6">
        <f>AVERAGE(Kickstarter[[#This Row],[pledged]]/Kickstarter[[#This Row],[backers_count]])</f>
        <v>50.981818181818184</v>
      </c>
      <c r="T3459" t="str">
        <f t="shared" si="3661"/>
        <v>theater</v>
      </c>
      <c r="U3459" t="str">
        <f t="shared" si="3640"/>
        <v>plays</v>
      </c>
      <c r="V3459">
        <f>YEAR(Kickstarter[[#This Row],[Date Ended Conversion]])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s="5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2">
        <f t="shared" ref="L3460" si="3700">(((K3460/60)/60)/24)+DATE(1970,1,1)</f>
        <v>42011.202581018515</v>
      </c>
      <c r="M3460" s="12">
        <f t="shared" si="3697"/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11">
        <f t="shared" si="3698"/>
        <v>1.2433537832310839</v>
      </c>
      <c r="S3460" s="6">
        <f>AVERAGE(Kickstarter[[#This Row],[pledged]]/Kickstarter[[#This Row],[backers_count]])</f>
        <v>45.037037037037038</v>
      </c>
      <c r="T3460" t="str">
        <f t="shared" si="3661"/>
        <v>theater</v>
      </c>
      <c r="U3460" t="str">
        <f t="shared" si="3640"/>
        <v>plays</v>
      </c>
      <c r="V3460">
        <f>YEAR(Kickstarter[[#This Row],[Date Ended Conversion]])</f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s="5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2">
        <f t="shared" ref="L3461" si="3701">(((K3461/60)/60)/24)+DATE(1970,1,1)</f>
        <v>42480.479861111111</v>
      </c>
      <c r="M3461" s="12">
        <f t="shared" si="3697"/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11">
        <f t="shared" si="3698"/>
        <v>1.262</v>
      </c>
      <c r="S3461" s="6">
        <f>AVERAGE(Kickstarter[[#This Row],[pledged]]/Kickstarter[[#This Row],[backers_count]])</f>
        <v>17.527777777777779</v>
      </c>
      <c r="T3461" t="str">
        <f t="shared" si="3661"/>
        <v>theater</v>
      </c>
      <c r="U3461" t="str">
        <f t="shared" si="3640"/>
        <v>plays</v>
      </c>
      <c r="V3461">
        <f>YEAR(Kickstarter[[#This Row],[Date Ended Conversion]])</f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s="5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2">
        <f t="shared" ref="L3462" si="3702">(((K3462/60)/60)/24)+DATE(1970,1,1)</f>
        <v>41852.527222222219</v>
      </c>
      <c r="M3462" s="12">
        <f t="shared" si="3697"/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11">
        <f t="shared" si="3698"/>
        <v>1.9</v>
      </c>
      <c r="S3462" s="6">
        <f>AVERAGE(Kickstarter[[#This Row],[pledged]]/Kickstarter[[#This Row],[backers_count]])</f>
        <v>50</v>
      </c>
      <c r="T3462" t="str">
        <f t="shared" si="3661"/>
        <v>theater</v>
      </c>
      <c r="U3462" t="str">
        <f t="shared" si="3640"/>
        <v>plays</v>
      </c>
      <c r="V3462">
        <f>YEAR(Kickstarter[[#This Row],[Date Ended Conversion]])</f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s="5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2">
        <f t="shared" ref="L3463" si="3703">(((K3463/60)/60)/24)+DATE(1970,1,1)</f>
        <v>42643.632858796293</v>
      </c>
      <c r="M3463" s="12">
        <f t="shared" si="3697"/>
        <v>42672.125</v>
      </c>
      <c r="N3463" t="b">
        <v>0</v>
      </c>
      <c r="O3463">
        <v>12</v>
      </c>
      <c r="P3463" t="b">
        <v>1</v>
      </c>
      <c r="Q3463" t="s">
        <v>8271</v>
      </c>
      <c r="R3463" s="11">
        <f t="shared" si="3698"/>
        <v>1.39</v>
      </c>
      <c r="S3463" s="6">
        <f>AVERAGE(Kickstarter[[#This Row],[pledged]]/Kickstarter[[#This Row],[backers_count]])</f>
        <v>57.916666666666664</v>
      </c>
      <c r="T3463" t="str">
        <f t="shared" si="3661"/>
        <v>theater</v>
      </c>
      <c r="U3463" t="str">
        <f t="shared" si="3640"/>
        <v>plays</v>
      </c>
      <c r="V3463">
        <f>YEAR(Kickstarter[[#This Row],[Date Ended Conversion]])</f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s="5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2">
        <f t="shared" ref="L3464" si="3704">(((K3464/60)/60)/24)+DATE(1970,1,1)</f>
        <v>42179.898472222223</v>
      </c>
      <c r="M3464" s="12">
        <f t="shared" si="3697"/>
        <v>42195.75</v>
      </c>
      <c r="N3464" t="b">
        <v>0</v>
      </c>
      <c r="O3464">
        <v>17</v>
      </c>
      <c r="P3464" t="b">
        <v>1</v>
      </c>
      <c r="Q3464" t="s">
        <v>8271</v>
      </c>
      <c r="R3464" s="11">
        <f t="shared" si="3698"/>
        <v>2.02</v>
      </c>
      <c r="S3464" s="6">
        <f>AVERAGE(Kickstarter[[#This Row],[pledged]]/Kickstarter[[#This Row],[backers_count]])</f>
        <v>29.705882352941178</v>
      </c>
      <c r="T3464" t="str">
        <f t="shared" si="3661"/>
        <v>theater</v>
      </c>
      <c r="U3464" t="str">
        <f t="shared" si="3640"/>
        <v>plays</v>
      </c>
      <c r="V3464">
        <f>YEAR(Kickstarter[[#This Row],[Date Ended Conversion]])</f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s="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2">
        <f t="shared" ref="L3465" si="3705">(((K3465/60)/60)/24)+DATE(1970,1,1)</f>
        <v>42612.918807870374</v>
      </c>
      <c r="M3465" s="12">
        <f t="shared" si="3697"/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11">
        <f t="shared" si="3698"/>
        <v>1.0338000000000001</v>
      </c>
      <c r="S3465" s="6">
        <f>AVERAGE(Kickstarter[[#This Row],[pledged]]/Kickstarter[[#This Row],[backers_count]])</f>
        <v>90.684210526315795</v>
      </c>
      <c r="T3465" t="str">
        <f t="shared" si="3661"/>
        <v>theater</v>
      </c>
      <c r="U3465" t="str">
        <f t="shared" si="3640"/>
        <v>plays</v>
      </c>
      <c r="V3465">
        <f>YEAR(Kickstarter[[#This Row],[Date Ended Conversion]])</f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s="5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2">
        <f t="shared" ref="L3466" si="3706">(((K3466/60)/60)/24)+DATE(1970,1,1)</f>
        <v>42575.130057870367</v>
      </c>
      <c r="M3466" s="12">
        <f t="shared" si="3697"/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11">
        <f t="shared" si="3698"/>
        <v>1.023236</v>
      </c>
      <c r="S3466" s="6">
        <f>AVERAGE(Kickstarter[[#This Row],[pledged]]/Kickstarter[[#This Row],[backers_count]])</f>
        <v>55.012688172043013</v>
      </c>
      <c r="T3466" t="str">
        <f t="shared" si="3661"/>
        <v>theater</v>
      </c>
      <c r="U3466" t="str">
        <f t="shared" si="3640"/>
        <v>plays</v>
      </c>
      <c r="V3466">
        <f>YEAR(Kickstarter[[#This Row],[Date Ended Conversion]])</f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s="5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2">
        <f t="shared" ref="L3467" si="3707">(((K3467/60)/60)/24)+DATE(1970,1,1)</f>
        <v>42200.625833333332</v>
      </c>
      <c r="M3467" s="12">
        <f t="shared" si="3697"/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11">
        <f t="shared" si="3698"/>
        <v>1.03</v>
      </c>
      <c r="S3467" s="6">
        <f>AVERAGE(Kickstarter[[#This Row],[pledged]]/Kickstarter[[#This Row],[backers_count]])</f>
        <v>57.222222222222221</v>
      </c>
      <c r="T3467" t="str">
        <f t="shared" si="3661"/>
        <v>theater</v>
      </c>
      <c r="U3467" t="str">
        <f t="shared" ref="U3467:U3530" si="3708">RIGHT(Q3467,LEN(Q3467)-FIND("/",Q3467))</f>
        <v>plays</v>
      </c>
      <c r="V3467">
        <f>YEAR(Kickstarter[[#This Row],[Date Ended Conversion]])</f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s="5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2">
        <f t="shared" ref="L3468" si="3709">(((K3468/60)/60)/24)+DATE(1970,1,1)</f>
        <v>42420.019097222219</v>
      </c>
      <c r="M3468" s="12">
        <f t="shared" si="3697"/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11">
        <f t="shared" si="3698"/>
        <v>1.2714285714285714</v>
      </c>
      <c r="S3468" s="6">
        <f>AVERAGE(Kickstarter[[#This Row],[pledged]]/Kickstarter[[#This Row],[backers_count]])</f>
        <v>72.950819672131146</v>
      </c>
      <c r="T3468" t="str">
        <f t="shared" si="3661"/>
        <v>theater</v>
      </c>
      <c r="U3468" t="str">
        <f t="shared" si="3708"/>
        <v>plays</v>
      </c>
      <c r="V3468">
        <f>YEAR(Kickstarter[[#This Row],[Date Ended Conversion]])</f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s="5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2">
        <f t="shared" ref="L3469" si="3710">(((K3469/60)/60)/24)+DATE(1970,1,1)</f>
        <v>42053.671666666662</v>
      </c>
      <c r="M3469" s="12">
        <f t="shared" si="3697"/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11">
        <f t="shared" si="3698"/>
        <v>1.01</v>
      </c>
      <c r="S3469" s="6">
        <f>AVERAGE(Kickstarter[[#This Row],[pledged]]/Kickstarter[[#This Row],[backers_count]])</f>
        <v>64.468085106382972</v>
      </c>
      <c r="T3469" t="str">
        <f t="shared" si="3661"/>
        <v>theater</v>
      </c>
      <c r="U3469" t="str">
        <f t="shared" si="3708"/>
        <v>plays</v>
      </c>
      <c r="V3469">
        <f>YEAR(Kickstarter[[#This Row],[Date Ended Conversion]])</f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s="5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2">
        <f t="shared" ref="L3470" si="3711">(((K3470/60)/60)/24)+DATE(1970,1,1)</f>
        <v>42605.765381944439</v>
      </c>
      <c r="M3470" s="12">
        <f t="shared" si="3697"/>
        <v>42634.125</v>
      </c>
      <c r="N3470" t="b">
        <v>0</v>
      </c>
      <c r="O3470">
        <v>17</v>
      </c>
      <c r="P3470" t="b">
        <v>1</v>
      </c>
      <c r="Q3470" t="s">
        <v>8271</v>
      </c>
      <c r="R3470" s="11">
        <f t="shared" si="3698"/>
        <v>1.2178</v>
      </c>
      <c r="S3470" s="6">
        <f>AVERAGE(Kickstarter[[#This Row],[pledged]]/Kickstarter[[#This Row],[backers_count]])</f>
        <v>716.35294117647061</v>
      </c>
      <c r="T3470" t="str">
        <f t="shared" si="3661"/>
        <v>theater</v>
      </c>
      <c r="U3470" t="str">
        <f t="shared" si="3708"/>
        <v>plays</v>
      </c>
      <c r="V3470">
        <f>YEAR(Kickstarter[[#This Row],[Date Ended Conversion]])</f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s="5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2">
        <f t="shared" ref="L3471" si="3712">(((K3471/60)/60)/24)+DATE(1970,1,1)</f>
        <v>42458.641724537039</v>
      </c>
      <c r="M3471" s="12">
        <f t="shared" si="3697"/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11">
        <f t="shared" si="3698"/>
        <v>1.1339285714285714</v>
      </c>
      <c r="S3471" s="6">
        <f>AVERAGE(Kickstarter[[#This Row],[pledged]]/Kickstarter[[#This Row],[backers_count]])</f>
        <v>50.396825396825399</v>
      </c>
      <c r="T3471" t="str">
        <f t="shared" si="3661"/>
        <v>theater</v>
      </c>
      <c r="U3471" t="str">
        <f t="shared" si="3708"/>
        <v>plays</v>
      </c>
      <c r="V3471">
        <f>YEAR(Kickstarter[[#This Row],[Date Ended Conversion]])</f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s="5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2">
        <f t="shared" ref="L3472" si="3713">(((K3472/60)/60)/24)+DATE(1970,1,1)</f>
        <v>42529.022013888884</v>
      </c>
      <c r="M3472" s="12">
        <f t="shared" si="3697"/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11">
        <f t="shared" si="3698"/>
        <v>1.5</v>
      </c>
      <c r="S3472" s="6">
        <f>AVERAGE(Kickstarter[[#This Row],[pledged]]/Kickstarter[[#This Row],[backers_count]])</f>
        <v>41.666666666666664</v>
      </c>
      <c r="T3472" t="str">
        <f t="shared" si="3661"/>
        <v>theater</v>
      </c>
      <c r="U3472" t="str">
        <f t="shared" si="3708"/>
        <v>plays</v>
      </c>
      <c r="V3472">
        <f>YEAR(Kickstarter[[#This Row],[Date Ended Conversion]])</f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s="5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2">
        <f t="shared" ref="L3473" si="3714">(((K3473/60)/60)/24)+DATE(1970,1,1)</f>
        <v>41841.820486111108</v>
      </c>
      <c r="M3473" s="12">
        <f t="shared" si="3697"/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11">
        <f t="shared" si="3698"/>
        <v>2.1459999999999999</v>
      </c>
      <c r="S3473" s="6">
        <f>AVERAGE(Kickstarter[[#This Row],[pledged]]/Kickstarter[[#This Row],[backers_count]])</f>
        <v>35.766666666666666</v>
      </c>
      <c r="T3473" t="str">
        <f t="shared" si="3661"/>
        <v>theater</v>
      </c>
      <c r="U3473" t="str">
        <f t="shared" si="3708"/>
        <v>plays</v>
      </c>
      <c r="V3473">
        <f>YEAR(Kickstarter[[#This Row],[Date Ended Conversion]])</f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s="5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2">
        <f t="shared" ref="L3474" si="3715">(((K3474/60)/60)/24)+DATE(1970,1,1)</f>
        <v>41928.170497685183</v>
      </c>
      <c r="M3474" s="12">
        <f t="shared" si="3697"/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11">
        <f t="shared" si="3698"/>
        <v>1.0205</v>
      </c>
      <c r="S3474" s="6">
        <f>AVERAGE(Kickstarter[[#This Row],[pledged]]/Kickstarter[[#This Row],[backers_count]])</f>
        <v>88.739130434782609</v>
      </c>
      <c r="T3474" t="str">
        <f t="shared" si="3661"/>
        <v>theater</v>
      </c>
      <c r="U3474" t="str">
        <f t="shared" si="3708"/>
        <v>plays</v>
      </c>
      <c r="V3474">
        <f>YEAR(Kickstarter[[#This Row],[Date Ended Conversion]])</f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s="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2">
        <f t="shared" ref="L3475" si="3716">(((K3475/60)/60)/24)+DATE(1970,1,1)</f>
        <v>42062.834444444445</v>
      </c>
      <c r="M3475" s="12">
        <f t="shared" si="3697"/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11">
        <f t="shared" si="3698"/>
        <v>1</v>
      </c>
      <c r="S3475" s="6">
        <f>AVERAGE(Kickstarter[[#This Row],[pledged]]/Kickstarter[[#This Row],[backers_count]])</f>
        <v>148.4848484848485</v>
      </c>
      <c r="T3475" t="str">
        <f t="shared" si="3661"/>
        <v>theater</v>
      </c>
      <c r="U3475" t="str">
        <f t="shared" si="3708"/>
        <v>plays</v>
      </c>
      <c r="V3475">
        <f>YEAR(Kickstarter[[#This Row],[Date Ended Conversion]])</f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s="5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2">
        <f t="shared" ref="L3476" si="3717">(((K3476/60)/60)/24)+DATE(1970,1,1)</f>
        <v>42541.501516203702</v>
      </c>
      <c r="M3476" s="12">
        <f t="shared" si="3697"/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11">
        <f t="shared" si="3698"/>
        <v>1.01</v>
      </c>
      <c r="S3476" s="6">
        <f>AVERAGE(Kickstarter[[#This Row],[pledged]]/Kickstarter[[#This Row],[backers_count]])</f>
        <v>51.794871794871796</v>
      </c>
      <c r="T3476" t="str">
        <f t="shared" si="3661"/>
        <v>theater</v>
      </c>
      <c r="U3476" t="str">
        <f t="shared" si="3708"/>
        <v>plays</v>
      </c>
      <c r="V3476">
        <f>YEAR(Kickstarter[[#This Row],[Date Ended Conversion]])</f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s="5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2">
        <f t="shared" ref="L3477" si="3718">(((K3477/60)/60)/24)+DATE(1970,1,1)</f>
        <v>41918.880833333329</v>
      </c>
      <c r="M3477" s="12">
        <f t="shared" si="3697"/>
        <v>41946</v>
      </c>
      <c r="N3477" t="b">
        <v>0</v>
      </c>
      <c r="O3477">
        <v>17</v>
      </c>
      <c r="P3477" t="b">
        <v>1</v>
      </c>
      <c r="Q3477" t="s">
        <v>8271</v>
      </c>
      <c r="R3477" s="11">
        <f t="shared" si="3698"/>
        <v>1.1333333333333333</v>
      </c>
      <c r="S3477" s="6">
        <f>AVERAGE(Kickstarter[[#This Row],[pledged]]/Kickstarter[[#This Row],[backers_count]])</f>
        <v>20</v>
      </c>
      <c r="T3477" t="str">
        <f t="shared" si="3661"/>
        <v>theater</v>
      </c>
      <c r="U3477" t="str">
        <f t="shared" si="3708"/>
        <v>plays</v>
      </c>
      <c r="V3477">
        <f>YEAR(Kickstarter[[#This Row],[Date Ended Conversion]])</f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s="5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2">
        <f t="shared" ref="L3478" si="3719">(((K3478/60)/60)/24)+DATE(1970,1,1)</f>
        <v>41921.279976851853</v>
      </c>
      <c r="M3478" s="12">
        <f t="shared" si="3697"/>
        <v>41939.125</v>
      </c>
      <c r="N3478" t="b">
        <v>0</v>
      </c>
      <c r="O3478">
        <v>6</v>
      </c>
      <c r="P3478" t="b">
        <v>1</v>
      </c>
      <c r="Q3478" t="s">
        <v>8271</v>
      </c>
      <c r="R3478" s="11">
        <f t="shared" si="3698"/>
        <v>1.04</v>
      </c>
      <c r="S3478" s="6">
        <f>AVERAGE(Kickstarter[[#This Row],[pledged]]/Kickstarter[[#This Row],[backers_count]])</f>
        <v>52</v>
      </c>
      <c r="T3478" t="str">
        <f t="shared" si="3661"/>
        <v>theater</v>
      </c>
      <c r="U3478" t="str">
        <f t="shared" si="3708"/>
        <v>plays</v>
      </c>
      <c r="V3478">
        <f>YEAR(Kickstarter[[#This Row],[Date Ended Conversion]])</f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s="5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2">
        <f t="shared" ref="L3479" si="3720">(((K3479/60)/60)/24)+DATE(1970,1,1)</f>
        <v>42128.736608796295</v>
      </c>
      <c r="M3479" s="12">
        <f t="shared" si="3697"/>
        <v>42141.125</v>
      </c>
      <c r="N3479" t="b">
        <v>0</v>
      </c>
      <c r="O3479">
        <v>39</v>
      </c>
      <c r="P3479" t="b">
        <v>1</v>
      </c>
      <c r="Q3479" t="s">
        <v>8271</v>
      </c>
      <c r="R3479" s="11">
        <f t="shared" si="3698"/>
        <v>1.1533333333333333</v>
      </c>
      <c r="S3479" s="6">
        <f>AVERAGE(Kickstarter[[#This Row],[pledged]]/Kickstarter[[#This Row],[backers_count]])</f>
        <v>53.230769230769234</v>
      </c>
      <c r="T3479" t="str">
        <f t="shared" si="3661"/>
        <v>theater</v>
      </c>
      <c r="U3479" t="str">
        <f t="shared" si="3708"/>
        <v>plays</v>
      </c>
      <c r="V3479">
        <f>YEAR(Kickstarter[[#This Row],[Date Ended Conversion]])</f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s="5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2">
        <f t="shared" ref="L3480" si="3721">(((K3480/60)/60)/24)+DATE(1970,1,1)</f>
        <v>42053.916921296302</v>
      </c>
      <c r="M3480" s="12">
        <f t="shared" si="3697"/>
        <v>42079.875</v>
      </c>
      <c r="N3480" t="b">
        <v>0</v>
      </c>
      <c r="O3480">
        <v>57</v>
      </c>
      <c r="P3480" t="b">
        <v>1</v>
      </c>
      <c r="Q3480" t="s">
        <v>8271</v>
      </c>
      <c r="R3480" s="11">
        <f t="shared" si="3698"/>
        <v>1.1285000000000001</v>
      </c>
      <c r="S3480" s="6">
        <f>AVERAGE(Kickstarter[[#This Row],[pledged]]/Kickstarter[[#This Row],[backers_count]])</f>
        <v>39.596491228070178</v>
      </c>
      <c r="T3480" t="str">
        <f t="shared" si="3661"/>
        <v>theater</v>
      </c>
      <c r="U3480" t="str">
        <f t="shared" si="3708"/>
        <v>plays</v>
      </c>
      <c r="V3480">
        <f>YEAR(Kickstarter[[#This Row],[Date Ended Conversion]])</f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s="5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2">
        <f t="shared" ref="L3481" si="3722">(((K3481/60)/60)/24)+DATE(1970,1,1)</f>
        <v>41781.855092592588</v>
      </c>
      <c r="M3481" s="12">
        <f t="shared" si="3697"/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11">
        <f t="shared" si="3698"/>
        <v>1.2786666666666666</v>
      </c>
      <c r="S3481" s="6">
        <f>AVERAGE(Kickstarter[[#This Row],[pledged]]/Kickstarter[[#This Row],[backers_count]])</f>
        <v>34.25</v>
      </c>
      <c r="T3481" t="str">
        <f t="shared" si="3661"/>
        <v>theater</v>
      </c>
      <c r="U3481" t="str">
        <f t="shared" si="3708"/>
        <v>plays</v>
      </c>
      <c r="V3481">
        <f>YEAR(Kickstarter[[#This Row],[Date Ended Conversion]])</f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s="5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2">
        <f t="shared" ref="L3482" si="3723">(((K3482/60)/60)/24)+DATE(1970,1,1)</f>
        <v>42171.317442129628</v>
      </c>
      <c r="M3482" s="12">
        <f t="shared" si="3697"/>
        <v>42195.875</v>
      </c>
      <c r="N3482" t="b">
        <v>0</v>
      </c>
      <c r="O3482">
        <v>13</v>
      </c>
      <c r="P3482" t="b">
        <v>1</v>
      </c>
      <c r="Q3482" t="s">
        <v>8271</v>
      </c>
      <c r="R3482" s="11">
        <f t="shared" si="3698"/>
        <v>1.4266666666666667</v>
      </c>
      <c r="S3482" s="6">
        <f>AVERAGE(Kickstarter[[#This Row],[pledged]]/Kickstarter[[#This Row],[backers_count]])</f>
        <v>164.61538461538461</v>
      </c>
      <c r="T3482" t="str">
        <f t="shared" si="3661"/>
        <v>theater</v>
      </c>
      <c r="U3482" t="str">
        <f t="shared" si="3708"/>
        <v>plays</v>
      </c>
      <c r="V3482">
        <f>YEAR(Kickstarter[[#This Row],[Date Ended Conversion]])</f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s="5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2">
        <f t="shared" ref="L3483" si="3724">(((K3483/60)/60)/24)+DATE(1970,1,1)</f>
        <v>41989.24754629629</v>
      </c>
      <c r="M3483" s="12">
        <f t="shared" si="3697"/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11">
        <f t="shared" si="3698"/>
        <v>1.1879999999999999</v>
      </c>
      <c r="S3483" s="6">
        <f>AVERAGE(Kickstarter[[#This Row],[pledged]]/Kickstarter[[#This Row],[backers_count]])</f>
        <v>125.05263157894737</v>
      </c>
      <c r="T3483" t="str">
        <f t="shared" si="3661"/>
        <v>theater</v>
      </c>
      <c r="U3483" t="str">
        <f t="shared" si="3708"/>
        <v>plays</v>
      </c>
      <c r="V3483">
        <f>YEAR(Kickstarter[[#This Row],[Date Ended Conversion]])</f>
        <v>2015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s="5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2">
        <f t="shared" ref="L3484" si="3725">(((K3484/60)/60)/24)+DATE(1970,1,1)</f>
        <v>41796.771597222221</v>
      </c>
      <c r="M3484" s="12">
        <f t="shared" si="3697"/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11">
        <f t="shared" si="3698"/>
        <v>1.3833333333333333</v>
      </c>
      <c r="S3484" s="6">
        <f>AVERAGE(Kickstarter[[#This Row],[pledged]]/Kickstarter[[#This Row],[backers_count]])</f>
        <v>51.875</v>
      </c>
      <c r="T3484" t="str">
        <f t="shared" si="3661"/>
        <v>theater</v>
      </c>
      <c r="U3484" t="str">
        <f t="shared" si="3708"/>
        <v>plays</v>
      </c>
      <c r="V3484">
        <f>YEAR(Kickstarter[[#This Row],[Date Ended Conversion]])</f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s="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2">
        <f t="shared" ref="L3485" si="3726">(((K3485/60)/60)/24)+DATE(1970,1,1)</f>
        <v>41793.668761574074</v>
      </c>
      <c r="M3485" s="12">
        <f t="shared" si="3697"/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11">
        <f t="shared" si="3698"/>
        <v>1.599402985074627</v>
      </c>
      <c r="S3485" s="6">
        <f>AVERAGE(Kickstarter[[#This Row],[pledged]]/Kickstarter[[#This Row],[backers_count]])</f>
        <v>40.285714285714285</v>
      </c>
      <c r="T3485" t="str">
        <f t="shared" si="3661"/>
        <v>theater</v>
      </c>
      <c r="U3485" t="str">
        <f t="shared" si="3708"/>
        <v>plays</v>
      </c>
      <c r="V3485">
        <f>YEAR(Kickstarter[[#This Row],[Date Ended Conversion]])</f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s="5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2">
        <f t="shared" ref="L3486" si="3727">(((K3486/60)/60)/24)+DATE(1970,1,1)</f>
        <v>42506.760405092587</v>
      </c>
      <c r="M3486" s="12">
        <f t="shared" si="3697"/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11">
        <f t="shared" si="3698"/>
        <v>1.1424000000000001</v>
      </c>
      <c r="S3486" s="6">
        <f>AVERAGE(Kickstarter[[#This Row],[pledged]]/Kickstarter[[#This Row],[backers_count]])</f>
        <v>64.909090909090907</v>
      </c>
      <c r="T3486" t="str">
        <f t="shared" si="3661"/>
        <v>theater</v>
      </c>
      <c r="U3486" t="str">
        <f t="shared" si="3708"/>
        <v>plays</v>
      </c>
      <c r="V3486">
        <f>YEAR(Kickstarter[[#This Row],[Date Ended Conversion]])</f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s="5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2">
        <f t="shared" ref="L3487" si="3728">(((K3487/60)/60)/24)+DATE(1970,1,1)</f>
        <v>42372.693055555559</v>
      </c>
      <c r="M3487" s="12">
        <f t="shared" si="3697"/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11">
        <f t="shared" si="3698"/>
        <v>1.0060606060606061</v>
      </c>
      <c r="S3487" s="6">
        <f>AVERAGE(Kickstarter[[#This Row],[pledged]]/Kickstarter[[#This Row],[backers_count]])</f>
        <v>55.333333333333336</v>
      </c>
      <c r="T3487" t="str">
        <f t="shared" ref="T3487:T3550" si="3729">LEFT(Q3487,FIND("/",Q3487)-1)</f>
        <v>theater</v>
      </c>
      <c r="U3487" t="str">
        <f t="shared" si="3708"/>
        <v>plays</v>
      </c>
      <c r="V3487">
        <f>YEAR(Kickstarter[[#This Row],[Date Ended Conversion]])</f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s="5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2">
        <f t="shared" ref="L3488" si="3730">(((K3488/60)/60)/24)+DATE(1970,1,1)</f>
        <v>42126.87501157407</v>
      </c>
      <c r="M3488" s="12">
        <f t="shared" si="3697"/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11">
        <f t="shared" si="3698"/>
        <v>1.552</v>
      </c>
      <c r="S3488" s="6">
        <f>AVERAGE(Kickstarter[[#This Row],[pledged]]/Kickstarter[[#This Row],[backers_count]])</f>
        <v>83.142857142857139</v>
      </c>
      <c r="T3488" t="str">
        <f t="shared" si="3729"/>
        <v>theater</v>
      </c>
      <c r="U3488" t="str">
        <f t="shared" si="3708"/>
        <v>plays</v>
      </c>
      <c r="V3488">
        <f>YEAR(Kickstarter[[#This Row],[Date Ended Conversion]])</f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s="5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2">
        <f t="shared" ref="L3489" si="3731">(((K3489/60)/60)/24)+DATE(1970,1,1)</f>
        <v>42149.940416666665</v>
      </c>
      <c r="M3489" s="12">
        <f t="shared" si="3697"/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11">
        <f t="shared" si="3698"/>
        <v>1.2775000000000001</v>
      </c>
      <c r="S3489" s="6">
        <f>AVERAGE(Kickstarter[[#This Row],[pledged]]/Kickstarter[[#This Row],[backers_count]])</f>
        <v>38.712121212121211</v>
      </c>
      <c r="T3489" t="str">
        <f t="shared" si="3729"/>
        <v>theater</v>
      </c>
      <c r="U3489" t="str">
        <f t="shared" si="3708"/>
        <v>plays</v>
      </c>
      <c r="V3489">
        <f>YEAR(Kickstarter[[#This Row],[Date Ended Conversion]])</f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s="5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2">
        <f t="shared" ref="L3490" si="3732">(((K3490/60)/60)/24)+DATE(1970,1,1)</f>
        <v>42087.768055555556</v>
      </c>
      <c r="M3490" s="12">
        <f t="shared" si="3697"/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11">
        <f t="shared" si="3698"/>
        <v>1.212</v>
      </c>
      <c r="S3490" s="6">
        <f>AVERAGE(Kickstarter[[#This Row],[pledged]]/Kickstarter[[#This Row],[backers_count]])</f>
        <v>125.37931034482759</v>
      </c>
      <c r="T3490" t="str">
        <f t="shared" si="3729"/>
        <v>theater</v>
      </c>
      <c r="U3490" t="str">
        <f t="shared" si="3708"/>
        <v>plays</v>
      </c>
      <c r="V3490">
        <f>YEAR(Kickstarter[[#This Row],[Date Ended Conversion]])</f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s="5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2">
        <f t="shared" ref="L3491" si="3733">(((K3491/60)/60)/24)+DATE(1970,1,1)</f>
        <v>41753.635775462964</v>
      </c>
      <c r="M3491" s="12">
        <f t="shared" si="3697"/>
        <v>41783.875</v>
      </c>
      <c r="N3491" t="b">
        <v>0</v>
      </c>
      <c r="O3491">
        <v>72</v>
      </c>
      <c r="P3491" t="b">
        <v>1</v>
      </c>
      <c r="Q3491" t="s">
        <v>8271</v>
      </c>
      <c r="R3491" s="11">
        <f t="shared" si="3698"/>
        <v>1.127</v>
      </c>
      <c r="S3491" s="6">
        <f>AVERAGE(Kickstarter[[#This Row],[pledged]]/Kickstarter[[#This Row],[backers_count]])</f>
        <v>78.263888888888886</v>
      </c>
      <c r="T3491" t="str">
        <f t="shared" si="3729"/>
        <v>theater</v>
      </c>
      <c r="U3491" t="str">
        <f t="shared" si="3708"/>
        <v>plays</v>
      </c>
      <c r="V3491">
        <f>YEAR(Kickstarter[[#This Row],[Date Ended Conversion]])</f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s="5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2">
        <f t="shared" ref="L3492" si="3734">(((K3492/60)/60)/24)+DATE(1970,1,1)</f>
        <v>42443.802361111113</v>
      </c>
      <c r="M3492" s="12">
        <f t="shared" si="3697"/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11">
        <f t="shared" si="3698"/>
        <v>1.2749999999999999</v>
      </c>
      <c r="S3492" s="6">
        <f>AVERAGE(Kickstarter[[#This Row],[pledged]]/Kickstarter[[#This Row],[backers_count]])</f>
        <v>47.222222222222221</v>
      </c>
      <c r="T3492" t="str">
        <f t="shared" si="3729"/>
        <v>theater</v>
      </c>
      <c r="U3492" t="str">
        <f t="shared" si="3708"/>
        <v>plays</v>
      </c>
      <c r="V3492">
        <f>YEAR(Kickstarter[[#This Row],[Date Ended Conversion]])</f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s="5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2">
        <f t="shared" ref="L3493" si="3735">(((K3493/60)/60)/24)+DATE(1970,1,1)</f>
        <v>42121.249814814815</v>
      </c>
      <c r="M3493" s="12">
        <f t="shared" si="3697"/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11">
        <f t="shared" si="3698"/>
        <v>1.5820000000000001</v>
      </c>
      <c r="S3493" s="6">
        <f>AVERAGE(Kickstarter[[#This Row],[pledged]]/Kickstarter[[#This Row],[backers_count]])</f>
        <v>79.099999999999994</v>
      </c>
      <c r="T3493" t="str">
        <f t="shared" si="3729"/>
        <v>theater</v>
      </c>
      <c r="U3493" t="str">
        <f t="shared" si="3708"/>
        <v>plays</v>
      </c>
      <c r="V3493">
        <f>YEAR(Kickstarter[[#This Row],[Date Ended Conversion]])</f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s="5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2">
        <f t="shared" ref="L3494" si="3736">(((K3494/60)/60)/24)+DATE(1970,1,1)</f>
        <v>42268.009224537032</v>
      </c>
      <c r="M3494" s="12">
        <f t="shared" si="3697"/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11">
        <f t="shared" si="3698"/>
        <v>1.0526894736842105</v>
      </c>
      <c r="S3494" s="6">
        <f>AVERAGE(Kickstarter[[#This Row],[pledged]]/Kickstarter[[#This Row],[backers_count]])</f>
        <v>114.29199999999999</v>
      </c>
      <c r="T3494" t="str">
        <f t="shared" si="3729"/>
        <v>theater</v>
      </c>
      <c r="U3494" t="str">
        <f t="shared" si="3708"/>
        <v>plays</v>
      </c>
      <c r="V3494">
        <f>YEAR(Kickstarter[[#This Row],[Date Ended Conversion]])</f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s="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2">
        <f t="shared" ref="L3495" si="3737">(((K3495/60)/60)/24)+DATE(1970,1,1)</f>
        <v>41848.866157407407</v>
      </c>
      <c r="M3495" s="12">
        <f t="shared" si="3697"/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11">
        <f t="shared" si="3698"/>
        <v>1</v>
      </c>
      <c r="S3495" s="6">
        <f>AVERAGE(Kickstarter[[#This Row],[pledged]]/Kickstarter[[#This Row],[backers_count]])</f>
        <v>51.724137931034484</v>
      </c>
      <c r="T3495" t="str">
        <f t="shared" si="3729"/>
        <v>theater</v>
      </c>
      <c r="U3495" t="str">
        <f t="shared" si="3708"/>
        <v>plays</v>
      </c>
      <c r="V3495">
        <f>YEAR(Kickstarter[[#This Row],[Date Ended Conversion]])</f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s="5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2">
        <f t="shared" ref="L3496" si="3738">(((K3496/60)/60)/24)+DATE(1970,1,1)</f>
        <v>42689.214988425927</v>
      </c>
      <c r="M3496" s="12">
        <f t="shared" si="3697"/>
        <v>42700.25</v>
      </c>
      <c r="N3496" t="b">
        <v>0</v>
      </c>
      <c r="O3496">
        <v>13</v>
      </c>
      <c r="P3496" t="b">
        <v>1</v>
      </c>
      <c r="Q3496" t="s">
        <v>8271</v>
      </c>
      <c r="R3496" s="11">
        <f t="shared" si="3698"/>
        <v>1</v>
      </c>
      <c r="S3496" s="6">
        <f>AVERAGE(Kickstarter[[#This Row],[pledged]]/Kickstarter[[#This Row],[backers_count]])</f>
        <v>30.76923076923077</v>
      </c>
      <c r="T3496" t="str">
        <f t="shared" si="3729"/>
        <v>theater</v>
      </c>
      <c r="U3496" t="str">
        <f t="shared" si="3708"/>
        <v>plays</v>
      </c>
      <c r="V3496">
        <f>YEAR(Kickstarter[[#This Row],[Date Ended Conversion]])</f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s="5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2">
        <f t="shared" ref="L3497" si="3739">(((K3497/60)/60)/24)+DATE(1970,1,1)</f>
        <v>41915.762835648151</v>
      </c>
      <c r="M3497" s="12">
        <f t="shared" si="3697"/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11">
        <f t="shared" si="3698"/>
        <v>1.0686</v>
      </c>
      <c r="S3497" s="6">
        <f>AVERAGE(Kickstarter[[#This Row],[pledged]]/Kickstarter[[#This Row],[backers_count]])</f>
        <v>74.208333333333329</v>
      </c>
      <c r="T3497" t="str">
        <f t="shared" si="3729"/>
        <v>theater</v>
      </c>
      <c r="U3497" t="str">
        <f t="shared" si="3708"/>
        <v>plays</v>
      </c>
      <c r="V3497">
        <f>YEAR(Kickstarter[[#This Row],[Date Ended Conversion]])</f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s="5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2">
        <f t="shared" ref="L3498" si="3740">(((K3498/60)/60)/24)+DATE(1970,1,1)</f>
        <v>42584.846828703703</v>
      </c>
      <c r="M3498" s="12">
        <f t="shared" si="3697"/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11">
        <f t="shared" si="3698"/>
        <v>1.244</v>
      </c>
      <c r="S3498" s="6">
        <f>AVERAGE(Kickstarter[[#This Row],[pledged]]/Kickstarter[[#This Row],[backers_count]])</f>
        <v>47.846153846153847</v>
      </c>
      <c r="T3498" t="str">
        <f t="shared" si="3729"/>
        <v>theater</v>
      </c>
      <c r="U3498" t="str">
        <f t="shared" si="3708"/>
        <v>plays</v>
      </c>
      <c r="V3498">
        <f>YEAR(Kickstarter[[#This Row],[Date Ended Conversion]])</f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s="5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2">
        <f t="shared" ref="L3499" si="3741">(((K3499/60)/60)/24)+DATE(1970,1,1)</f>
        <v>42511.741944444439</v>
      </c>
      <c r="M3499" s="12">
        <f t="shared" si="3697"/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11">
        <f t="shared" si="3698"/>
        <v>1.0870406189555126</v>
      </c>
      <c r="S3499" s="6">
        <f>AVERAGE(Kickstarter[[#This Row],[pledged]]/Kickstarter[[#This Row],[backers_count]])</f>
        <v>34.408163265306122</v>
      </c>
      <c r="T3499" t="str">
        <f t="shared" si="3729"/>
        <v>theater</v>
      </c>
      <c r="U3499" t="str">
        <f t="shared" si="3708"/>
        <v>plays</v>
      </c>
      <c r="V3499">
        <f>YEAR(Kickstarter[[#This Row],[Date Ended Conversion]])</f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s="5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2">
        <f t="shared" ref="L3500" si="3742">(((K3500/60)/60)/24)+DATE(1970,1,1)</f>
        <v>42459.15861111111</v>
      </c>
      <c r="M3500" s="12">
        <f t="shared" si="3697"/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11">
        <f t="shared" si="3698"/>
        <v>1.0242424242424242</v>
      </c>
      <c r="S3500" s="6">
        <f>AVERAGE(Kickstarter[[#This Row],[pledged]]/Kickstarter[[#This Row],[backers_count]])</f>
        <v>40.238095238095241</v>
      </c>
      <c r="T3500" t="str">
        <f t="shared" si="3729"/>
        <v>theater</v>
      </c>
      <c r="U3500" t="str">
        <f t="shared" si="3708"/>
        <v>plays</v>
      </c>
      <c r="V3500">
        <f>YEAR(Kickstarter[[#This Row],[Date Ended Conversion]])</f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s="5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2">
        <f t="shared" ref="L3501" si="3743">(((K3501/60)/60)/24)+DATE(1970,1,1)</f>
        <v>42132.036168981482</v>
      </c>
      <c r="M3501" s="12">
        <f t="shared" si="3697"/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11">
        <f t="shared" si="3698"/>
        <v>1.0549999999999999</v>
      </c>
      <c r="S3501" s="6">
        <f>AVERAGE(Kickstarter[[#This Row],[pledged]]/Kickstarter[[#This Row],[backers_count]])</f>
        <v>60.285714285714285</v>
      </c>
      <c r="T3501" t="str">
        <f t="shared" si="3729"/>
        <v>theater</v>
      </c>
      <c r="U3501" t="str">
        <f t="shared" si="3708"/>
        <v>plays</v>
      </c>
      <c r="V3501">
        <f>YEAR(Kickstarter[[#This Row],[Date Ended Conversion]])</f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s="5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2">
        <f t="shared" ref="L3502" si="3744">(((K3502/60)/60)/24)+DATE(1970,1,1)</f>
        <v>42419.91942129629</v>
      </c>
      <c r="M3502" s="12">
        <f t="shared" si="3697"/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11">
        <f t="shared" si="3698"/>
        <v>1.0629999999999999</v>
      </c>
      <c r="S3502" s="6">
        <f>AVERAGE(Kickstarter[[#This Row],[pledged]]/Kickstarter[[#This Row],[backers_count]])</f>
        <v>25.30952380952381</v>
      </c>
      <c r="T3502" t="str">
        <f t="shared" si="3729"/>
        <v>theater</v>
      </c>
      <c r="U3502" t="str">
        <f t="shared" si="3708"/>
        <v>plays</v>
      </c>
      <c r="V3502">
        <f>YEAR(Kickstarter[[#This Row],[Date Ended Conversion]])</f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s="5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2">
        <f t="shared" ref="L3503" si="3745">(((K3503/60)/60)/24)+DATE(1970,1,1)</f>
        <v>42233.763831018514</v>
      </c>
      <c r="M3503" s="12">
        <f t="shared" si="3697"/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11">
        <f t="shared" si="3698"/>
        <v>1.0066666666666666</v>
      </c>
      <c r="S3503" s="6">
        <f>AVERAGE(Kickstarter[[#This Row],[pledged]]/Kickstarter[[#This Row],[backers_count]])</f>
        <v>35.952380952380949</v>
      </c>
      <c r="T3503" t="str">
        <f t="shared" si="3729"/>
        <v>theater</v>
      </c>
      <c r="U3503" t="str">
        <f t="shared" si="3708"/>
        <v>plays</v>
      </c>
      <c r="V3503">
        <f>YEAR(Kickstarter[[#This Row],[Date Ended Conversion]])</f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s="5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2">
        <f t="shared" ref="L3504" si="3746">(((K3504/60)/60)/24)+DATE(1970,1,1)</f>
        <v>42430.839398148149</v>
      </c>
      <c r="M3504" s="12">
        <f t="shared" si="3697"/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11">
        <f t="shared" si="3698"/>
        <v>1.054</v>
      </c>
      <c r="S3504" s="6">
        <f>AVERAGE(Kickstarter[[#This Row],[pledged]]/Kickstarter[[#This Row],[backers_count]])</f>
        <v>136</v>
      </c>
      <c r="T3504" t="str">
        <f t="shared" si="3729"/>
        <v>theater</v>
      </c>
      <c r="U3504" t="str">
        <f t="shared" si="3708"/>
        <v>plays</v>
      </c>
      <c r="V3504">
        <f>YEAR(Kickstarter[[#This Row],[Date Ended Conversion]])</f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s="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2">
        <f t="shared" ref="L3505" si="3747">(((K3505/60)/60)/24)+DATE(1970,1,1)</f>
        <v>42545.478333333333</v>
      </c>
      <c r="M3505" s="12">
        <f t="shared" si="3697"/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11">
        <f t="shared" si="3698"/>
        <v>1.0755999999999999</v>
      </c>
      <c r="S3505" s="6">
        <f>AVERAGE(Kickstarter[[#This Row],[pledged]]/Kickstarter[[#This Row],[backers_count]])</f>
        <v>70.763157894736835</v>
      </c>
      <c r="T3505" t="str">
        <f t="shared" si="3729"/>
        <v>theater</v>
      </c>
      <c r="U3505" t="str">
        <f t="shared" si="3708"/>
        <v>plays</v>
      </c>
      <c r="V3505">
        <f>YEAR(Kickstarter[[#This Row],[Date Ended Conversion]])</f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s="5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2">
        <f t="shared" ref="L3506" si="3748">(((K3506/60)/60)/24)+DATE(1970,1,1)</f>
        <v>42297.748738425929</v>
      </c>
      <c r="M3506" s="12">
        <f t="shared" si="3697"/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11">
        <f t="shared" si="3698"/>
        <v>1</v>
      </c>
      <c r="S3506" s="6">
        <f>AVERAGE(Kickstarter[[#This Row],[pledged]]/Kickstarter[[#This Row],[backers_count]])</f>
        <v>125</v>
      </c>
      <c r="T3506" t="str">
        <f t="shared" si="3729"/>
        <v>theater</v>
      </c>
      <c r="U3506" t="str">
        <f t="shared" si="3708"/>
        <v>plays</v>
      </c>
      <c r="V3506">
        <f>YEAR(Kickstarter[[#This Row],[Date Ended Conversion]])</f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s="5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2">
        <f t="shared" ref="L3507" si="3749">(((K3507/60)/60)/24)+DATE(1970,1,1)</f>
        <v>41760.935706018521</v>
      </c>
      <c r="M3507" s="12">
        <f t="shared" si="3697"/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11">
        <f t="shared" si="3698"/>
        <v>1.0376000000000001</v>
      </c>
      <c r="S3507" s="6">
        <f>AVERAGE(Kickstarter[[#This Row],[pledged]]/Kickstarter[[#This Row],[backers_count]])</f>
        <v>66.512820512820511</v>
      </c>
      <c r="T3507" t="str">
        <f t="shared" si="3729"/>
        <v>theater</v>
      </c>
      <c r="U3507" t="str">
        <f t="shared" si="3708"/>
        <v>plays</v>
      </c>
      <c r="V3507">
        <f>YEAR(Kickstarter[[#This Row],[Date Ended Conversion]])</f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s="5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2">
        <f t="shared" ref="L3508" si="3750">(((K3508/60)/60)/24)+DATE(1970,1,1)</f>
        <v>41829.734259259261</v>
      </c>
      <c r="M3508" s="12">
        <f t="shared" si="3697"/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11">
        <f t="shared" si="3698"/>
        <v>1.0149999999999999</v>
      </c>
      <c r="S3508" s="6">
        <f>AVERAGE(Kickstarter[[#This Row],[pledged]]/Kickstarter[[#This Row],[backers_count]])</f>
        <v>105</v>
      </c>
      <c r="T3508" t="str">
        <f t="shared" si="3729"/>
        <v>theater</v>
      </c>
      <c r="U3508" t="str">
        <f t="shared" si="3708"/>
        <v>plays</v>
      </c>
      <c r="V3508">
        <f>YEAR(Kickstarter[[#This Row],[Date Ended Conversion]])</f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s="5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2">
        <f t="shared" ref="L3509" si="3751">(((K3509/60)/60)/24)+DATE(1970,1,1)</f>
        <v>42491.92288194444</v>
      </c>
      <c r="M3509" s="12">
        <f t="shared" si="3697"/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11">
        <f t="shared" si="3698"/>
        <v>1.044</v>
      </c>
      <c r="S3509" s="6">
        <f>AVERAGE(Kickstarter[[#This Row],[pledged]]/Kickstarter[[#This Row],[backers_count]])</f>
        <v>145</v>
      </c>
      <c r="T3509" t="str">
        <f t="shared" si="3729"/>
        <v>theater</v>
      </c>
      <c r="U3509" t="str">
        <f t="shared" si="3708"/>
        <v>plays</v>
      </c>
      <c r="V3509">
        <f>YEAR(Kickstarter[[#This Row],[Date Ended Conversion]])</f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s="5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2">
        <f t="shared" ref="L3510" si="3752">(((K3510/60)/60)/24)+DATE(1970,1,1)</f>
        <v>42477.729780092588</v>
      </c>
      <c r="M3510" s="12">
        <f t="shared" si="3697"/>
        <v>42500.875</v>
      </c>
      <c r="N3510" t="b">
        <v>0</v>
      </c>
      <c r="O3510">
        <v>15</v>
      </c>
      <c r="P3510" t="b">
        <v>1</v>
      </c>
      <c r="Q3510" t="s">
        <v>8271</v>
      </c>
      <c r="R3510" s="11">
        <f t="shared" si="3698"/>
        <v>1.8</v>
      </c>
      <c r="S3510" s="6">
        <f>AVERAGE(Kickstarter[[#This Row],[pledged]]/Kickstarter[[#This Row],[backers_count]])</f>
        <v>12</v>
      </c>
      <c r="T3510" t="str">
        <f t="shared" si="3729"/>
        <v>theater</v>
      </c>
      <c r="U3510" t="str">
        <f t="shared" si="3708"/>
        <v>plays</v>
      </c>
      <c r="V3510">
        <f>YEAR(Kickstarter[[#This Row],[Date Ended Conversion]])</f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s="5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2">
        <f t="shared" ref="L3511" si="3753">(((K3511/60)/60)/24)+DATE(1970,1,1)</f>
        <v>41950.859560185185</v>
      </c>
      <c r="M3511" s="12">
        <f t="shared" si="3697"/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11">
        <f t="shared" si="3698"/>
        <v>1.0633333333333332</v>
      </c>
      <c r="S3511" s="6">
        <f>AVERAGE(Kickstarter[[#This Row],[pledged]]/Kickstarter[[#This Row],[backers_count]])</f>
        <v>96.666666666666671</v>
      </c>
      <c r="T3511" t="str">
        <f t="shared" si="3729"/>
        <v>theater</v>
      </c>
      <c r="U3511" t="str">
        <f t="shared" si="3708"/>
        <v>plays</v>
      </c>
      <c r="V3511">
        <f>YEAR(Kickstarter[[#This Row],[Date Ended Conversion]])</f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s="5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2">
        <f t="shared" ref="L3512" si="3754">(((K3512/60)/60)/24)+DATE(1970,1,1)</f>
        <v>41802.62090277778</v>
      </c>
      <c r="M3512" s="12">
        <f t="shared" si="3697"/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11">
        <f t="shared" si="3698"/>
        <v>1.0055555555555555</v>
      </c>
      <c r="S3512" s="6">
        <f>AVERAGE(Kickstarter[[#This Row],[pledged]]/Kickstarter[[#This Row],[backers_count]])</f>
        <v>60.333333333333336</v>
      </c>
      <c r="T3512" t="str">
        <f t="shared" si="3729"/>
        <v>theater</v>
      </c>
      <c r="U3512" t="str">
        <f t="shared" si="3708"/>
        <v>plays</v>
      </c>
      <c r="V3512">
        <f>YEAR(Kickstarter[[#This Row],[Date Ended Conversion]])</f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s="5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2">
        <f t="shared" ref="L3513" si="3755">(((K3513/60)/60)/24)+DATE(1970,1,1)</f>
        <v>41927.873784722222</v>
      </c>
      <c r="M3513" s="12">
        <f t="shared" si="3697"/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11">
        <f t="shared" si="3698"/>
        <v>1.012</v>
      </c>
      <c r="S3513" s="6">
        <f>AVERAGE(Kickstarter[[#This Row],[pledged]]/Kickstarter[[#This Row],[backers_count]])</f>
        <v>79.89473684210526</v>
      </c>
      <c r="T3513" t="str">
        <f t="shared" si="3729"/>
        <v>theater</v>
      </c>
      <c r="U3513" t="str">
        <f t="shared" si="3708"/>
        <v>plays</v>
      </c>
      <c r="V3513">
        <f>YEAR(Kickstarter[[#This Row],[Date Ended Conversion]])</f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s="5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2">
        <f t="shared" ref="L3514" si="3756">(((K3514/60)/60)/24)+DATE(1970,1,1)</f>
        <v>42057.536944444444</v>
      </c>
      <c r="M3514" s="12">
        <f t="shared" si="3697"/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11">
        <f t="shared" si="3698"/>
        <v>1</v>
      </c>
      <c r="S3514" s="6">
        <f>AVERAGE(Kickstarter[[#This Row],[pledged]]/Kickstarter[[#This Row],[backers_count]])</f>
        <v>58.823529411764703</v>
      </c>
      <c r="T3514" t="str">
        <f t="shared" si="3729"/>
        <v>theater</v>
      </c>
      <c r="U3514" t="str">
        <f t="shared" si="3708"/>
        <v>plays</v>
      </c>
      <c r="V3514">
        <f>YEAR(Kickstarter[[#This Row],[Date Ended Conversion]])</f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s="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2">
        <f t="shared" ref="L3515" si="3757">(((K3515/60)/60)/24)+DATE(1970,1,1)</f>
        <v>41781.096203703702</v>
      </c>
      <c r="M3515" s="12">
        <f t="shared" si="3697"/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11">
        <f t="shared" si="3698"/>
        <v>1.1839285714285714</v>
      </c>
      <c r="S3515" s="6">
        <f>AVERAGE(Kickstarter[[#This Row],[pledged]]/Kickstarter[[#This Row],[backers_count]])</f>
        <v>75.340909090909093</v>
      </c>
      <c r="T3515" t="str">
        <f t="shared" si="3729"/>
        <v>theater</v>
      </c>
      <c r="U3515" t="str">
        <f t="shared" si="3708"/>
        <v>plays</v>
      </c>
      <c r="V3515">
        <f>YEAR(Kickstarter[[#This Row],[Date Ended Conversion]])</f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s="5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2">
        <f t="shared" ref="L3516" si="3758">(((K3516/60)/60)/24)+DATE(1970,1,1)</f>
        <v>42020.846666666665</v>
      </c>
      <c r="M3516" s="12">
        <f t="shared" si="3697"/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11">
        <f t="shared" si="3698"/>
        <v>1.1000000000000001</v>
      </c>
      <c r="S3516" s="6">
        <f>AVERAGE(Kickstarter[[#This Row],[pledged]]/Kickstarter[[#This Row],[backers_count]])</f>
        <v>55</v>
      </c>
      <c r="T3516" t="str">
        <f t="shared" si="3729"/>
        <v>theater</v>
      </c>
      <c r="U3516" t="str">
        <f t="shared" si="3708"/>
        <v>plays</v>
      </c>
      <c r="V3516">
        <f>YEAR(Kickstarter[[#This Row],[Date Ended Conversion]])</f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s="5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2">
        <f t="shared" ref="L3517" si="3759">(((K3517/60)/60)/24)+DATE(1970,1,1)</f>
        <v>42125.772812499999</v>
      </c>
      <c r="M3517" s="12">
        <f t="shared" si="3697"/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11">
        <f t="shared" si="3698"/>
        <v>1.0266666666666666</v>
      </c>
      <c r="S3517" s="6">
        <f>AVERAGE(Kickstarter[[#This Row],[pledged]]/Kickstarter[[#This Row],[backers_count]])</f>
        <v>66.956521739130437</v>
      </c>
      <c r="T3517" t="str">
        <f t="shared" si="3729"/>
        <v>theater</v>
      </c>
      <c r="U3517" t="str">
        <f t="shared" si="3708"/>
        <v>plays</v>
      </c>
      <c r="V3517">
        <f>YEAR(Kickstarter[[#This Row],[Date Ended Conversion]])</f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s="5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2">
        <f t="shared" ref="L3518" si="3760">(((K3518/60)/60)/24)+DATE(1970,1,1)</f>
        <v>41856.010069444441</v>
      </c>
      <c r="M3518" s="12">
        <f t="shared" si="3697"/>
        <v>41890.125</v>
      </c>
      <c r="N3518" t="b">
        <v>0</v>
      </c>
      <c r="O3518">
        <v>11</v>
      </c>
      <c r="P3518" t="b">
        <v>1</v>
      </c>
      <c r="Q3518" t="s">
        <v>8271</v>
      </c>
      <c r="R3518" s="11">
        <f t="shared" si="3698"/>
        <v>1</v>
      </c>
      <c r="S3518" s="6">
        <f>AVERAGE(Kickstarter[[#This Row],[pledged]]/Kickstarter[[#This Row],[backers_count]])</f>
        <v>227.27272727272728</v>
      </c>
      <c r="T3518" t="str">
        <f t="shared" si="3729"/>
        <v>theater</v>
      </c>
      <c r="U3518" t="str">
        <f t="shared" si="3708"/>
        <v>plays</v>
      </c>
      <c r="V3518">
        <f>YEAR(Kickstarter[[#This Row],[Date Ended Conversion]])</f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s="5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2">
        <f t="shared" ref="L3519" si="3761">(((K3519/60)/60)/24)+DATE(1970,1,1)</f>
        <v>41794.817523148151</v>
      </c>
      <c r="M3519" s="12">
        <f t="shared" si="3697"/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11">
        <f t="shared" si="3698"/>
        <v>1</v>
      </c>
      <c r="S3519" s="6">
        <f>AVERAGE(Kickstarter[[#This Row],[pledged]]/Kickstarter[[#This Row],[backers_count]])</f>
        <v>307.69230769230768</v>
      </c>
      <c r="T3519" t="str">
        <f t="shared" si="3729"/>
        <v>theater</v>
      </c>
      <c r="U3519" t="str">
        <f t="shared" si="3708"/>
        <v>plays</v>
      </c>
      <c r="V3519">
        <f>YEAR(Kickstarter[[#This Row],[Date Ended Conversion]])</f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s="5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2">
        <f t="shared" ref="L3520" si="3762">(((K3520/60)/60)/24)+DATE(1970,1,1)</f>
        <v>41893.783553240741</v>
      </c>
      <c r="M3520" s="12">
        <f t="shared" si="3697"/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11">
        <f t="shared" si="3698"/>
        <v>1.10046</v>
      </c>
      <c r="S3520" s="6">
        <f>AVERAGE(Kickstarter[[#This Row],[pledged]]/Kickstarter[[#This Row],[backers_count]])</f>
        <v>50.020909090909093</v>
      </c>
      <c r="T3520" t="str">
        <f t="shared" si="3729"/>
        <v>theater</v>
      </c>
      <c r="U3520" t="str">
        <f t="shared" si="3708"/>
        <v>plays</v>
      </c>
      <c r="V3520">
        <f>YEAR(Kickstarter[[#This Row],[Date Ended Conversion]])</f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s="5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2">
        <f t="shared" ref="L3521" si="3763">(((K3521/60)/60)/24)+DATE(1970,1,1)</f>
        <v>42037.598958333328</v>
      </c>
      <c r="M3521" s="12">
        <f t="shared" si="3697"/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11">
        <f t="shared" si="3698"/>
        <v>1.0135000000000001</v>
      </c>
      <c r="S3521" s="6">
        <f>AVERAGE(Kickstarter[[#This Row],[pledged]]/Kickstarter[[#This Row],[backers_count]])</f>
        <v>72.392857142857139</v>
      </c>
      <c r="T3521" t="str">
        <f t="shared" si="3729"/>
        <v>theater</v>
      </c>
      <c r="U3521" t="str">
        <f t="shared" si="3708"/>
        <v>plays</v>
      </c>
      <c r="V3521">
        <f>YEAR(Kickstarter[[#This Row],[Date Ended Conversion]])</f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s="5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2">
        <f t="shared" ref="L3522" si="3764">(((K3522/60)/60)/24)+DATE(1970,1,1)</f>
        <v>42227.824212962965</v>
      </c>
      <c r="M3522" s="12">
        <f t="shared" ref="M3522:M3585" si="3765">(((J3522/60)/60)/24)+DATE(1970,1,1)</f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11">
        <f t="shared" ref="R3522:R3585" si="3766">(E3522/D3522)</f>
        <v>1.0075000000000001</v>
      </c>
      <c r="S3522" s="6">
        <f>AVERAGE(Kickstarter[[#This Row],[pledged]]/Kickstarter[[#This Row],[backers_count]])</f>
        <v>95.952380952380949</v>
      </c>
      <c r="T3522" t="str">
        <f t="shared" si="3729"/>
        <v>theater</v>
      </c>
      <c r="U3522" t="str">
        <f t="shared" si="3708"/>
        <v>plays</v>
      </c>
      <c r="V3522">
        <f>YEAR(Kickstarter[[#This Row],[Date Ended Conversion]])</f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s="5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2">
        <f t="shared" ref="L3523" si="3767">(((K3523/60)/60)/24)+DATE(1970,1,1)</f>
        <v>41881.361342592594</v>
      </c>
      <c r="M3523" s="12">
        <f t="shared" si="3765"/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11">
        <f t="shared" si="3766"/>
        <v>1.6942857142857144</v>
      </c>
      <c r="S3523" s="6">
        <f>AVERAGE(Kickstarter[[#This Row],[pledged]]/Kickstarter[[#This Row],[backers_count]])</f>
        <v>45.615384615384613</v>
      </c>
      <c r="T3523" t="str">
        <f t="shared" si="3729"/>
        <v>theater</v>
      </c>
      <c r="U3523" t="str">
        <f t="shared" si="3708"/>
        <v>plays</v>
      </c>
      <c r="V3523">
        <f>YEAR(Kickstarter[[#This Row],[Date Ended Conversion]])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s="5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2">
        <f t="shared" ref="L3524" si="3768">(((K3524/60)/60)/24)+DATE(1970,1,1)</f>
        <v>42234.789884259255</v>
      </c>
      <c r="M3524" s="12">
        <f t="shared" si="3765"/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11">
        <f t="shared" si="3766"/>
        <v>1</v>
      </c>
      <c r="S3524" s="6">
        <f>AVERAGE(Kickstarter[[#This Row],[pledged]]/Kickstarter[[#This Row],[backers_count]])</f>
        <v>41.029411764705884</v>
      </c>
      <c r="T3524" t="str">
        <f t="shared" si="3729"/>
        <v>theater</v>
      </c>
      <c r="U3524" t="str">
        <f t="shared" si="3708"/>
        <v>plays</v>
      </c>
      <c r="V3524">
        <f>YEAR(Kickstarter[[#This Row],[Date Ended Conversion]])</f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s="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2">
        <f t="shared" ref="L3525" si="3769">(((K3525/60)/60)/24)+DATE(1970,1,1)</f>
        <v>42581.397546296299</v>
      </c>
      <c r="M3525" s="12">
        <f t="shared" si="3765"/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11">
        <f t="shared" si="3766"/>
        <v>1.1365000000000001</v>
      </c>
      <c r="S3525" s="6">
        <f>AVERAGE(Kickstarter[[#This Row],[pledged]]/Kickstarter[[#This Row],[backers_count]])</f>
        <v>56.825000000000003</v>
      </c>
      <c r="T3525" t="str">
        <f t="shared" si="3729"/>
        <v>theater</v>
      </c>
      <c r="U3525" t="str">
        <f t="shared" si="3708"/>
        <v>plays</v>
      </c>
      <c r="V3525">
        <f>YEAR(Kickstarter[[#This Row],[Date Ended Conversion]])</f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s="5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2">
        <f t="shared" ref="L3526" si="3770">(((K3526/60)/60)/24)+DATE(1970,1,1)</f>
        <v>41880.76357638889</v>
      </c>
      <c r="M3526" s="12">
        <f t="shared" si="3765"/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11">
        <f t="shared" si="3766"/>
        <v>1.0156000000000001</v>
      </c>
      <c r="S3526" s="6">
        <f>AVERAGE(Kickstarter[[#This Row],[pledged]]/Kickstarter[[#This Row],[backers_count]])</f>
        <v>137.24324324324326</v>
      </c>
      <c r="T3526" t="str">
        <f t="shared" si="3729"/>
        <v>theater</v>
      </c>
      <c r="U3526" t="str">
        <f t="shared" si="3708"/>
        <v>plays</v>
      </c>
      <c r="V3526">
        <f>YEAR(Kickstarter[[#This Row],[Date Ended Conversion]])</f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s="5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2">
        <f t="shared" ref="L3527" si="3771">(((K3527/60)/60)/24)+DATE(1970,1,1)</f>
        <v>42214.6956712963</v>
      </c>
      <c r="M3527" s="12">
        <f t="shared" si="3765"/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11">
        <f t="shared" si="3766"/>
        <v>1.06</v>
      </c>
      <c r="S3527" s="6">
        <f>AVERAGE(Kickstarter[[#This Row],[pledged]]/Kickstarter[[#This Row],[backers_count]])</f>
        <v>75.714285714285708</v>
      </c>
      <c r="T3527" t="str">
        <f t="shared" si="3729"/>
        <v>theater</v>
      </c>
      <c r="U3527" t="str">
        <f t="shared" si="3708"/>
        <v>plays</v>
      </c>
      <c r="V3527">
        <f>YEAR(Kickstarter[[#This Row],[Date Ended Conversion]])</f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s="5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2">
        <f t="shared" ref="L3528" si="3772">(((K3528/60)/60)/24)+DATE(1970,1,1)</f>
        <v>42460.335312499999</v>
      </c>
      <c r="M3528" s="12">
        <f t="shared" si="3765"/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11">
        <f t="shared" si="3766"/>
        <v>1.02</v>
      </c>
      <c r="S3528" s="6">
        <f>AVERAGE(Kickstarter[[#This Row],[pledged]]/Kickstarter[[#This Row],[backers_count]])</f>
        <v>99</v>
      </c>
      <c r="T3528" t="str">
        <f t="shared" si="3729"/>
        <v>theater</v>
      </c>
      <c r="U3528" t="str">
        <f t="shared" si="3708"/>
        <v>plays</v>
      </c>
      <c r="V3528">
        <f>YEAR(Kickstarter[[#This Row],[Date Ended Conversion]])</f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s="5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2">
        <f t="shared" ref="L3529" si="3773">(((K3529/60)/60)/24)+DATE(1970,1,1)</f>
        <v>42167.023206018523</v>
      </c>
      <c r="M3529" s="12">
        <f t="shared" si="3765"/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11">
        <f t="shared" si="3766"/>
        <v>1.1691666666666667</v>
      </c>
      <c r="S3529" s="6">
        <f>AVERAGE(Kickstarter[[#This Row],[pledged]]/Kickstarter[[#This Row],[backers_count]])</f>
        <v>81.569767441860463</v>
      </c>
      <c r="T3529" t="str">
        <f t="shared" si="3729"/>
        <v>theater</v>
      </c>
      <c r="U3529" t="str">
        <f t="shared" si="3708"/>
        <v>plays</v>
      </c>
      <c r="V3529">
        <f>YEAR(Kickstarter[[#This Row],[Date Ended Conversion]])</f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s="5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2">
        <f t="shared" ref="L3530" si="3774">(((K3530/60)/60)/24)+DATE(1970,1,1)</f>
        <v>42733.50136574074</v>
      </c>
      <c r="M3530" s="12">
        <f t="shared" si="3765"/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11">
        <f t="shared" si="3766"/>
        <v>1.0115151515151515</v>
      </c>
      <c r="S3530" s="6">
        <f>AVERAGE(Kickstarter[[#This Row],[pledged]]/Kickstarter[[#This Row],[backers_count]])</f>
        <v>45.108108108108105</v>
      </c>
      <c r="T3530" t="str">
        <f t="shared" si="3729"/>
        <v>theater</v>
      </c>
      <c r="U3530" t="str">
        <f t="shared" si="3708"/>
        <v>plays</v>
      </c>
      <c r="V3530">
        <f>YEAR(Kickstarter[[#This Row],[Date Ended Conversion]])</f>
        <v>2017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s="5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2">
        <f t="shared" ref="L3531" si="3775">(((K3531/60)/60)/24)+DATE(1970,1,1)</f>
        <v>42177.761782407411</v>
      </c>
      <c r="M3531" s="12">
        <f t="shared" si="3765"/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11">
        <f t="shared" si="3766"/>
        <v>1.32</v>
      </c>
      <c r="S3531" s="6">
        <f>AVERAGE(Kickstarter[[#This Row],[pledged]]/Kickstarter[[#This Row],[backers_count]])</f>
        <v>36.666666666666664</v>
      </c>
      <c r="T3531" t="str">
        <f t="shared" si="3729"/>
        <v>theater</v>
      </c>
      <c r="U3531" t="str">
        <f t="shared" ref="U3531:U3594" si="3776">RIGHT(Q3531,LEN(Q3531)-FIND("/",Q3531))</f>
        <v>plays</v>
      </c>
      <c r="V3531">
        <f>YEAR(Kickstarter[[#This Row],[Date Ended Conversion]])</f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s="5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2">
        <f t="shared" ref="L3532" si="3777">(((K3532/60)/60)/24)+DATE(1970,1,1)</f>
        <v>42442.623344907406</v>
      </c>
      <c r="M3532" s="12">
        <f t="shared" si="3765"/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11">
        <f t="shared" si="3766"/>
        <v>1</v>
      </c>
      <c r="S3532" s="6">
        <f>AVERAGE(Kickstarter[[#This Row],[pledged]]/Kickstarter[[#This Row],[backers_count]])</f>
        <v>125</v>
      </c>
      <c r="T3532" t="str">
        <f t="shared" si="3729"/>
        <v>theater</v>
      </c>
      <c r="U3532" t="str">
        <f t="shared" si="3776"/>
        <v>plays</v>
      </c>
      <c r="V3532">
        <f>YEAR(Kickstarter[[#This Row],[Date Ended Conversion]])</f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s="5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2">
        <f t="shared" ref="L3533" si="3778">(((K3533/60)/60)/24)+DATE(1970,1,1)</f>
        <v>42521.654328703706</v>
      </c>
      <c r="M3533" s="12">
        <f t="shared" si="3765"/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11">
        <f t="shared" si="3766"/>
        <v>1.28</v>
      </c>
      <c r="S3533" s="6">
        <f>AVERAGE(Kickstarter[[#This Row],[pledged]]/Kickstarter[[#This Row],[backers_count]])</f>
        <v>49.230769230769234</v>
      </c>
      <c r="T3533" t="str">
        <f t="shared" si="3729"/>
        <v>theater</v>
      </c>
      <c r="U3533" t="str">
        <f t="shared" si="3776"/>
        <v>plays</v>
      </c>
      <c r="V3533">
        <f>YEAR(Kickstarter[[#This Row],[Date Ended Conversion]])</f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s="5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2">
        <f t="shared" ref="L3534" si="3779">(((K3534/60)/60)/24)+DATE(1970,1,1)</f>
        <v>41884.599849537037</v>
      </c>
      <c r="M3534" s="12">
        <f t="shared" si="3765"/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11">
        <f t="shared" si="3766"/>
        <v>1.1895833333333334</v>
      </c>
      <c r="S3534" s="6">
        <f>AVERAGE(Kickstarter[[#This Row],[pledged]]/Kickstarter[[#This Row],[backers_count]])</f>
        <v>42.296296296296298</v>
      </c>
      <c r="T3534" t="str">
        <f t="shared" si="3729"/>
        <v>theater</v>
      </c>
      <c r="U3534" t="str">
        <f t="shared" si="3776"/>
        <v>plays</v>
      </c>
      <c r="V3534">
        <f>YEAR(Kickstarter[[#This Row],[Date Ended Conversion]])</f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s="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2">
        <f t="shared" ref="L3535" si="3780">(((K3535/60)/60)/24)+DATE(1970,1,1)</f>
        <v>42289.761192129634</v>
      </c>
      <c r="M3535" s="12">
        <f t="shared" si="3765"/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11">
        <f t="shared" si="3766"/>
        <v>1.262</v>
      </c>
      <c r="S3535" s="6">
        <f>AVERAGE(Kickstarter[[#This Row],[pledged]]/Kickstarter[[#This Row],[backers_count]])</f>
        <v>78.875</v>
      </c>
      <c r="T3535" t="str">
        <f t="shared" si="3729"/>
        <v>theater</v>
      </c>
      <c r="U3535" t="str">
        <f t="shared" si="3776"/>
        <v>plays</v>
      </c>
      <c r="V3535">
        <f>YEAR(Kickstarter[[#This Row],[Date Ended Conversion]])</f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s="5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2">
        <f t="shared" ref="L3536" si="3781">(((K3536/60)/60)/24)+DATE(1970,1,1)</f>
        <v>42243.6252662037</v>
      </c>
      <c r="M3536" s="12">
        <f t="shared" si="3765"/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11">
        <f t="shared" si="3766"/>
        <v>1.5620000000000001</v>
      </c>
      <c r="S3536" s="6">
        <f>AVERAGE(Kickstarter[[#This Row],[pledged]]/Kickstarter[[#This Row],[backers_count]])</f>
        <v>38.284313725490193</v>
      </c>
      <c r="T3536" t="str">
        <f t="shared" si="3729"/>
        <v>theater</v>
      </c>
      <c r="U3536" t="str">
        <f t="shared" si="3776"/>
        <v>plays</v>
      </c>
      <c r="V3536">
        <f>YEAR(Kickstarter[[#This Row],[Date Ended Conversion]])</f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s="5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2">
        <f t="shared" ref="L3537" si="3782">(((K3537/60)/60)/24)+DATE(1970,1,1)</f>
        <v>42248.640162037031</v>
      </c>
      <c r="M3537" s="12">
        <f t="shared" si="3765"/>
        <v>42279.75</v>
      </c>
      <c r="N3537" t="b">
        <v>0</v>
      </c>
      <c r="O3537">
        <v>46</v>
      </c>
      <c r="P3537" t="b">
        <v>1</v>
      </c>
      <c r="Q3537" t="s">
        <v>8271</v>
      </c>
      <c r="R3537" s="11">
        <f t="shared" si="3766"/>
        <v>1.0315000000000001</v>
      </c>
      <c r="S3537" s="6">
        <f>AVERAGE(Kickstarter[[#This Row],[pledged]]/Kickstarter[[#This Row],[backers_count]])</f>
        <v>44.847826086956523</v>
      </c>
      <c r="T3537" t="str">
        <f t="shared" si="3729"/>
        <v>theater</v>
      </c>
      <c r="U3537" t="str">
        <f t="shared" si="3776"/>
        <v>plays</v>
      </c>
      <c r="V3537">
        <f>YEAR(Kickstarter[[#This Row],[Date Ended Conversion]])</f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s="5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2">
        <f t="shared" ref="L3538" si="3783">(((K3538/60)/60)/24)+DATE(1970,1,1)</f>
        <v>42328.727141203708</v>
      </c>
      <c r="M3538" s="12">
        <f t="shared" si="3765"/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11">
        <f t="shared" si="3766"/>
        <v>1.5333333333333334</v>
      </c>
      <c r="S3538" s="6">
        <f>AVERAGE(Kickstarter[[#This Row],[pledged]]/Kickstarter[[#This Row],[backers_count]])</f>
        <v>13.529411764705882</v>
      </c>
      <c r="T3538" t="str">
        <f t="shared" si="3729"/>
        <v>theater</v>
      </c>
      <c r="U3538" t="str">
        <f t="shared" si="3776"/>
        <v>plays</v>
      </c>
      <c r="V3538">
        <f>YEAR(Kickstarter[[#This Row],[Date Ended Conversion]])</f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s="5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2">
        <f t="shared" ref="L3539" si="3784">(((K3539/60)/60)/24)+DATE(1970,1,1)</f>
        <v>41923.354351851849</v>
      </c>
      <c r="M3539" s="12">
        <f t="shared" si="3765"/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11">
        <f t="shared" si="3766"/>
        <v>1.8044444444444445</v>
      </c>
      <c r="S3539" s="6">
        <f>AVERAGE(Kickstarter[[#This Row],[pledged]]/Kickstarter[[#This Row],[backers_count]])</f>
        <v>43.5</v>
      </c>
      <c r="T3539" t="str">
        <f t="shared" si="3729"/>
        <v>theater</v>
      </c>
      <c r="U3539" t="str">
        <f t="shared" si="3776"/>
        <v>plays</v>
      </c>
      <c r="V3539">
        <f>YEAR(Kickstarter[[#This Row],[Date Ended Conversion]])</f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s="5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2">
        <f t="shared" ref="L3540" si="3785">(((K3540/60)/60)/24)+DATE(1970,1,1)</f>
        <v>42571.420601851853</v>
      </c>
      <c r="M3540" s="12">
        <f t="shared" si="3765"/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11">
        <f t="shared" si="3766"/>
        <v>1.2845</v>
      </c>
      <c r="S3540" s="6">
        <f>AVERAGE(Kickstarter[[#This Row],[pledged]]/Kickstarter[[#This Row],[backers_count]])</f>
        <v>30.951807228915662</v>
      </c>
      <c r="T3540" t="str">
        <f t="shared" si="3729"/>
        <v>theater</v>
      </c>
      <c r="U3540" t="str">
        <f t="shared" si="3776"/>
        <v>plays</v>
      </c>
      <c r="V3540">
        <f>YEAR(Kickstarter[[#This Row],[Date Ended Conversion]])</f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s="5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2">
        <f t="shared" ref="L3541" si="3786">(((K3541/60)/60)/24)+DATE(1970,1,1)</f>
        <v>42600.756041666667</v>
      </c>
      <c r="M3541" s="12">
        <f t="shared" si="3765"/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11">
        <f t="shared" si="3766"/>
        <v>1.1966666666666668</v>
      </c>
      <c r="S3541" s="6">
        <f>AVERAGE(Kickstarter[[#This Row],[pledged]]/Kickstarter[[#This Row],[backers_count]])</f>
        <v>55.230769230769234</v>
      </c>
      <c r="T3541" t="str">
        <f t="shared" si="3729"/>
        <v>theater</v>
      </c>
      <c r="U3541" t="str">
        <f t="shared" si="3776"/>
        <v>plays</v>
      </c>
      <c r="V3541">
        <f>YEAR(Kickstarter[[#This Row],[Date Ended Conversion]])</f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s="5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2">
        <f t="shared" ref="L3542" si="3787">(((K3542/60)/60)/24)+DATE(1970,1,1)</f>
        <v>42517.003368055557</v>
      </c>
      <c r="M3542" s="12">
        <f t="shared" si="3765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11">
        <f t="shared" si="3766"/>
        <v>1.23</v>
      </c>
      <c r="S3542" s="6">
        <f>AVERAGE(Kickstarter[[#This Row],[pledged]]/Kickstarter[[#This Row],[backers_count]])</f>
        <v>46.125</v>
      </c>
      <c r="T3542" t="str">
        <f t="shared" si="3729"/>
        <v>theater</v>
      </c>
      <c r="U3542" t="str">
        <f t="shared" si="3776"/>
        <v>plays</v>
      </c>
      <c r="V3542">
        <f>YEAR(Kickstarter[[#This Row],[Date Ended Conversion]])</f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s="5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2">
        <f t="shared" ref="L3543" si="3788">(((K3543/60)/60)/24)+DATE(1970,1,1)</f>
        <v>42222.730034722219</v>
      </c>
      <c r="M3543" s="12">
        <f t="shared" si="3765"/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11">
        <f t="shared" si="3766"/>
        <v>1.05</v>
      </c>
      <c r="S3543" s="6">
        <f>AVERAGE(Kickstarter[[#This Row],[pledged]]/Kickstarter[[#This Row],[backers_count]])</f>
        <v>39.375</v>
      </c>
      <c r="T3543" t="str">
        <f t="shared" si="3729"/>
        <v>theater</v>
      </c>
      <c r="U3543" t="str">
        <f t="shared" si="3776"/>
        <v>plays</v>
      </c>
      <c r="V3543">
        <f>YEAR(Kickstarter[[#This Row],[Date Ended Conversion]])</f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s="5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2">
        <f t="shared" ref="L3544" si="3789">(((K3544/60)/60)/24)+DATE(1970,1,1)</f>
        <v>41829.599791666667</v>
      </c>
      <c r="M3544" s="12">
        <f t="shared" si="3765"/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11">
        <f t="shared" si="3766"/>
        <v>1.0223636363636364</v>
      </c>
      <c r="S3544" s="6">
        <f>AVERAGE(Kickstarter[[#This Row],[pledged]]/Kickstarter[[#This Row],[backers_count]])</f>
        <v>66.152941176470591</v>
      </c>
      <c r="T3544" t="str">
        <f t="shared" si="3729"/>
        <v>theater</v>
      </c>
      <c r="U3544" t="str">
        <f t="shared" si="3776"/>
        <v>plays</v>
      </c>
      <c r="V3544">
        <f>YEAR(Kickstarter[[#This Row],[Date Ended Conversion]])</f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s="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2">
        <f t="shared" ref="L3545" si="3790">(((K3545/60)/60)/24)+DATE(1970,1,1)</f>
        <v>42150.755312499998</v>
      </c>
      <c r="M3545" s="12">
        <f t="shared" si="3765"/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11">
        <f t="shared" si="3766"/>
        <v>1.0466666666666666</v>
      </c>
      <c r="S3545" s="6">
        <f>AVERAGE(Kickstarter[[#This Row],[pledged]]/Kickstarter[[#This Row],[backers_count]])</f>
        <v>54.137931034482762</v>
      </c>
      <c r="T3545" t="str">
        <f t="shared" si="3729"/>
        <v>theater</v>
      </c>
      <c r="U3545" t="str">
        <f t="shared" si="3776"/>
        <v>plays</v>
      </c>
      <c r="V3545">
        <f>YEAR(Kickstarter[[#This Row],[Date Ended Conversion]])</f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s="5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2">
        <f t="shared" ref="L3546" si="3791">(((K3546/60)/60)/24)+DATE(1970,1,1)</f>
        <v>42040.831678240742</v>
      </c>
      <c r="M3546" s="12">
        <f t="shared" si="3765"/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11">
        <f t="shared" si="3766"/>
        <v>1</v>
      </c>
      <c r="S3546" s="6">
        <f>AVERAGE(Kickstarter[[#This Row],[pledged]]/Kickstarter[[#This Row],[backers_count]])</f>
        <v>104.16666666666667</v>
      </c>
      <c r="T3546" t="str">
        <f t="shared" si="3729"/>
        <v>theater</v>
      </c>
      <c r="U3546" t="str">
        <f t="shared" si="3776"/>
        <v>plays</v>
      </c>
      <c r="V3546">
        <f>YEAR(Kickstarter[[#This Row],[Date Ended Conversion]])</f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s="5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2">
        <f t="shared" ref="L3547" si="3792">(((K3547/60)/60)/24)+DATE(1970,1,1)</f>
        <v>42075.807395833333</v>
      </c>
      <c r="M3547" s="12">
        <f t="shared" si="3765"/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11">
        <f t="shared" si="3766"/>
        <v>1.004</v>
      </c>
      <c r="S3547" s="6">
        <f>AVERAGE(Kickstarter[[#This Row],[pledged]]/Kickstarter[[#This Row],[backers_count]])</f>
        <v>31.375</v>
      </c>
      <c r="T3547" t="str">
        <f t="shared" si="3729"/>
        <v>theater</v>
      </c>
      <c r="U3547" t="str">
        <f t="shared" si="3776"/>
        <v>plays</v>
      </c>
      <c r="V3547">
        <f>YEAR(Kickstarter[[#This Row],[Date Ended Conversion]])</f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s="5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2">
        <f t="shared" ref="L3548" si="3793">(((K3548/60)/60)/24)+DATE(1970,1,1)</f>
        <v>42073.660694444443</v>
      </c>
      <c r="M3548" s="12">
        <f t="shared" si="3765"/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11">
        <f t="shared" si="3766"/>
        <v>1.0227272727272727</v>
      </c>
      <c r="S3548" s="6">
        <f>AVERAGE(Kickstarter[[#This Row],[pledged]]/Kickstarter[[#This Row],[backers_count]])</f>
        <v>59.210526315789473</v>
      </c>
      <c r="T3548" t="str">
        <f t="shared" si="3729"/>
        <v>theater</v>
      </c>
      <c r="U3548" t="str">
        <f t="shared" si="3776"/>
        <v>plays</v>
      </c>
      <c r="V3548">
        <f>YEAR(Kickstarter[[#This Row],[Date Ended Conversion]])</f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s="5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2">
        <f t="shared" ref="L3549" si="3794">(((K3549/60)/60)/24)+DATE(1970,1,1)</f>
        <v>42480.078715277778</v>
      </c>
      <c r="M3549" s="12">
        <f t="shared" si="3765"/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11">
        <f t="shared" si="3766"/>
        <v>1.1440928571428572</v>
      </c>
      <c r="S3549" s="6">
        <f>AVERAGE(Kickstarter[[#This Row],[pledged]]/Kickstarter[[#This Row],[backers_count]])</f>
        <v>119.17633928571429</v>
      </c>
      <c r="T3549" t="str">
        <f t="shared" si="3729"/>
        <v>theater</v>
      </c>
      <c r="U3549" t="str">
        <f t="shared" si="3776"/>
        <v>plays</v>
      </c>
      <c r="V3549">
        <f>YEAR(Kickstarter[[#This Row],[Date Ended Conversion]])</f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s="5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2">
        <f t="shared" ref="L3550" si="3795">(((K3550/60)/60)/24)+DATE(1970,1,1)</f>
        <v>42411.942291666666</v>
      </c>
      <c r="M3550" s="12">
        <f t="shared" si="3765"/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11">
        <f t="shared" si="3766"/>
        <v>1.019047619047619</v>
      </c>
      <c r="S3550" s="6">
        <f>AVERAGE(Kickstarter[[#This Row],[pledged]]/Kickstarter[[#This Row],[backers_count]])</f>
        <v>164.61538461538461</v>
      </c>
      <c r="T3550" t="str">
        <f t="shared" si="3729"/>
        <v>theater</v>
      </c>
      <c r="U3550" t="str">
        <f t="shared" si="3776"/>
        <v>plays</v>
      </c>
      <c r="V3550">
        <f>YEAR(Kickstarter[[#This Row],[Date Ended Conversion]])</f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s="5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2">
        <f t="shared" ref="L3551" si="3796">(((K3551/60)/60)/24)+DATE(1970,1,1)</f>
        <v>42223.394363425927</v>
      </c>
      <c r="M3551" s="12">
        <f t="shared" si="3765"/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11">
        <f t="shared" si="3766"/>
        <v>1.02</v>
      </c>
      <c r="S3551" s="6">
        <f>AVERAGE(Kickstarter[[#This Row],[pledged]]/Kickstarter[[#This Row],[backers_count]])</f>
        <v>24.285714285714285</v>
      </c>
      <c r="T3551" t="str">
        <f t="shared" ref="T3551:T3614" si="3797">LEFT(Q3551,FIND("/",Q3551)-1)</f>
        <v>theater</v>
      </c>
      <c r="U3551" t="str">
        <f t="shared" si="3776"/>
        <v>plays</v>
      </c>
      <c r="V3551">
        <f>YEAR(Kickstarter[[#This Row],[Date Ended Conversion]])</f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s="5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2">
        <f t="shared" ref="L3552" si="3798">(((K3552/60)/60)/24)+DATE(1970,1,1)</f>
        <v>42462.893495370372</v>
      </c>
      <c r="M3552" s="12">
        <f t="shared" si="3765"/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11">
        <f t="shared" si="3766"/>
        <v>1.048</v>
      </c>
      <c r="S3552" s="6">
        <f>AVERAGE(Kickstarter[[#This Row],[pledged]]/Kickstarter[[#This Row],[backers_count]])</f>
        <v>40.9375</v>
      </c>
      <c r="T3552" t="str">
        <f t="shared" si="3797"/>
        <v>theater</v>
      </c>
      <c r="U3552" t="str">
        <f t="shared" si="3776"/>
        <v>plays</v>
      </c>
      <c r="V3552">
        <f>YEAR(Kickstarter[[#This Row],[Date Ended Conversion]])</f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s="5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2">
        <f t="shared" ref="L3553" si="3799">(((K3553/60)/60)/24)+DATE(1970,1,1)</f>
        <v>41753.515856481477</v>
      </c>
      <c r="M3553" s="12">
        <f t="shared" si="3765"/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11">
        <f t="shared" si="3766"/>
        <v>1.0183333333333333</v>
      </c>
      <c r="S3553" s="6">
        <f>AVERAGE(Kickstarter[[#This Row],[pledged]]/Kickstarter[[#This Row],[backers_count]])</f>
        <v>61.1</v>
      </c>
      <c r="T3553" t="str">
        <f t="shared" si="3797"/>
        <v>theater</v>
      </c>
      <c r="U3553" t="str">
        <f t="shared" si="3776"/>
        <v>plays</v>
      </c>
      <c r="V3553">
        <f>YEAR(Kickstarter[[#This Row],[Date Ended Conversion]])</f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s="5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2">
        <f t="shared" ref="L3554" si="3800">(((K3554/60)/60)/24)+DATE(1970,1,1)</f>
        <v>41788.587083333332</v>
      </c>
      <c r="M3554" s="12">
        <f t="shared" si="3765"/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11">
        <f t="shared" si="3766"/>
        <v>1</v>
      </c>
      <c r="S3554" s="6">
        <f>AVERAGE(Kickstarter[[#This Row],[pledged]]/Kickstarter[[#This Row],[backers_count]])</f>
        <v>38.65</v>
      </c>
      <c r="T3554" t="str">
        <f t="shared" si="3797"/>
        <v>theater</v>
      </c>
      <c r="U3554" t="str">
        <f t="shared" si="3776"/>
        <v>plays</v>
      </c>
      <c r="V3554">
        <f>YEAR(Kickstarter[[#This Row],[Date Ended Conversion]])</f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s="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2">
        <f t="shared" ref="L3555" si="3801">(((K3555/60)/60)/24)+DATE(1970,1,1)</f>
        <v>42196.028703703705</v>
      </c>
      <c r="M3555" s="12">
        <f t="shared" si="3765"/>
        <v>42228</v>
      </c>
      <c r="N3555" t="b">
        <v>0</v>
      </c>
      <c r="O3555">
        <v>104</v>
      </c>
      <c r="P3555" t="b">
        <v>1</v>
      </c>
      <c r="Q3555" t="s">
        <v>8271</v>
      </c>
      <c r="R3555" s="11">
        <f t="shared" si="3766"/>
        <v>1.0627272727272727</v>
      </c>
      <c r="S3555" s="6">
        <f>AVERAGE(Kickstarter[[#This Row],[pledged]]/Kickstarter[[#This Row],[backers_count]])</f>
        <v>56.20192307692308</v>
      </c>
      <c r="T3555" t="str">
        <f t="shared" si="3797"/>
        <v>theater</v>
      </c>
      <c r="U3555" t="str">
        <f t="shared" si="3776"/>
        <v>plays</v>
      </c>
      <c r="V3555">
        <f>YEAR(Kickstarter[[#This Row],[Date Ended Conversion]])</f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s="5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2">
        <f t="shared" ref="L3556" si="3802">(((K3556/60)/60)/24)+DATE(1970,1,1)</f>
        <v>42016.050451388888</v>
      </c>
      <c r="M3556" s="12">
        <f t="shared" si="3765"/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11">
        <f t="shared" si="3766"/>
        <v>1.1342219999999998</v>
      </c>
      <c r="S3556" s="6">
        <f>AVERAGE(Kickstarter[[#This Row],[pledged]]/Kickstarter[[#This Row],[backers_count]])</f>
        <v>107.00207547169811</v>
      </c>
      <c r="T3556" t="str">
        <f t="shared" si="3797"/>
        <v>theater</v>
      </c>
      <c r="U3556" t="str">
        <f t="shared" si="3776"/>
        <v>plays</v>
      </c>
      <c r="V3556">
        <f>YEAR(Kickstarter[[#This Row],[Date Ended Conversion]])</f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s="5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2">
        <f t="shared" ref="L3557" si="3803">(((K3557/60)/60)/24)+DATE(1970,1,1)</f>
        <v>42661.442060185189</v>
      </c>
      <c r="M3557" s="12">
        <f t="shared" si="3765"/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11">
        <f t="shared" si="3766"/>
        <v>1</v>
      </c>
      <c r="S3557" s="6">
        <f>AVERAGE(Kickstarter[[#This Row],[pledged]]/Kickstarter[[#This Row],[backers_count]])</f>
        <v>171.42857142857142</v>
      </c>
      <c r="T3557" t="str">
        <f t="shared" si="3797"/>
        <v>theater</v>
      </c>
      <c r="U3557" t="str">
        <f t="shared" si="3776"/>
        <v>plays</v>
      </c>
      <c r="V3557">
        <f>YEAR(Kickstarter[[#This Row],[Date Ended Conversion]])</f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s="5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2">
        <f t="shared" ref="L3558" si="3804">(((K3558/60)/60)/24)+DATE(1970,1,1)</f>
        <v>41808.649583333332</v>
      </c>
      <c r="M3558" s="12">
        <f t="shared" si="3765"/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11">
        <f t="shared" si="3766"/>
        <v>1.0045454545454546</v>
      </c>
      <c r="S3558" s="6">
        <f>AVERAGE(Kickstarter[[#This Row],[pledged]]/Kickstarter[[#This Row],[backers_count]])</f>
        <v>110.5</v>
      </c>
      <c r="T3558" t="str">
        <f t="shared" si="3797"/>
        <v>theater</v>
      </c>
      <c r="U3558" t="str">
        <f t="shared" si="3776"/>
        <v>plays</v>
      </c>
      <c r="V3558">
        <f>YEAR(Kickstarter[[#This Row],[Date Ended Conversion]])</f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s="5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2">
        <f t="shared" ref="L3559" si="3805">(((K3559/60)/60)/24)+DATE(1970,1,1)</f>
        <v>41730.276747685188</v>
      </c>
      <c r="M3559" s="12">
        <f t="shared" si="3765"/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11">
        <f t="shared" si="3766"/>
        <v>1.0003599999999999</v>
      </c>
      <c r="S3559" s="6">
        <f>AVERAGE(Kickstarter[[#This Row],[pledged]]/Kickstarter[[#This Row],[backers_count]])</f>
        <v>179.27598566308242</v>
      </c>
      <c r="T3559" t="str">
        <f t="shared" si="3797"/>
        <v>theater</v>
      </c>
      <c r="U3559" t="str">
        <f t="shared" si="3776"/>
        <v>plays</v>
      </c>
      <c r="V3559">
        <f>YEAR(Kickstarter[[#This Row],[Date Ended Conversion]])</f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s="5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2">
        <f t="shared" ref="L3560" si="3806">(((K3560/60)/60)/24)+DATE(1970,1,1)</f>
        <v>42139.816840277781</v>
      </c>
      <c r="M3560" s="12">
        <f t="shared" si="3765"/>
        <v>42181.875</v>
      </c>
      <c r="N3560" t="b">
        <v>0</v>
      </c>
      <c r="O3560">
        <v>22</v>
      </c>
      <c r="P3560" t="b">
        <v>1</v>
      </c>
      <c r="Q3560" t="s">
        <v>8271</v>
      </c>
      <c r="R3560" s="11">
        <f t="shared" si="3766"/>
        <v>1.44</v>
      </c>
      <c r="S3560" s="6">
        <f>AVERAGE(Kickstarter[[#This Row],[pledged]]/Kickstarter[[#This Row],[backers_count]])</f>
        <v>22.90909090909091</v>
      </c>
      <c r="T3560" t="str">
        <f t="shared" si="3797"/>
        <v>theater</v>
      </c>
      <c r="U3560" t="str">
        <f t="shared" si="3776"/>
        <v>plays</v>
      </c>
      <c r="V3560">
        <f>YEAR(Kickstarter[[#This Row],[Date Ended Conversion]])</f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s="5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2">
        <f t="shared" ref="L3561" si="3807">(((K3561/60)/60)/24)+DATE(1970,1,1)</f>
        <v>42194.096157407403</v>
      </c>
      <c r="M3561" s="12">
        <f t="shared" si="3765"/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11">
        <f t="shared" si="3766"/>
        <v>1.0349999999999999</v>
      </c>
      <c r="S3561" s="6">
        <f>AVERAGE(Kickstarter[[#This Row],[pledged]]/Kickstarter[[#This Row],[backers_count]])</f>
        <v>43.125</v>
      </c>
      <c r="T3561" t="str">
        <f t="shared" si="3797"/>
        <v>theater</v>
      </c>
      <c r="U3561" t="str">
        <f t="shared" si="3776"/>
        <v>plays</v>
      </c>
      <c r="V3561">
        <f>YEAR(Kickstarter[[#This Row],[Date Ended Conversion]])</f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s="5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2">
        <f t="shared" ref="L3562" si="3808">(((K3562/60)/60)/24)+DATE(1970,1,1)</f>
        <v>42115.889652777783</v>
      </c>
      <c r="M3562" s="12">
        <f t="shared" si="3765"/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11">
        <f t="shared" si="3766"/>
        <v>1.0843750000000001</v>
      </c>
      <c r="S3562" s="6">
        <f>AVERAGE(Kickstarter[[#This Row],[pledged]]/Kickstarter[[#This Row],[backers_count]])</f>
        <v>46.891891891891895</v>
      </c>
      <c r="T3562" t="str">
        <f t="shared" si="3797"/>
        <v>theater</v>
      </c>
      <c r="U3562" t="str">
        <f t="shared" si="3776"/>
        <v>plays</v>
      </c>
      <c r="V3562">
        <f>YEAR(Kickstarter[[#This Row],[Date Ended Conversion]])</f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s="5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2">
        <f t="shared" ref="L3563" si="3809">(((K3563/60)/60)/24)+DATE(1970,1,1)</f>
        <v>42203.680300925931</v>
      </c>
      <c r="M3563" s="12">
        <f t="shared" si="3765"/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11">
        <f t="shared" si="3766"/>
        <v>1.024</v>
      </c>
      <c r="S3563" s="6">
        <f>AVERAGE(Kickstarter[[#This Row],[pledged]]/Kickstarter[[#This Row],[backers_count]])</f>
        <v>47.407407407407405</v>
      </c>
      <c r="T3563" t="str">
        <f t="shared" si="3797"/>
        <v>theater</v>
      </c>
      <c r="U3563" t="str">
        <f t="shared" si="3776"/>
        <v>plays</v>
      </c>
      <c r="V3563">
        <f>YEAR(Kickstarter[[#This Row],[Date Ended Conversion]])</f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s="5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2">
        <f t="shared" ref="L3564" si="3810">(((K3564/60)/60)/24)+DATE(1970,1,1)</f>
        <v>42433.761886574073</v>
      </c>
      <c r="M3564" s="12">
        <f t="shared" si="3765"/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11">
        <f t="shared" si="3766"/>
        <v>1.4888888888888889</v>
      </c>
      <c r="S3564" s="6">
        <f>AVERAGE(Kickstarter[[#This Row],[pledged]]/Kickstarter[[#This Row],[backers_count]])</f>
        <v>15.129032258064516</v>
      </c>
      <c r="T3564" t="str">
        <f t="shared" si="3797"/>
        <v>theater</v>
      </c>
      <c r="U3564" t="str">
        <f t="shared" si="3776"/>
        <v>plays</v>
      </c>
      <c r="V3564">
        <f>YEAR(Kickstarter[[#This Row],[Date Ended Conversion]])</f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s="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2">
        <f t="shared" ref="L3565" si="3811">(((K3565/60)/60)/24)+DATE(1970,1,1)</f>
        <v>42555.671944444446</v>
      </c>
      <c r="M3565" s="12">
        <f t="shared" si="3765"/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11">
        <f t="shared" si="3766"/>
        <v>1.0549000000000002</v>
      </c>
      <c r="S3565" s="6">
        <f>AVERAGE(Kickstarter[[#This Row],[pledged]]/Kickstarter[[#This Row],[backers_count]])</f>
        <v>21.098000000000003</v>
      </c>
      <c r="T3565" t="str">
        <f t="shared" si="3797"/>
        <v>theater</v>
      </c>
      <c r="U3565" t="str">
        <f t="shared" si="3776"/>
        <v>plays</v>
      </c>
      <c r="V3565">
        <f>YEAR(Kickstarter[[#This Row],[Date Ended Conversion]])</f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s="5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2">
        <f t="shared" ref="L3566" si="3812">(((K3566/60)/60)/24)+DATE(1970,1,1)</f>
        <v>42236.623252314821</v>
      </c>
      <c r="M3566" s="12">
        <f t="shared" si="3765"/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11">
        <f t="shared" si="3766"/>
        <v>1.0049999999999999</v>
      </c>
      <c r="S3566" s="6">
        <f>AVERAGE(Kickstarter[[#This Row],[pledged]]/Kickstarter[[#This Row],[backers_count]])</f>
        <v>59.117647058823529</v>
      </c>
      <c r="T3566" t="str">
        <f t="shared" si="3797"/>
        <v>theater</v>
      </c>
      <c r="U3566" t="str">
        <f t="shared" si="3776"/>
        <v>plays</v>
      </c>
      <c r="V3566">
        <f>YEAR(Kickstarter[[#This Row],[Date Ended Conversion]])</f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s="5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2">
        <f t="shared" ref="L3567" si="3813">(((K3567/60)/60)/24)+DATE(1970,1,1)</f>
        <v>41974.743148148147</v>
      </c>
      <c r="M3567" s="12">
        <f t="shared" si="3765"/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11">
        <f t="shared" si="3766"/>
        <v>1.3055555555555556</v>
      </c>
      <c r="S3567" s="6">
        <f>AVERAGE(Kickstarter[[#This Row],[pledged]]/Kickstarter[[#This Row],[backers_count]])</f>
        <v>97.916666666666671</v>
      </c>
      <c r="T3567" t="str">
        <f t="shared" si="3797"/>
        <v>theater</v>
      </c>
      <c r="U3567" t="str">
        <f t="shared" si="3776"/>
        <v>plays</v>
      </c>
      <c r="V3567">
        <f>YEAR(Kickstarter[[#This Row],[Date Ended Conversion]])</f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s="5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2">
        <f t="shared" ref="L3568" si="3814">(((K3568/60)/60)/24)+DATE(1970,1,1)</f>
        <v>41997.507905092592</v>
      </c>
      <c r="M3568" s="12">
        <f t="shared" si="3765"/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11">
        <f t="shared" si="3766"/>
        <v>1.0475000000000001</v>
      </c>
      <c r="S3568" s="6">
        <f>AVERAGE(Kickstarter[[#This Row],[pledged]]/Kickstarter[[#This Row],[backers_count]])</f>
        <v>55.131578947368418</v>
      </c>
      <c r="T3568" t="str">
        <f t="shared" si="3797"/>
        <v>theater</v>
      </c>
      <c r="U3568" t="str">
        <f t="shared" si="3776"/>
        <v>plays</v>
      </c>
      <c r="V3568">
        <f>YEAR(Kickstarter[[#This Row],[Date Ended Conversion]])</f>
        <v>2015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s="5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2">
        <f t="shared" ref="L3569" si="3815">(((K3569/60)/60)/24)+DATE(1970,1,1)</f>
        <v>42135.810694444444</v>
      </c>
      <c r="M3569" s="12">
        <f t="shared" si="3765"/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11">
        <f t="shared" si="3766"/>
        <v>1.0880000000000001</v>
      </c>
      <c r="S3569" s="6">
        <f>AVERAGE(Kickstarter[[#This Row],[pledged]]/Kickstarter[[#This Row],[backers_count]])</f>
        <v>26.536585365853657</v>
      </c>
      <c r="T3569" t="str">
        <f t="shared" si="3797"/>
        <v>theater</v>
      </c>
      <c r="U3569" t="str">
        <f t="shared" si="3776"/>
        <v>plays</v>
      </c>
      <c r="V3569">
        <f>YEAR(Kickstarter[[#This Row],[Date Ended Conversion]])</f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s="5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2">
        <f t="shared" ref="L3570" si="3816">(((K3570/60)/60)/24)+DATE(1970,1,1)</f>
        <v>41869.740671296298</v>
      </c>
      <c r="M3570" s="12">
        <f t="shared" si="3765"/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11">
        <f t="shared" si="3766"/>
        <v>1.1100000000000001</v>
      </c>
      <c r="S3570" s="6">
        <f>AVERAGE(Kickstarter[[#This Row],[pledged]]/Kickstarter[[#This Row],[backers_count]])</f>
        <v>58.421052631578945</v>
      </c>
      <c r="T3570" t="str">
        <f t="shared" si="3797"/>
        <v>theater</v>
      </c>
      <c r="U3570" t="str">
        <f t="shared" si="3776"/>
        <v>plays</v>
      </c>
      <c r="V3570">
        <f>YEAR(Kickstarter[[#This Row],[Date Ended Conversion]])</f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s="5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2">
        <f t="shared" ref="L3571" si="3817">(((K3571/60)/60)/24)+DATE(1970,1,1)</f>
        <v>41982.688611111109</v>
      </c>
      <c r="M3571" s="12">
        <f t="shared" si="3765"/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11">
        <f t="shared" si="3766"/>
        <v>1.0047999999999999</v>
      </c>
      <c r="S3571" s="6">
        <f>AVERAGE(Kickstarter[[#This Row],[pledged]]/Kickstarter[[#This Row],[backers_count]])</f>
        <v>122.53658536585365</v>
      </c>
      <c r="T3571" t="str">
        <f t="shared" si="3797"/>
        <v>theater</v>
      </c>
      <c r="U3571" t="str">
        <f t="shared" si="3776"/>
        <v>plays</v>
      </c>
      <c r="V3571">
        <f>YEAR(Kickstarter[[#This Row],[Date Ended Conversion]])</f>
        <v>2015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s="5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2">
        <f t="shared" ref="L3572" si="3818">(((K3572/60)/60)/24)+DATE(1970,1,1)</f>
        <v>41976.331979166673</v>
      </c>
      <c r="M3572" s="12">
        <f t="shared" si="3765"/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11">
        <f t="shared" si="3766"/>
        <v>1.1435</v>
      </c>
      <c r="S3572" s="6">
        <f>AVERAGE(Kickstarter[[#This Row],[pledged]]/Kickstarter[[#This Row],[backers_count]])</f>
        <v>87.961538461538467</v>
      </c>
      <c r="T3572" t="str">
        <f t="shared" si="3797"/>
        <v>theater</v>
      </c>
      <c r="U3572" t="str">
        <f t="shared" si="3776"/>
        <v>plays</v>
      </c>
      <c r="V3572">
        <f>YEAR(Kickstarter[[#This Row],[Date Ended Conversion]])</f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s="5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2">
        <f t="shared" ref="L3573" si="3819">(((K3573/60)/60)/24)+DATE(1970,1,1)</f>
        <v>41912.858946759261</v>
      </c>
      <c r="M3573" s="12">
        <f t="shared" si="3765"/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11">
        <f t="shared" si="3766"/>
        <v>1.2206666666666666</v>
      </c>
      <c r="S3573" s="6">
        <f>AVERAGE(Kickstarter[[#This Row],[pledged]]/Kickstarter[[#This Row],[backers_count]])</f>
        <v>73.239999999999995</v>
      </c>
      <c r="T3573" t="str">
        <f t="shared" si="3797"/>
        <v>theater</v>
      </c>
      <c r="U3573" t="str">
        <f t="shared" si="3776"/>
        <v>plays</v>
      </c>
      <c r="V3573">
        <f>YEAR(Kickstarter[[#This Row],[Date Ended Conversion]])</f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s="5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2">
        <f t="shared" ref="L3574" si="3820">(((K3574/60)/60)/24)+DATE(1970,1,1)</f>
        <v>42146.570393518516</v>
      </c>
      <c r="M3574" s="12">
        <f t="shared" si="3765"/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11">
        <f t="shared" si="3766"/>
        <v>1</v>
      </c>
      <c r="S3574" s="6">
        <f>AVERAGE(Kickstarter[[#This Row],[pledged]]/Kickstarter[[#This Row],[backers_count]])</f>
        <v>55.555555555555557</v>
      </c>
      <c r="T3574" t="str">
        <f t="shared" si="3797"/>
        <v>theater</v>
      </c>
      <c r="U3574" t="str">
        <f t="shared" si="3776"/>
        <v>plays</v>
      </c>
      <c r="V3574">
        <f>YEAR(Kickstarter[[#This Row],[Date Ended Conversion]])</f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s="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2">
        <f t="shared" ref="L3575" si="3821">(((K3575/60)/60)/24)+DATE(1970,1,1)</f>
        <v>41921.375532407408</v>
      </c>
      <c r="M3575" s="12">
        <f t="shared" si="3765"/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11">
        <f t="shared" si="3766"/>
        <v>1.028</v>
      </c>
      <c r="S3575" s="6">
        <f>AVERAGE(Kickstarter[[#This Row],[pledged]]/Kickstarter[[#This Row],[backers_count]])</f>
        <v>39.53846153846154</v>
      </c>
      <c r="T3575" t="str">
        <f t="shared" si="3797"/>
        <v>theater</v>
      </c>
      <c r="U3575" t="str">
        <f t="shared" si="3776"/>
        <v>plays</v>
      </c>
      <c r="V3575">
        <f>YEAR(Kickstarter[[#This Row],[Date Ended Conversion]])</f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s="5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2">
        <f t="shared" ref="L3576" si="3822">(((K3576/60)/60)/24)+DATE(1970,1,1)</f>
        <v>41926.942685185182</v>
      </c>
      <c r="M3576" s="12">
        <f t="shared" si="3765"/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11">
        <f t="shared" si="3766"/>
        <v>1.0612068965517241</v>
      </c>
      <c r="S3576" s="6">
        <f>AVERAGE(Kickstarter[[#This Row],[pledged]]/Kickstarter[[#This Row],[backers_count]])</f>
        <v>136.77777777777777</v>
      </c>
      <c r="T3576" t="str">
        <f t="shared" si="3797"/>
        <v>theater</v>
      </c>
      <c r="U3576" t="str">
        <f t="shared" si="3776"/>
        <v>plays</v>
      </c>
      <c r="V3576">
        <f>YEAR(Kickstarter[[#This Row],[Date Ended Conversion]])</f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s="5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2">
        <f t="shared" ref="L3577" si="3823">(((K3577/60)/60)/24)+DATE(1970,1,1)</f>
        <v>42561.783877314811</v>
      </c>
      <c r="M3577" s="12">
        <f t="shared" si="3765"/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11">
        <f t="shared" si="3766"/>
        <v>1.0133000000000001</v>
      </c>
      <c r="S3577" s="6">
        <f>AVERAGE(Kickstarter[[#This Row],[pledged]]/Kickstarter[[#This Row],[backers_count]])</f>
        <v>99.343137254901961</v>
      </c>
      <c r="T3577" t="str">
        <f t="shared" si="3797"/>
        <v>theater</v>
      </c>
      <c r="U3577" t="str">
        <f t="shared" si="3776"/>
        <v>plays</v>
      </c>
      <c r="V3577">
        <f>YEAR(Kickstarter[[#This Row],[Date Ended Conversion]])</f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s="5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2">
        <f t="shared" ref="L3578" si="3824">(((K3578/60)/60)/24)+DATE(1970,1,1)</f>
        <v>42649.54923611111</v>
      </c>
      <c r="M3578" s="12">
        <f t="shared" si="3765"/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11">
        <f t="shared" si="3766"/>
        <v>1</v>
      </c>
      <c r="S3578" s="6">
        <f>AVERAGE(Kickstarter[[#This Row],[pledged]]/Kickstarter[[#This Row],[backers_count]])</f>
        <v>20</v>
      </c>
      <c r="T3578" t="str">
        <f t="shared" si="3797"/>
        <v>theater</v>
      </c>
      <c r="U3578" t="str">
        <f t="shared" si="3776"/>
        <v>plays</v>
      </c>
      <c r="V3578">
        <f>YEAR(Kickstarter[[#This Row],[Date Ended Conversion]])</f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s="5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2">
        <f t="shared" ref="L3579" si="3825">(((K3579/60)/60)/24)+DATE(1970,1,1)</f>
        <v>42093.786840277782</v>
      </c>
      <c r="M3579" s="12">
        <f t="shared" si="3765"/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11">
        <f t="shared" si="3766"/>
        <v>1.3</v>
      </c>
      <c r="S3579" s="6">
        <f>AVERAGE(Kickstarter[[#This Row],[pledged]]/Kickstarter[[#This Row],[backers_count]])</f>
        <v>28.888888888888889</v>
      </c>
      <c r="T3579" t="str">
        <f t="shared" si="3797"/>
        <v>theater</v>
      </c>
      <c r="U3579" t="str">
        <f t="shared" si="3776"/>
        <v>plays</v>
      </c>
      <c r="V3579">
        <f>YEAR(Kickstarter[[#This Row],[Date Ended Conversion]])</f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s="5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2">
        <f t="shared" ref="L3580" si="3826">(((K3580/60)/60)/24)+DATE(1970,1,1)</f>
        <v>42460.733530092592</v>
      </c>
      <c r="M3580" s="12">
        <f t="shared" si="3765"/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11">
        <f t="shared" si="3766"/>
        <v>1.0001333333333333</v>
      </c>
      <c r="S3580" s="6">
        <f>AVERAGE(Kickstarter[[#This Row],[pledged]]/Kickstarter[[#This Row],[backers_count]])</f>
        <v>40.545945945945945</v>
      </c>
      <c r="T3580" t="str">
        <f t="shared" si="3797"/>
        <v>theater</v>
      </c>
      <c r="U3580" t="str">
        <f t="shared" si="3776"/>
        <v>plays</v>
      </c>
      <c r="V3580">
        <f>YEAR(Kickstarter[[#This Row],[Date Ended Conversion]])</f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s="5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2">
        <f t="shared" ref="L3581" si="3827">(((K3581/60)/60)/24)+DATE(1970,1,1)</f>
        <v>42430.762222222227</v>
      </c>
      <c r="M3581" s="12">
        <f t="shared" si="3765"/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11">
        <f t="shared" si="3766"/>
        <v>1</v>
      </c>
      <c r="S3581" s="6">
        <f>AVERAGE(Kickstarter[[#This Row],[pledged]]/Kickstarter[[#This Row],[backers_count]])</f>
        <v>35.714285714285715</v>
      </c>
      <c r="T3581" t="str">
        <f t="shared" si="3797"/>
        <v>theater</v>
      </c>
      <c r="U3581" t="str">
        <f t="shared" si="3776"/>
        <v>plays</v>
      </c>
      <c r="V3581">
        <f>YEAR(Kickstarter[[#This Row],[Date Ended Conversion]])</f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s="5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2">
        <f t="shared" ref="L3582" si="3828">(((K3582/60)/60)/24)+DATE(1970,1,1)</f>
        <v>42026.176180555558</v>
      </c>
      <c r="M3582" s="12">
        <f t="shared" si="3765"/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11">
        <f t="shared" si="3766"/>
        <v>1.1388888888888888</v>
      </c>
      <c r="S3582" s="6">
        <f>AVERAGE(Kickstarter[[#This Row],[pledged]]/Kickstarter[[#This Row],[backers_count]])</f>
        <v>37.962962962962962</v>
      </c>
      <c r="T3582" t="str">
        <f t="shared" si="3797"/>
        <v>theater</v>
      </c>
      <c r="U3582" t="str">
        <f t="shared" si="3776"/>
        <v>plays</v>
      </c>
      <c r="V3582">
        <f>YEAR(Kickstarter[[#This Row],[Date Ended Conversion]])</f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s="5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2">
        <f t="shared" ref="L3583" si="3829">(((K3583/60)/60)/24)+DATE(1970,1,1)</f>
        <v>41836.471180555556</v>
      </c>
      <c r="M3583" s="12">
        <f t="shared" si="3765"/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11">
        <f t="shared" si="3766"/>
        <v>1</v>
      </c>
      <c r="S3583" s="6">
        <f>AVERAGE(Kickstarter[[#This Row],[pledged]]/Kickstarter[[#This Row],[backers_count]])</f>
        <v>33.333333333333336</v>
      </c>
      <c r="T3583" t="str">
        <f t="shared" si="3797"/>
        <v>theater</v>
      </c>
      <c r="U3583" t="str">
        <f t="shared" si="3776"/>
        <v>plays</v>
      </c>
      <c r="V3583">
        <f>YEAR(Kickstarter[[#This Row],[Date Ended Conversion]])</f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s="5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2">
        <f t="shared" ref="L3584" si="3830">(((K3584/60)/60)/24)+DATE(1970,1,1)</f>
        <v>42451.095856481479</v>
      </c>
      <c r="M3584" s="12">
        <f t="shared" si="3765"/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11">
        <f t="shared" si="3766"/>
        <v>2.87</v>
      </c>
      <c r="S3584" s="6">
        <f>AVERAGE(Kickstarter[[#This Row],[pledged]]/Kickstarter[[#This Row],[backers_count]])</f>
        <v>58.571428571428569</v>
      </c>
      <c r="T3584" t="str">
        <f t="shared" si="3797"/>
        <v>theater</v>
      </c>
      <c r="U3584" t="str">
        <f t="shared" si="3776"/>
        <v>plays</v>
      </c>
      <c r="V3584">
        <f>YEAR(Kickstarter[[#This Row],[Date Ended Conversion]])</f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s="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2">
        <f t="shared" ref="L3585" si="3831">(((K3585/60)/60)/24)+DATE(1970,1,1)</f>
        <v>42418.425983796296</v>
      </c>
      <c r="M3585" s="12">
        <f t="shared" si="3765"/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11">
        <f t="shared" si="3766"/>
        <v>1.085</v>
      </c>
      <c r="S3585" s="6">
        <f>AVERAGE(Kickstarter[[#This Row],[pledged]]/Kickstarter[[#This Row],[backers_count]])</f>
        <v>135.625</v>
      </c>
      <c r="T3585" t="str">
        <f t="shared" si="3797"/>
        <v>theater</v>
      </c>
      <c r="U3585" t="str">
        <f t="shared" si="3776"/>
        <v>plays</v>
      </c>
      <c r="V3585">
        <f>YEAR(Kickstarter[[#This Row],[Date Ended Conversion]])</f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s="5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2">
        <f t="shared" ref="L3586" si="3832">(((K3586/60)/60)/24)+DATE(1970,1,1)</f>
        <v>42168.316481481481</v>
      </c>
      <c r="M3586" s="12">
        <f t="shared" ref="M3586:M3649" si="3833">(((J3586/60)/60)/24)+DATE(1970,1,1)</f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11">
        <f t="shared" ref="R3586:R3649" si="3834">(E3586/D3586)</f>
        <v>1.155</v>
      </c>
      <c r="S3586" s="6">
        <f>AVERAGE(Kickstarter[[#This Row],[pledged]]/Kickstarter[[#This Row],[backers_count]])</f>
        <v>30.9375</v>
      </c>
      <c r="T3586" t="str">
        <f t="shared" si="3797"/>
        <v>theater</v>
      </c>
      <c r="U3586" t="str">
        <f t="shared" si="3776"/>
        <v>plays</v>
      </c>
      <c r="V3586">
        <f>YEAR(Kickstarter[[#This Row],[Date Ended Conversion]])</f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s="5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2">
        <f t="shared" ref="L3587" si="3835">(((K3587/60)/60)/24)+DATE(1970,1,1)</f>
        <v>41964.716319444444</v>
      </c>
      <c r="M3587" s="12">
        <f t="shared" si="3833"/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11">
        <f t="shared" si="3834"/>
        <v>1.1911764705882353</v>
      </c>
      <c r="S3587" s="6">
        <f>AVERAGE(Kickstarter[[#This Row],[pledged]]/Kickstarter[[#This Row],[backers_count]])</f>
        <v>176.08695652173913</v>
      </c>
      <c r="T3587" t="str">
        <f t="shared" si="3797"/>
        <v>theater</v>
      </c>
      <c r="U3587" t="str">
        <f t="shared" si="3776"/>
        <v>plays</v>
      </c>
      <c r="V3587">
        <f>YEAR(Kickstarter[[#This Row],[Date Ended Conversion]])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s="5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2">
        <f t="shared" ref="L3588" si="3836">(((K3588/60)/60)/24)+DATE(1970,1,1)</f>
        <v>42576.697569444441</v>
      </c>
      <c r="M3588" s="12">
        <f t="shared" si="3833"/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11">
        <f t="shared" si="3834"/>
        <v>1.0942666666666667</v>
      </c>
      <c r="S3588" s="6">
        <f>AVERAGE(Kickstarter[[#This Row],[pledged]]/Kickstarter[[#This Row],[backers_count]])</f>
        <v>151.9814814814815</v>
      </c>
      <c r="T3588" t="str">
        <f t="shared" si="3797"/>
        <v>theater</v>
      </c>
      <c r="U3588" t="str">
        <f t="shared" si="3776"/>
        <v>plays</v>
      </c>
      <c r="V3588">
        <f>YEAR(Kickstarter[[#This Row],[Date Ended Conversion]])</f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s="5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2">
        <f t="shared" ref="L3589" si="3837">(((K3589/60)/60)/24)+DATE(1970,1,1)</f>
        <v>42503.539976851855</v>
      </c>
      <c r="M3589" s="12">
        <f t="shared" si="3833"/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11">
        <f t="shared" si="3834"/>
        <v>1.266</v>
      </c>
      <c r="S3589" s="6">
        <f>AVERAGE(Kickstarter[[#This Row],[pledged]]/Kickstarter[[#This Row],[backers_count]])</f>
        <v>22.607142857142858</v>
      </c>
      <c r="T3589" t="str">
        <f t="shared" si="3797"/>
        <v>theater</v>
      </c>
      <c r="U3589" t="str">
        <f t="shared" si="3776"/>
        <v>plays</v>
      </c>
      <c r="V3589">
        <f>YEAR(Kickstarter[[#This Row],[Date Ended Conversion]])</f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s="5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2">
        <f t="shared" ref="L3590" si="3838">(((K3590/60)/60)/24)+DATE(1970,1,1)</f>
        <v>42101.828819444447</v>
      </c>
      <c r="M3590" s="12">
        <f t="shared" si="3833"/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11">
        <f t="shared" si="3834"/>
        <v>1.0049999999999999</v>
      </c>
      <c r="S3590" s="6">
        <f>AVERAGE(Kickstarter[[#This Row],[pledged]]/Kickstarter[[#This Row],[backers_count]])</f>
        <v>18.272727272727273</v>
      </c>
      <c r="T3590" t="str">
        <f t="shared" si="3797"/>
        <v>theater</v>
      </c>
      <c r="U3590" t="str">
        <f t="shared" si="3776"/>
        <v>plays</v>
      </c>
      <c r="V3590">
        <f>YEAR(Kickstarter[[#This Row],[Date Ended Conversion]])</f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s="5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2">
        <f t="shared" ref="L3591" si="3839">(((K3591/60)/60)/24)+DATE(1970,1,1)</f>
        <v>42125.647534722222</v>
      </c>
      <c r="M3591" s="12">
        <f t="shared" si="3833"/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11">
        <f t="shared" si="3834"/>
        <v>1.2749999999999999</v>
      </c>
      <c r="S3591" s="6">
        <f>AVERAGE(Kickstarter[[#This Row],[pledged]]/Kickstarter[[#This Row],[backers_count]])</f>
        <v>82.258064516129039</v>
      </c>
      <c r="T3591" t="str">
        <f t="shared" si="3797"/>
        <v>theater</v>
      </c>
      <c r="U3591" t="str">
        <f t="shared" si="3776"/>
        <v>plays</v>
      </c>
      <c r="V3591">
        <f>YEAR(Kickstarter[[#This Row],[Date Ended Conversion]])</f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s="5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2">
        <f t="shared" ref="L3592" si="3840">(((K3592/60)/60)/24)+DATE(1970,1,1)</f>
        <v>41902.333726851852</v>
      </c>
      <c r="M3592" s="12">
        <f t="shared" si="3833"/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11">
        <f t="shared" si="3834"/>
        <v>1.0005999999999999</v>
      </c>
      <c r="S3592" s="6">
        <f>AVERAGE(Kickstarter[[#This Row],[pledged]]/Kickstarter[[#This Row],[backers_count]])</f>
        <v>68.534246575342465</v>
      </c>
      <c r="T3592" t="str">
        <f t="shared" si="3797"/>
        <v>theater</v>
      </c>
      <c r="U3592" t="str">
        <f t="shared" si="3776"/>
        <v>plays</v>
      </c>
      <c r="V3592">
        <f>YEAR(Kickstarter[[#This Row],[Date Ended Conversion]])</f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s="5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2">
        <f t="shared" ref="L3593" si="3841">(((K3593/60)/60)/24)+DATE(1970,1,1)</f>
        <v>42003.948425925926</v>
      </c>
      <c r="M3593" s="12">
        <f t="shared" si="3833"/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11">
        <f t="shared" si="3834"/>
        <v>1.75</v>
      </c>
      <c r="S3593" s="6">
        <f>AVERAGE(Kickstarter[[#This Row],[pledged]]/Kickstarter[[#This Row],[backers_count]])</f>
        <v>68.055555555555557</v>
      </c>
      <c r="T3593" t="str">
        <f t="shared" si="3797"/>
        <v>theater</v>
      </c>
      <c r="U3593" t="str">
        <f t="shared" si="3776"/>
        <v>plays</v>
      </c>
      <c r="V3593">
        <f>YEAR(Kickstarter[[#This Row],[Date Ended Conversion]])</f>
        <v>2015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s="5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2">
        <f t="shared" ref="L3594" si="3842">(((K3594/60)/60)/24)+DATE(1970,1,1)</f>
        <v>41988.829942129625</v>
      </c>
      <c r="M3594" s="12">
        <f t="shared" si="3833"/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11">
        <f t="shared" si="3834"/>
        <v>1.2725</v>
      </c>
      <c r="S3594" s="6">
        <f>AVERAGE(Kickstarter[[#This Row],[pledged]]/Kickstarter[[#This Row],[backers_count]])</f>
        <v>72.714285714285708</v>
      </c>
      <c r="T3594" t="str">
        <f t="shared" si="3797"/>
        <v>theater</v>
      </c>
      <c r="U3594" t="str">
        <f t="shared" si="3776"/>
        <v>plays</v>
      </c>
      <c r="V3594">
        <f>YEAR(Kickstarter[[#This Row],[Date Ended Conversion]])</f>
        <v>2015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s="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2">
        <f t="shared" ref="L3595" si="3843">(((K3595/60)/60)/24)+DATE(1970,1,1)</f>
        <v>41974.898599537039</v>
      </c>
      <c r="M3595" s="12">
        <f t="shared" si="3833"/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11">
        <f t="shared" si="3834"/>
        <v>1.1063333333333334</v>
      </c>
      <c r="S3595" s="6">
        <f>AVERAGE(Kickstarter[[#This Row],[pledged]]/Kickstarter[[#This Row],[backers_count]])</f>
        <v>77.186046511627907</v>
      </c>
      <c r="T3595" t="str">
        <f t="shared" si="3797"/>
        <v>theater</v>
      </c>
      <c r="U3595" t="str">
        <f t="shared" ref="U3595:U3658" si="3844">RIGHT(Q3595,LEN(Q3595)-FIND("/",Q3595))</f>
        <v>plays</v>
      </c>
      <c r="V3595">
        <f>YEAR(Kickstarter[[#This Row],[Date Ended Conversion]])</f>
        <v>2015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s="5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2">
        <f t="shared" ref="L3596" si="3845">(((K3596/60)/60)/24)+DATE(1970,1,1)</f>
        <v>42592.066921296297</v>
      </c>
      <c r="M3596" s="12">
        <f t="shared" si="3833"/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11">
        <f t="shared" si="3834"/>
        <v>1.2593749999999999</v>
      </c>
      <c r="S3596" s="6">
        <f>AVERAGE(Kickstarter[[#This Row],[pledged]]/Kickstarter[[#This Row],[backers_count]])</f>
        <v>55.972222222222221</v>
      </c>
      <c r="T3596" t="str">
        <f t="shared" si="3797"/>
        <v>theater</v>
      </c>
      <c r="U3596" t="str">
        <f t="shared" si="3844"/>
        <v>plays</v>
      </c>
      <c r="V3596">
        <f>YEAR(Kickstarter[[#This Row],[Date Ended Conversion]])</f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s="5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2">
        <f t="shared" ref="L3597" si="3846">(((K3597/60)/60)/24)+DATE(1970,1,1)</f>
        <v>42050.008368055554</v>
      </c>
      <c r="M3597" s="12">
        <f t="shared" si="3833"/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11">
        <f t="shared" si="3834"/>
        <v>1.1850000000000001</v>
      </c>
      <c r="S3597" s="6">
        <f>AVERAGE(Kickstarter[[#This Row],[pledged]]/Kickstarter[[#This Row],[backers_count]])</f>
        <v>49.693548387096776</v>
      </c>
      <c r="T3597" t="str">
        <f t="shared" si="3797"/>
        <v>theater</v>
      </c>
      <c r="U3597" t="str">
        <f t="shared" si="3844"/>
        <v>plays</v>
      </c>
      <c r="V3597">
        <f>YEAR(Kickstarter[[#This Row],[Date Ended Conversion]])</f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s="5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2">
        <f t="shared" ref="L3598" si="3847">(((K3598/60)/60)/24)+DATE(1970,1,1)</f>
        <v>41856.715069444443</v>
      </c>
      <c r="M3598" s="12">
        <f t="shared" si="3833"/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11">
        <f t="shared" si="3834"/>
        <v>1.0772727272727274</v>
      </c>
      <c r="S3598" s="6">
        <f>AVERAGE(Kickstarter[[#This Row],[pledged]]/Kickstarter[[#This Row],[backers_count]])</f>
        <v>79</v>
      </c>
      <c r="T3598" t="str">
        <f t="shared" si="3797"/>
        <v>theater</v>
      </c>
      <c r="U3598" t="str">
        <f t="shared" si="3844"/>
        <v>plays</v>
      </c>
      <c r="V3598">
        <f>YEAR(Kickstarter[[#This Row],[Date Ended Conversion]])</f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s="5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2">
        <f t="shared" ref="L3599" si="3848">(((K3599/60)/60)/24)+DATE(1970,1,1)</f>
        <v>42417.585532407407</v>
      </c>
      <c r="M3599" s="12">
        <f t="shared" si="3833"/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11">
        <f t="shared" si="3834"/>
        <v>1.026</v>
      </c>
      <c r="S3599" s="6">
        <f>AVERAGE(Kickstarter[[#This Row],[pledged]]/Kickstarter[[#This Row],[backers_count]])</f>
        <v>77.727272727272734</v>
      </c>
      <c r="T3599" t="str">
        <f t="shared" si="3797"/>
        <v>theater</v>
      </c>
      <c r="U3599" t="str">
        <f t="shared" si="3844"/>
        <v>plays</v>
      </c>
      <c r="V3599">
        <f>YEAR(Kickstarter[[#This Row],[Date Ended Conversion]])</f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s="5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2">
        <f t="shared" ref="L3600" si="3849">(((K3600/60)/60)/24)+DATE(1970,1,1)</f>
        <v>41866.79886574074</v>
      </c>
      <c r="M3600" s="12">
        <f t="shared" si="3833"/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11">
        <f t="shared" si="3834"/>
        <v>1.101</v>
      </c>
      <c r="S3600" s="6">
        <f>AVERAGE(Kickstarter[[#This Row],[pledged]]/Kickstarter[[#This Row],[backers_count]])</f>
        <v>40.777777777777779</v>
      </c>
      <c r="T3600" t="str">
        <f t="shared" si="3797"/>
        <v>theater</v>
      </c>
      <c r="U3600" t="str">
        <f t="shared" si="3844"/>
        <v>plays</v>
      </c>
      <c r="V3600">
        <f>YEAR(Kickstarter[[#This Row],[Date Ended Conversion]])</f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s="5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2">
        <f t="shared" ref="L3601" si="3850">(((K3601/60)/60)/24)+DATE(1970,1,1)</f>
        <v>42220.79487268519</v>
      </c>
      <c r="M3601" s="12">
        <f t="shared" si="3833"/>
        <v>42246</v>
      </c>
      <c r="N3601" t="b">
        <v>0</v>
      </c>
      <c r="O3601">
        <v>17</v>
      </c>
      <c r="P3601" t="b">
        <v>1</v>
      </c>
      <c r="Q3601" t="s">
        <v>8271</v>
      </c>
      <c r="R3601" s="11">
        <f t="shared" si="3834"/>
        <v>2.02</v>
      </c>
      <c r="S3601" s="6">
        <f>AVERAGE(Kickstarter[[#This Row],[pledged]]/Kickstarter[[#This Row],[backers_count]])</f>
        <v>59.411764705882355</v>
      </c>
      <c r="T3601" t="str">
        <f t="shared" si="3797"/>
        <v>theater</v>
      </c>
      <c r="U3601" t="str">
        <f t="shared" si="3844"/>
        <v>plays</v>
      </c>
      <c r="V3601">
        <f>YEAR(Kickstarter[[#This Row],[Date Ended Conversion]])</f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s="5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2">
        <f t="shared" ref="L3602" si="3851">(((K3602/60)/60)/24)+DATE(1970,1,1)</f>
        <v>42628.849120370374</v>
      </c>
      <c r="M3602" s="12">
        <f t="shared" si="3833"/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11">
        <f t="shared" si="3834"/>
        <v>1.3</v>
      </c>
      <c r="S3602" s="6">
        <f>AVERAGE(Kickstarter[[#This Row],[pledged]]/Kickstarter[[#This Row],[backers_count]])</f>
        <v>3.25</v>
      </c>
      <c r="T3602" t="str">
        <f t="shared" si="3797"/>
        <v>theater</v>
      </c>
      <c r="U3602" t="str">
        <f t="shared" si="3844"/>
        <v>plays</v>
      </c>
      <c r="V3602">
        <f>YEAR(Kickstarter[[#This Row],[Date Ended Conversion]])</f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s="5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2">
        <f t="shared" ref="L3603" si="3852">(((K3603/60)/60)/24)+DATE(1970,1,1)</f>
        <v>41990.99863425926</v>
      </c>
      <c r="M3603" s="12">
        <f t="shared" si="3833"/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11">
        <f t="shared" si="3834"/>
        <v>1.0435000000000001</v>
      </c>
      <c r="S3603" s="6">
        <f>AVERAGE(Kickstarter[[#This Row],[pledged]]/Kickstarter[[#This Row],[backers_count]])</f>
        <v>39.377358490566039</v>
      </c>
      <c r="T3603" t="str">
        <f t="shared" si="3797"/>
        <v>theater</v>
      </c>
      <c r="U3603" t="str">
        <f t="shared" si="3844"/>
        <v>plays</v>
      </c>
      <c r="V3603">
        <f>YEAR(Kickstarter[[#This Row],[Date Ended Conversion]])</f>
        <v>2015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s="5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2">
        <f t="shared" ref="L3604" si="3853">(((K3604/60)/60)/24)+DATE(1970,1,1)</f>
        <v>42447.894432870366</v>
      </c>
      <c r="M3604" s="12">
        <f t="shared" si="3833"/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11">
        <f t="shared" si="3834"/>
        <v>1.0004999999999999</v>
      </c>
      <c r="S3604" s="6">
        <f>AVERAGE(Kickstarter[[#This Row],[pledged]]/Kickstarter[[#This Row],[backers_count]])</f>
        <v>81.673469387755105</v>
      </c>
      <c r="T3604" t="str">
        <f t="shared" si="3797"/>
        <v>theater</v>
      </c>
      <c r="U3604" t="str">
        <f t="shared" si="3844"/>
        <v>plays</v>
      </c>
      <c r="V3604">
        <f>YEAR(Kickstarter[[#This Row],[Date Ended Conversion]])</f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s="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2">
        <f t="shared" ref="L3605" si="3854">(((K3605/60)/60)/24)+DATE(1970,1,1)</f>
        <v>42283.864351851851</v>
      </c>
      <c r="M3605" s="12">
        <f t="shared" si="3833"/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11">
        <f t="shared" si="3834"/>
        <v>1.7066666666666668</v>
      </c>
      <c r="S3605" s="6">
        <f>AVERAGE(Kickstarter[[#This Row],[pledged]]/Kickstarter[[#This Row],[backers_count]])</f>
        <v>44.912280701754383</v>
      </c>
      <c r="T3605" t="str">
        <f t="shared" si="3797"/>
        <v>theater</v>
      </c>
      <c r="U3605" t="str">
        <f t="shared" si="3844"/>
        <v>plays</v>
      </c>
      <c r="V3605">
        <f>YEAR(Kickstarter[[#This Row],[Date Ended Conversion]])</f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s="5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2">
        <f t="shared" ref="L3606" si="3855">(((K3606/60)/60)/24)+DATE(1970,1,1)</f>
        <v>42483.015694444446</v>
      </c>
      <c r="M3606" s="12">
        <f t="shared" si="3833"/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11">
        <f t="shared" si="3834"/>
        <v>1.1283333333333334</v>
      </c>
      <c r="S3606" s="6">
        <f>AVERAGE(Kickstarter[[#This Row],[pledged]]/Kickstarter[[#This Row],[backers_count]])</f>
        <v>49.05797101449275</v>
      </c>
      <c r="T3606" t="str">
        <f t="shared" si="3797"/>
        <v>theater</v>
      </c>
      <c r="U3606" t="str">
        <f t="shared" si="3844"/>
        <v>plays</v>
      </c>
      <c r="V3606">
        <f>YEAR(Kickstarter[[#This Row],[Date Ended Conversion]])</f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s="5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2">
        <f t="shared" ref="L3607" si="3856">(((K3607/60)/60)/24)+DATE(1970,1,1)</f>
        <v>42383.793124999997</v>
      </c>
      <c r="M3607" s="12">
        <f t="shared" si="3833"/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11">
        <f t="shared" si="3834"/>
        <v>1.84</v>
      </c>
      <c r="S3607" s="6">
        <f>AVERAGE(Kickstarter[[#This Row],[pledged]]/Kickstarter[[#This Row],[backers_count]])</f>
        <v>30.666666666666668</v>
      </c>
      <c r="T3607" t="str">
        <f t="shared" si="3797"/>
        <v>theater</v>
      </c>
      <c r="U3607" t="str">
        <f t="shared" si="3844"/>
        <v>plays</v>
      </c>
      <c r="V3607">
        <f>YEAR(Kickstarter[[#This Row],[Date Ended Conversion]])</f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s="5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2">
        <f t="shared" ref="L3608" si="3857">(((K3608/60)/60)/24)+DATE(1970,1,1)</f>
        <v>42566.604826388888</v>
      </c>
      <c r="M3608" s="12">
        <f t="shared" si="3833"/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11">
        <f t="shared" si="3834"/>
        <v>1.3026666666666666</v>
      </c>
      <c r="S3608" s="6">
        <f>AVERAGE(Kickstarter[[#This Row],[pledged]]/Kickstarter[[#This Row],[backers_count]])</f>
        <v>61.0625</v>
      </c>
      <c r="T3608" t="str">
        <f t="shared" si="3797"/>
        <v>theater</v>
      </c>
      <c r="U3608" t="str">
        <f t="shared" si="3844"/>
        <v>plays</v>
      </c>
      <c r="V3608">
        <f>YEAR(Kickstarter[[#This Row],[Date Ended Conversion]])</f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s="5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2">
        <f t="shared" ref="L3609" si="3858">(((K3609/60)/60)/24)+DATE(1970,1,1)</f>
        <v>42338.963912037041</v>
      </c>
      <c r="M3609" s="12">
        <f t="shared" si="3833"/>
        <v>42353</v>
      </c>
      <c r="N3609" t="b">
        <v>0</v>
      </c>
      <c r="O3609">
        <v>20</v>
      </c>
      <c r="P3609" t="b">
        <v>1</v>
      </c>
      <c r="Q3609" t="s">
        <v>8271</v>
      </c>
      <c r="R3609" s="11">
        <f t="shared" si="3834"/>
        <v>1.0545454545454545</v>
      </c>
      <c r="S3609" s="6">
        <f>AVERAGE(Kickstarter[[#This Row],[pledged]]/Kickstarter[[#This Row],[backers_count]])</f>
        <v>29</v>
      </c>
      <c r="T3609" t="str">
        <f t="shared" si="3797"/>
        <v>theater</v>
      </c>
      <c r="U3609" t="str">
        <f t="shared" si="3844"/>
        <v>plays</v>
      </c>
      <c r="V3609">
        <f>YEAR(Kickstarter[[#This Row],[Date Ended Conversion]])</f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s="5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2">
        <f t="shared" ref="L3610" si="3859">(((K3610/60)/60)/24)+DATE(1970,1,1)</f>
        <v>42506.709375000006</v>
      </c>
      <c r="M3610" s="12">
        <f t="shared" si="3833"/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11">
        <f t="shared" si="3834"/>
        <v>1</v>
      </c>
      <c r="S3610" s="6">
        <f>AVERAGE(Kickstarter[[#This Row],[pledged]]/Kickstarter[[#This Row],[backers_count]])</f>
        <v>29.62962962962963</v>
      </c>
      <c r="T3610" t="str">
        <f t="shared" si="3797"/>
        <v>theater</v>
      </c>
      <c r="U3610" t="str">
        <f t="shared" si="3844"/>
        <v>plays</v>
      </c>
      <c r="V3610">
        <f>YEAR(Kickstarter[[#This Row],[Date Ended Conversion]])</f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s="5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2">
        <f t="shared" ref="L3611" si="3860">(((K3611/60)/60)/24)+DATE(1970,1,1)</f>
        <v>42429.991724537031</v>
      </c>
      <c r="M3611" s="12">
        <f t="shared" si="3833"/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11">
        <f t="shared" si="3834"/>
        <v>1.5331632653061225</v>
      </c>
      <c r="S3611" s="6">
        <f>AVERAGE(Kickstarter[[#This Row],[pledged]]/Kickstarter[[#This Row],[backers_count]])</f>
        <v>143.0952380952381</v>
      </c>
      <c r="T3611" t="str">
        <f t="shared" si="3797"/>
        <v>theater</v>
      </c>
      <c r="U3611" t="str">
        <f t="shared" si="3844"/>
        <v>plays</v>
      </c>
      <c r="V3611">
        <f>YEAR(Kickstarter[[#This Row],[Date Ended Conversion]])</f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s="5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2">
        <f t="shared" ref="L3612" si="3861">(((K3612/60)/60)/24)+DATE(1970,1,1)</f>
        <v>42203.432129629626</v>
      </c>
      <c r="M3612" s="12">
        <f t="shared" si="3833"/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11">
        <f t="shared" si="3834"/>
        <v>1.623</v>
      </c>
      <c r="S3612" s="6">
        <f>AVERAGE(Kickstarter[[#This Row],[pledged]]/Kickstarter[[#This Row],[backers_count]])</f>
        <v>52.354838709677416</v>
      </c>
      <c r="T3612" t="str">
        <f t="shared" si="3797"/>
        <v>theater</v>
      </c>
      <c r="U3612" t="str">
        <f t="shared" si="3844"/>
        <v>plays</v>
      </c>
      <c r="V3612">
        <f>YEAR(Kickstarter[[#This Row],[Date Ended Conversion]])</f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s="5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2">
        <f t="shared" ref="L3613" si="3862">(((K3613/60)/60)/24)+DATE(1970,1,1)</f>
        <v>42072.370381944449</v>
      </c>
      <c r="M3613" s="12">
        <f t="shared" si="3833"/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11">
        <f t="shared" si="3834"/>
        <v>1.36</v>
      </c>
      <c r="S3613" s="6">
        <f>AVERAGE(Kickstarter[[#This Row],[pledged]]/Kickstarter[[#This Row],[backers_count]])</f>
        <v>66.666666666666671</v>
      </c>
      <c r="T3613" t="str">
        <f t="shared" si="3797"/>
        <v>theater</v>
      </c>
      <c r="U3613" t="str">
        <f t="shared" si="3844"/>
        <v>plays</v>
      </c>
      <c r="V3613">
        <f>YEAR(Kickstarter[[#This Row],[Date Ended Conversion]])</f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s="5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2">
        <f t="shared" ref="L3614" si="3863">(((K3614/60)/60)/24)+DATE(1970,1,1)</f>
        <v>41789.726979166669</v>
      </c>
      <c r="M3614" s="12">
        <f t="shared" si="3833"/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11">
        <f t="shared" si="3834"/>
        <v>1.444</v>
      </c>
      <c r="S3614" s="6">
        <f>AVERAGE(Kickstarter[[#This Row],[pledged]]/Kickstarter[[#This Row],[backers_count]])</f>
        <v>126.66666666666667</v>
      </c>
      <c r="T3614" t="str">
        <f t="shared" si="3797"/>
        <v>theater</v>
      </c>
      <c r="U3614" t="str">
        <f t="shared" si="3844"/>
        <v>plays</v>
      </c>
      <c r="V3614">
        <f>YEAR(Kickstarter[[#This Row],[Date Ended Conversion]])</f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s="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2">
        <f t="shared" ref="L3615" si="3864">(((K3615/60)/60)/24)+DATE(1970,1,1)</f>
        <v>41788.58997685185</v>
      </c>
      <c r="M3615" s="12">
        <f t="shared" si="3833"/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11">
        <f t="shared" si="3834"/>
        <v>1</v>
      </c>
      <c r="S3615" s="6">
        <f>AVERAGE(Kickstarter[[#This Row],[pledged]]/Kickstarter[[#This Row],[backers_count]])</f>
        <v>62.5</v>
      </c>
      <c r="T3615" t="str">
        <f t="shared" ref="T3615:T3678" si="3865">LEFT(Q3615,FIND("/",Q3615)-1)</f>
        <v>theater</v>
      </c>
      <c r="U3615" t="str">
        <f t="shared" si="3844"/>
        <v>plays</v>
      </c>
      <c r="V3615">
        <f>YEAR(Kickstarter[[#This Row],[Date Ended Conversion]])</f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s="5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2">
        <f t="shared" ref="L3616" si="3866">(((K3616/60)/60)/24)+DATE(1970,1,1)</f>
        <v>42144.041851851856</v>
      </c>
      <c r="M3616" s="12">
        <f t="shared" si="3833"/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11">
        <f t="shared" si="3834"/>
        <v>1.008</v>
      </c>
      <c r="S3616" s="6">
        <f>AVERAGE(Kickstarter[[#This Row],[pledged]]/Kickstarter[[#This Row],[backers_count]])</f>
        <v>35.492957746478872</v>
      </c>
      <c r="T3616" t="str">
        <f t="shared" si="3865"/>
        <v>theater</v>
      </c>
      <c r="U3616" t="str">
        <f t="shared" si="3844"/>
        <v>plays</v>
      </c>
      <c r="V3616">
        <f>YEAR(Kickstarter[[#This Row],[Date Ended Conversion]])</f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s="5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2">
        <f t="shared" ref="L3617" si="3867">(((K3617/60)/60)/24)+DATE(1970,1,1)</f>
        <v>42318.593703703707</v>
      </c>
      <c r="M3617" s="12">
        <f t="shared" si="3833"/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11">
        <f t="shared" si="3834"/>
        <v>1.0680000000000001</v>
      </c>
      <c r="S3617" s="6">
        <f>AVERAGE(Kickstarter[[#This Row],[pledged]]/Kickstarter[[#This Row],[backers_count]])</f>
        <v>37.083333333333336</v>
      </c>
      <c r="T3617" t="str">
        <f t="shared" si="3865"/>
        <v>theater</v>
      </c>
      <c r="U3617" t="str">
        <f t="shared" si="3844"/>
        <v>plays</v>
      </c>
      <c r="V3617">
        <f>YEAR(Kickstarter[[#This Row],[Date Ended Conversion]])</f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s="5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2">
        <f t="shared" ref="L3618" si="3868">(((K3618/60)/60)/24)+DATE(1970,1,1)</f>
        <v>42052.949814814812</v>
      </c>
      <c r="M3618" s="12">
        <f t="shared" si="3833"/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11">
        <f t="shared" si="3834"/>
        <v>1.248</v>
      </c>
      <c r="S3618" s="6">
        <f>AVERAGE(Kickstarter[[#This Row],[pledged]]/Kickstarter[[#This Row],[backers_count]])</f>
        <v>69.333333333333329</v>
      </c>
      <c r="T3618" t="str">
        <f t="shared" si="3865"/>
        <v>theater</v>
      </c>
      <c r="U3618" t="str">
        <f t="shared" si="3844"/>
        <v>plays</v>
      </c>
      <c r="V3618">
        <f>YEAR(Kickstarter[[#This Row],[Date Ended Conversion]])</f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s="5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2">
        <f t="shared" ref="L3619" si="3869">(((K3619/60)/60)/24)+DATE(1970,1,1)</f>
        <v>42779.610289351855</v>
      </c>
      <c r="M3619" s="12">
        <f t="shared" si="3833"/>
        <v>42794</v>
      </c>
      <c r="N3619" t="b">
        <v>0</v>
      </c>
      <c r="O3619">
        <v>51</v>
      </c>
      <c r="P3619" t="b">
        <v>1</v>
      </c>
      <c r="Q3619" t="s">
        <v>8271</v>
      </c>
      <c r="R3619" s="11">
        <f t="shared" si="3834"/>
        <v>1.1891891891891893</v>
      </c>
      <c r="S3619" s="6">
        <f>AVERAGE(Kickstarter[[#This Row],[pledged]]/Kickstarter[[#This Row],[backers_count]])</f>
        <v>17.254901960784313</v>
      </c>
      <c r="T3619" t="str">
        <f t="shared" si="3865"/>
        <v>theater</v>
      </c>
      <c r="U3619" t="str">
        <f t="shared" si="3844"/>
        <v>plays</v>
      </c>
      <c r="V3619">
        <f>YEAR(Kickstarter[[#This Row],[Date Ended Conversion]])</f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s="5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2">
        <f t="shared" ref="L3620" si="3870">(((K3620/60)/60)/24)+DATE(1970,1,1)</f>
        <v>42128.627893518518</v>
      </c>
      <c r="M3620" s="12">
        <f t="shared" si="3833"/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11">
        <f t="shared" si="3834"/>
        <v>1.01</v>
      </c>
      <c r="S3620" s="6">
        <f>AVERAGE(Kickstarter[[#This Row],[pledged]]/Kickstarter[[#This Row],[backers_count]])</f>
        <v>36.071428571428569</v>
      </c>
      <c r="T3620" t="str">
        <f t="shared" si="3865"/>
        <v>theater</v>
      </c>
      <c r="U3620" t="str">
        <f t="shared" si="3844"/>
        <v>plays</v>
      </c>
      <c r="V3620">
        <f>YEAR(Kickstarter[[#This Row],[Date Ended Conversion]])</f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s="5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2">
        <f t="shared" ref="L3621" si="3871">(((K3621/60)/60)/24)+DATE(1970,1,1)</f>
        <v>42661.132245370376</v>
      </c>
      <c r="M3621" s="12">
        <f t="shared" si="3833"/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11">
        <f t="shared" si="3834"/>
        <v>1.1299999999999999</v>
      </c>
      <c r="S3621" s="6">
        <f>AVERAGE(Kickstarter[[#This Row],[pledged]]/Kickstarter[[#This Row],[backers_count]])</f>
        <v>66.470588235294116</v>
      </c>
      <c r="T3621" t="str">
        <f t="shared" si="3865"/>
        <v>theater</v>
      </c>
      <c r="U3621" t="str">
        <f t="shared" si="3844"/>
        <v>plays</v>
      </c>
      <c r="V3621">
        <f>YEAR(Kickstarter[[#This Row],[Date Ended Conversion]])</f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s="5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2">
        <f t="shared" ref="L3622" si="3872">(((K3622/60)/60)/24)+DATE(1970,1,1)</f>
        <v>42037.938206018516</v>
      </c>
      <c r="M3622" s="12">
        <f t="shared" si="3833"/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11">
        <f t="shared" si="3834"/>
        <v>1.0519047619047619</v>
      </c>
      <c r="S3622" s="6">
        <f>AVERAGE(Kickstarter[[#This Row],[pledged]]/Kickstarter[[#This Row],[backers_count]])</f>
        <v>56.065989847715734</v>
      </c>
      <c r="T3622" t="str">
        <f t="shared" si="3865"/>
        <v>theater</v>
      </c>
      <c r="U3622" t="str">
        <f t="shared" si="3844"/>
        <v>plays</v>
      </c>
      <c r="V3622">
        <f>YEAR(Kickstarter[[#This Row],[Date Ended Conversion]])</f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s="5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2">
        <f t="shared" ref="L3623" si="3873">(((K3623/60)/60)/24)+DATE(1970,1,1)</f>
        <v>42619.935694444444</v>
      </c>
      <c r="M3623" s="12">
        <f t="shared" si="3833"/>
        <v>42643.875</v>
      </c>
      <c r="N3623" t="b">
        <v>0</v>
      </c>
      <c r="O3623">
        <v>70</v>
      </c>
      <c r="P3623" t="b">
        <v>1</v>
      </c>
      <c r="Q3623" t="s">
        <v>8271</v>
      </c>
      <c r="R3623" s="11">
        <f t="shared" si="3834"/>
        <v>1.0973333333333333</v>
      </c>
      <c r="S3623" s="6">
        <f>AVERAGE(Kickstarter[[#This Row],[pledged]]/Kickstarter[[#This Row],[backers_count]])</f>
        <v>47.028571428571432</v>
      </c>
      <c r="T3623" t="str">
        <f t="shared" si="3865"/>
        <v>theater</v>
      </c>
      <c r="U3623" t="str">
        <f t="shared" si="3844"/>
        <v>plays</v>
      </c>
      <c r="V3623">
        <f>YEAR(Kickstarter[[#This Row],[Date Ended Conversion]])</f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s="5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2">
        <f t="shared" ref="L3624" si="3874">(((K3624/60)/60)/24)+DATE(1970,1,1)</f>
        <v>41877.221886574072</v>
      </c>
      <c r="M3624" s="12">
        <f t="shared" si="3833"/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11">
        <f t="shared" si="3834"/>
        <v>1.00099</v>
      </c>
      <c r="S3624" s="6">
        <f>AVERAGE(Kickstarter[[#This Row],[pledged]]/Kickstarter[[#This Row],[backers_count]])</f>
        <v>47.666190476190479</v>
      </c>
      <c r="T3624" t="str">
        <f t="shared" si="3865"/>
        <v>theater</v>
      </c>
      <c r="U3624" t="str">
        <f t="shared" si="3844"/>
        <v>plays</v>
      </c>
      <c r="V3624">
        <f>YEAR(Kickstarter[[#This Row],[Date Ended Conversion]])</f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s="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2">
        <f t="shared" ref="L3625" si="3875">(((K3625/60)/60)/24)+DATE(1970,1,1)</f>
        <v>41828.736921296295</v>
      </c>
      <c r="M3625" s="12">
        <f t="shared" si="3833"/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11">
        <f t="shared" si="3834"/>
        <v>1.2</v>
      </c>
      <c r="S3625" s="6">
        <f>AVERAGE(Kickstarter[[#This Row],[pledged]]/Kickstarter[[#This Row],[backers_count]])</f>
        <v>88.235294117647058</v>
      </c>
      <c r="T3625" t="str">
        <f t="shared" si="3865"/>
        <v>theater</v>
      </c>
      <c r="U3625" t="str">
        <f t="shared" si="3844"/>
        <v>plays</v>
      </c>
      <c r="V3625">
        <f>YEAR(Kickstarter[[#This Row],[Date Ended Conversion]])</f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s="5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2">
        <f t="shared" ref="L3626" si="3876">(((K3626/60)/60)/24)+DATE(1970,1,1)</f>
        <v>42545.774189814809</v>
      </c>
      <c r="M3626" s="12">
        <f t="shared" si="3833"/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11">
        <f t="shared" si="3834"/>
        <v>1.0493333333333332</v>
      </c>
      <c r="S3626" s="6">
        <f>AVERAGE(Kickstarter[[#This Row],[pledged]]/Kickstarter[[#This Row],[backers_count]])</f>
        <v>80.717948717948715</v>
      </c>
      <c r="T3626" t="str">
        <f t="shared" si="3865"/>
        <v>theater</v>
      </c>
      <c r="U3626" t="str">
        <f t="shared" si="3844"/>
        <v>plays</v>
      </c>
      <c r="V3626">
        <f>YEAR(Kickstarter[[#This Row],[Date Ended Conversion]])</f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s="5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2">
        <f t="shared" ref="L3627" si="3877">(((K3627/60)/60)/24)+DATE(1970,1,1)</f>
        <v>42157.652511574073</v>
      </c>
      <c r="M3627" s="12">
        <f t="shared" si="3833"/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11">
        <f t="shared" si="3834"/>
        <v>1.0266666666666666</v>
      </c>
      <c r="S3627" s="6">
        <f>AVERAGE(Kickstarter[[#This Row],[pledged]]/Kickstarter[[#This Row],[backers_count]])</f>
        <v>39.487179487179489</v>
      </c>
      <c r="T3627" t="str">
        <f t="shared" si="3865"/>
        <v>theater</v>
      </c>
      <c r="U3627" t="str">
        <f t="shared" si="3844"/>
        <v>plays</v>
      </c>
      <c r="V3627">
        <f>YEAR(Kickstarter[[#This Row],[Date Ended Conversion]])</f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s="5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2">
        <f t="shared" ref="L3628" si="3878">(((K3628/60)/60)/24)+DATE(1970,1,1)</f>
        <v>41846.667326388888</v>
      </c>
      <c r="M3628" s="12">
        <f t="shared" si="3833"/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11">
        <f t="shared" si="3834"/>
        <v>1.0182500000000001</v>
      </c>
      <c r="S3628" s="6">
        <f>AVERAGE(Kickstarter[[#This Row],[pledged]]/Kickstarter[[#This Row],[backers_count]])</f>
        <v>84.854166666666671</v>
      </c>
      <c r="T3628" t="str">
        <f t="shared" si="3865"/>
        <v>theater</v>
      </c>
      <c r="U3628" t="str">
        <f t="shared" si="3844"/>
        <v>plays</v>
      </c>
      <c r="V3628">
        <f>YEAR(Kickstarter[[#This Row],[Date Ended Conversion]])</f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s="5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2">
        <f t="shared" ref="L3629" si="3879">(((K3629/60)/60)/24)+DATE(1970,1,1)</f>
        <v>42460.741747685184</v>
      </c>
      <c r="M3629" s="12">
        <f t="shared" si="3833"/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11">
        <f t="shared" si="3834"/>
        <v>1</v>
      </c>
      <c r="S3629" s="6">
        <f>AVERAGE(Kickstarter[[#This Row],[pledged]]/Kickstarter[[#This Row],[backers_count]])</f>
        <v>68.965517241379317</v>
      </c>
      <c r="T3629" t="str">
        <f t="shared" si="3865"/>
        <v>theater</v>
      </c>
      <c r="U3629" t="str">
        <f t="shared" si="3844"/>
        <v>plays</v>
      </c>
      <c r="V3629">
        <f>YEAR(Kickstarter[[#This Row],[Date Ended Conversion]])</f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s="5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2">
        <f t="shared" ref="L3630" si="3880">(((K3630/60)/60)/24)+DATE(1970,1,1)</f>
        <v>42291.833287037036</v>
      </c>
      <c r="M3630" s="12">
        <f t="shared" si="3833"/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11">
        <f t="shared" si="3834"/>
        <v>0</v>
      </c>
      <c r="S3630" s="6" t="e">
        <f>AVERAGE(Kickstarter[[#This Row],[pledged]]/Kickstarter[[#This Row],[backers_count]])</f>
        <v>#DIV/0!</v>
      </c>
      <c r="T3630" t="str">
        <f t="shared" si="3865"/>
        <v>theater</v>
      </c>
      <c r="U3630" t="str">
        <f t="shared" si="3844"/>
        <v>musical</v>
      </c>
      <c r="V3630">
        <f>YEAR(Kickstarter[[#This Row],[Date Ended Conversion]])</f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s="5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2">
        <f t="shared" ref="L3631" si="3881">(((K3631/60)/60)/24)+DATE(1970,1,1)</f>
        <v>42437.094490740739</v>
      </c>
      <c r="M3631" s="12">
        <f t="shared" si="3833"/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11">
        <f t="shared" si="3834"/>
        <v>1.9999999999999999E-6</v>
      </c>
      <c r="S3631" s="6">
        <f>AVERAGE(Kickstarter[[#This Row],[pledged]]/Kickstarter[[#This Row],[backers_count]])</f>
        <v>1</v>
      </c>
      <c r="T3631" t="str">
        <f t="shared" si="3865"/>
        <v>theater</v>
      </c>
      <c r="U3631" t="str">
        <f t="shared" si="3844"/>
        <v>musical</v>
      </c>
      <c r="V3631">
        <f>YEAR(Kickstarter[[#This Row],[Date Ended Conversion]])</f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s="5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2">
        <f t="shared" ref="L3632" si="3882">(((K3632/60)/60)/24)+DATE(1970,1,1)</f>
        <v>41942.84710648148</v>
      </c>
      <c r="M3632" s="12">
        <f t="shared" si="3833"/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11">
        <f t="shared" si="3834"/>
        <v>3.3333333333333332E-4</v>
      </c>
      <c r="S3632" s="6">
        <f>AVERAGE(Kickstarter[[#This Row],[pledged]]/Kickstarter[[#This Row],[backers_count]])</f>
        <v>1</v>
      </c>
      <c r="T3632" t="str">
        <f t="shared" si="3865"/>
        <v>theater</v>
      </c>
      <c r="U3632" t="str">
        <f t="shared" si="3844"/>
        <v>musical</v>
      </c>
      <c r="V3632">
        <f>YEAR(Kickstarter[[#This Row],[Date Ended Conversion]])</f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s="5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2">
        <f t="shared" ref="L3633" si="3883">(((K3633/60)/60)/24)+DATE(1970,1,1)</f>
        <v>41880.753437499996</v>
      </c>
      <c r="M3633" s="12">
        <f t="shared" si="3833"/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11">
        <f t="shared" si="3834"/>
        <v>0.51023391812865493</v>
      </c>
      <c r="S3633" s="6">
        <f>AVERAGE(Kickstarter[[#This Row],[pledged]]/Kickstarter[[#This Row],[backers_count]])</f>
        <v>147.88135593220338</v>
      </c>
      <c r="T3633" t="str">
        <f t="shared" si="3865"/>
        <v>theater</v>
      </c>
      <c r="U3633" t="str">
        <f t="shared" si="3844"/>
        <v>musical</v>
      </c>
      <c r="V3633">
        <f>YEAR(Kickstarter[[#This Row],[Date Ended Conversion]])</f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s="5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2">
        <f t="shared" ref="L3634" si="3884">(((K3634/60)/60)/24)+DATE(1970,1,1)</f>
        <v>41946.936909722222</v>
      </c>
      <c r="M3634" s="12">
        <f t="shared" si="3833"/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11">
        <f t="shared" si="3834"/>
        <v>0.2</v>
      </c>
      <c r="S3634" s="6">
        <f>AVERAGE(Kickstarter[[#This Row],[pledged]]/Kickstarter[[#This Row],[backers_count]])</f>
        <v>100</v>
      </c>
      <c r="T3634" t="str">
        <f t="shared" si="3865"/>
        <v>theater</v>
      </c>
      <c r="U3634" t="str">
        <f t="shared" si="3844"/>
        <v>musical</v>
      </c>
      <c r="V3634">
        <f>YEAR(Kickstarter[[#This Row],[Date Ended Conversion]])</f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s="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2">
        <f t="shared" ref="L3635" si="3885">(((K3635/60)/60)/24)+DATE(1970,1,1)</f>
        <v>42649.623460648145</v>
      </c>
      <c r="M3635" s="12">
        <f t="shared" si="3833"/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11">
        <f t="shared" si="3834"/>
        <v>0.35239999999999999</v>
      </c>
      <c r="S3635" s="6">
        <f>AVERAGE(Kickstarter[[#This Row],[pledged]]/Kickstarter[[#This Row],[backers_count]])</f>
        <v>56.838709677419352</v>
      </c>
      <c r="T3635" t="str">
        <f t="shared" si="3865"/>
        <v>theater</v>
      </c>
      <c r="U3635" t="str">
        <f t="shared" si="3844"/>
        <v>musical</v>
      </c>
      <c r="V3635">
        <f>YEAR(Kickstarter[[#This Row],[Date Ended Conversion]])</f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s="5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2">
        <f t="shared" ref="L3636" si="3886">(((K3636/60)/60)/24)+DATE(1970,1,1)</f>
        <v>42701.166365740741</v>
      </c>
      <c r="M3636" s="12">
        <f t="shared" si="3833"/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11">
        <f t="shared" si="3834"/>
        <v>4.2466666666666666E-2</v>
      </c>
      <c r="S3636" s="6">
        <f>AVERAGE(Kickstarter[[#This Row],[pledged]]/Kickstarter[[#This Row],[backers_count]])</f>
        <v>176.94444444444446</v>
      </c>
      <c r="T3636" t="str">
        <f t="shared" si="3865"/>
        <v>theater</v>
      </c>
      <c r="U3636" t="str">
        <f t="shared" si="3844"/>
        <v>musical</v>
      </c>
      <c r="V3636">
        <f>YEAR(Kickstarter[[#This Row],[Date Ended Conversion]])</f>
        <v>2017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s="5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2">
        <f t="shared" ref="L3637" si="3887">(((K3637/60)/60)/24)+DATE(1970,1,1)</f>
        <v>42450.88282407407</v>
      </c>
      <c r="M3637" s="12">
        <f t="shared" si="3833"/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11">
        <f t="shared" si="3834"/>
        <v>0.36457142857142855</v>
      </c>
      <c r="S3637" s="6">
        <f>AVERAGE(Kickstarter[[#This Row],[pledged]]/Kickstarter[[#This Row],[backers_count]])</f>
        <v>127.6</v>
      </c>
      <c r="T3637" t="str">
        <f t="shared" si="3865"/>
        <v>theater</v>
      </c>
      <c r="U3637" t="str">
        <f t="shared" si="3844"/>
        <v>musical</v>
      </c>
      <c r="V3637">
        <f>YEAR(Kickstarter[[#This Row],[Date Ended Conversion]])</f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s="5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2">
        <f t="shared" ref="L3638" si="3888">(((K3638/60)/60)/24)+DATE(1970,1,1)</f>
        <v>42226.694780092599</v>
      </c>
      <c r="M3638" s="12">
        <f t="shared" si="3833"/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11">
        <f t="shared" si="3834"/>
        <v>0</v>
      </c>
      <c r="S3638" s="6" t="e">
        <f>AVERAGE(Kickstarter[[#This Row],[pledged]]/Kickstarter[[#This Row],[backers_count]])</f>
        <v>#DIV/0!</v>
      </c>
      <c r="T3638" t="str">
        <f t="shared" si="3865"/>
        <v>theater</v>
      </c>
      <c r="U3638" t="str">
        <f t="shared" si="3844"/>
        <v>musical</v>
      </c>
      <c r="V3638">
        <f>YEAR(Kickstarter[[#This Row],[Date Ended Conversion]])</f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s="5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2">
        <f t="shared" ref="L3639" si="3889">(((K3639/60)/60)/24)+DATE(1970,1,1)</f>
        <v>41975.700636574074</v>
      </c>
      <c r="M3639" s="12">
        <f t="shared" si="3833"/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11">
        <f t="shared" si="3834"/>
        <v>0.30866666666666664</v>
      </c>
      <c r="S3639" s="6">
        <f>AVERAGE(Kickstarter[[#This Row],[pledged]]/Kickstarter[[#This Row],[backers_count]])</f>
        <v>66.142857142857139</v>
      </c>
      <c r="T3639" t="str">
        <f t="shared" si="3865"/>
        <v>theater</v>
      </c>
      <c r="U3639" t="str">
        <f t="shared" si="3844"/>
        <v>musical</v>
      </c>
      <c r="V3639">
        <f>YEAR(Kickstarter[[#This Row],[Date Ended Conversion]])</f>
        <v>2015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s="5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2">
        <f t="shared" ref="L3640" si="3890">(((K3640/60)/60)/24)+DATE(1970,1,1)</f>
        <v>42053.672824074078</v>
      </c>
      <c r="M3640" s="12">
        <f t="shared" si="3833"/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11">
        <f t="shared" si="3834"/>
        <v>6.545454545454546E-2</v>
      </c>
      <c r="S3640" s="6">
        <f>AVERAGE(Kickstarter[[#This Row],[pledged]]/Kickstarter[[#This Row],[backers_count]])</f>
        <v>108</v>
      </c>
      <c r="T3640" t="str">
        <f t="shared" si="3865"/>
        <v>theater</v>
      </c>
      <c r="U3640" t="str">
        <f t="shared" si="3844"/>
        <v>musical</v>
      </c>
      <c r="V3640">
        <f>YEAR(Kickstarter[[#This Row],[Date Ended Conversion]])</f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s="5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2">
        <f t="shared" ref="L3641" si="3891">(((K3641/60)/60)/24)+DATE(1970,1,1)</f>
        <v>42590.677152777775</v>
      </c>
      <c r="M3641" s="12">
        <f t="shared" si="3833"/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11">
        <f t="shared" si="3834"/>
        <v>4.0000000000000003E-5</v>
      </c>
      <c r="S3641" s="6">
        <f>AVERAGE(Kickstarter[[#This Row],[pledged]]/Kickstarter[[#This Row],[backers_count]])</f>
        <v>1</v>
      </c>
      <c r="T3641" t="str">
        <f t="shared" si="3865"/>
        <v>theater</v>
      </c>
      <c r="U3641" t="str">
        <f t="shared" si="3844"/>
        <v>musical</v>
      </c>
      <c r="V3641">
        <f>YEAR(Kickstarter[[#This Row],[Date Ended Conversion]])</f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s="5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2">
        <f t="shared" ref="L3642" si="3892">(((K3642/60)/60)/24)+DATE(1970,1,1)</f>
        <v>42104.781597222223</v>
      </c>
      <c r="M3642" s="12">
        <f t="shared" si="3833"/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11">
        <f t="shared" si="3834"/>
        <v>5.5E-2</v>
      </c>
      <c r="S3642" s="6">
        <f>AVERAGE(Kickstarter[[#This Row],[pledged]]/Kickstarter[[#This Row],[backers_count]])</f>
        <v>18.333333333333332</v>
      </c>
      <c r="T3642" t="str">
        <f t="shared" si="3865"/>
        <v>theater</v>
      </c>
      <c r="U3642" t="str">
        <f t="shared" si="3844"/>
        <v>musical</v>
      </c>
      <c r="V3642">
        <f>YEAR(Kickstarter[[#This Row],[Date Ended Conversion]])</f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s="5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2">
        <f t="shared" ref="L3643" si="3893">(((K3643/60)/60)/24)+DATE(1970,1,1)</f>
        <v>41899.627071759263</v>
      </c>
      <c r="M3643" s="12">
        <f t="shared" si="3833"/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11">
        <f t="shared" si="3834"/>
        <v>0</v>
      </c>
      <c r="S3643" s="6" t="e">
        <f>AVERAGE(Kickstarter[[#This Row],[pledged]]/Kickstarter[[#This Row],[backers_count]])</f>
        <v>#DIV/0!</v>
      </c>
      <c r="T3643" t="str">
        <f t="shared" si="3865"/>
        <v>theater</v>
      </c>
      <c r="U3643" t="str">
        <f t="shared" si="3844"/>
        <v>musical</v>
      </c>
      <c r="V3643">
        <f>YEAR(Kickstarter[[#This Row],[Date Ended Conversion]])</f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s="5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2">
        <f t="shared" ref="L3644" si="3894">(((K3644/60)/60)/24)+DATE(1970,1,1)</f>
        <v>42297.816284722227</v>
      </c>
      <c r="M3644" s="12">
        <f t="shared" si="3833"/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11">
        <f t="shared" si="3834"/>
        <v>2.1428571428571429E-2</v>
      </c>
      <c r="S3644" s="6">
        <f>AVERAGE(Kickstarter[[#This Row],[pledged]]/Kickstarter[[#This Row],[backers_count]])</f>
        <v>7.5</v>
      </c>
      <c r="T3644" t="str">
        <f t="shared" si="3865"/>
        <v>theater</v>
      </c>
      <c r="U3644" t="str">
        <f t="shared" si="3844"/>
        <v>musical</v>
      </c>
      <c r="V3644">
        <f>YEAR(Kickstarter[[#This Row],[Date Ended Conversion]])</f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s="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2">
        <f t="shared" ref="L3645" si="3895">(((K3645/60)/60)/24)+DATE(1970,1,1)</f>
        <v>42285.143969907411</v>
      </c>
      <c r="M3645" s="12">
        <f t="shared" si="3833"/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11">
        <f t="shared" si="3834"/>
        <v>0</v>
      </c>
      <c r="S3645" s="6" t="e">
        <f>AVERAGE(Kickstarter[[#This Row],[pledged]]/Kickstarter[[#This Row],[backers_count]])</f>
        <v>#DIV/0!</v>
      </c>
      <c r="T3645" t="str">
        <f t="shared" si="3865"/>
        <v>theater</v>
      </c>
      <c r="U3645" t="str">
        <f t="shared" si="3844"/>
        <v>musical</v>
      </c>
      <c r="V3645">
        <f>YEAR(Kickstarter[[#This Row],[Date Ended Conversion]])</f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s="5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2">
        <f t="shared" ref="L3646" si="3896">(((K3646/60)/60)/24)+DATE(1970,1,1)</f>
        <v>42409.241747685184</v>
      </c>
      <c r="M3646" s="12">
        <f t="shared" si="3833"/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11">
        <f t="shared" si="3834"/>
        <v>0.16420000000000001</v>
      </c>
      <c r="S3646" s="6">
        <f>AVERAGE(Kickstarter[[#This Row],[pledged]]/Kickstarter[[#This Row],[backers_count]])</f>
        <v>68.416666666666671</v>
      </c>
      <c r="T3646" t="str">
        <f t="shared" si="3865"/>
        <v>theater</v>
      </c>
      <c r="U3646" t="str">
        <f t="shared" si="3844"/>
        <v>musical</v>
      </c>
      <c r="V3646">
        <f>YEAR(Kickstarter[[#This Row],[Date Ended Conversion]])</f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s="5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2">
        <f t="shared" ref="L3647" si="3897">(((K3647/60)/60)/24)+DATE(1970,1,1)</f>
        <v>42665.970347222217</v>
      </c>
      <c r="M3647" s="12">
        <f t="shared" si="3833"/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11">
        <f t="shared" si="3834"/>
        <v>1E-3</v>
      </c>
      <c r="S3647" s="6">
        <f>AVERAGE(Kickstarter[[#This Row],[pledged]]/Kickstarter[[#This Row],[backers_count]])</f>
        <v>1</v>
      </c>
      <c r="T3647" t="str">
        <f t="shared" si="3865"/>
        <v>theater</v>
      </c>
      <c r="U3647" t="str">
        <f t="shared" si="3844"/>
        <v>musical</v>
      </c>
      <c r="V3647">
        <f>YEAR(Kickstarter[[#This Row],[Date Ended Conversion]])</f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s="5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2">
        <f t="shared" ref="L3648" si="3898">(((K3648/60)/60)/24)+DATE(1970,1,1)</f>
        <v>42140.421319444446</v>
      </c>
      <c r="M3648" s="12">
        <f t="shared" si="3833"/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11">
        <f t="shared" si="3834"/>
        <v>4.8099999999999997E-2</v>
      </c>
      <c r="S3648" s="6">
        <f>AVERAGE(Kickstarter[[#This Row],[pledged]]/Kickstarter[[#This Row],[backers_count]])</f>
        <v>60.125</v>
      </c>
      <c r="T3648" t="str">
        <f t="shared" si="3865"/>
        <v>theater</v>
      </c>
      <c r="U3648" t="str">
        <f t="shared" si="3844"/>
        <v>musical</v>
      </c>
      <c r="V3648">
        <f>YEAR(Kickstarter[[#This Row],[Date Ended Conversion]])</f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s="5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2">
        <f t="shared" ref="L3649" si="3899">(((K3649/60)/60)/24)+DATE(1970,1,1)</f>
        <v>42598.749155092592</v>
      </c>
      <c r="M3649" s="12">
        <f t="shared" si="3833"/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11">
        <f t="shared" si="3834"/>
        <v>0.06</v>
      </c>
      <c r="S3649" s="6">
        <f>AVERAGE(Kickstarter[[#This Row],[pledged]]/Kickstarter[[#This Row],[backers_count]])</f>
        <v>15</v>
      </c>
      <c r="T3649" t="str">
        <f t="shared" si="3865"/>
        <v>theater</v>
      </c>
      <c r="U3649" t="str">
        <f t="shared" si="3844"/>
        <v>musical</v>
      </c>
      <c r="V3649">
        <f>YEAR(Kickstarter[[#This Row],[Date Ended Conversion]])</f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s="5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2">
        <f t="shared" ref="L3650" si="3900">(((K3650/60)/60)/24)+DATE(1970,1,1)</f>
        <v>41887.292187500003</v>
      </c>
      <c r="M3650" s="12">
        <f t="shared" ref="M3650:M3713" si="3901">(((J3650/60)/60)/24)+DATE(1970,1,1)</f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11">
        <f t="shared" ref="R3650:R3713" si="3902">(E3650/D3650)</f>
        <v>1.003825</v>
      </c>
      <c r="S3650" s="6">
        <f>AVERAGE(Kickstarter[[#This Row],[pledged]]/Kickstarter[[#This Row],[backers_count]])</f>
        <v>550.04109589041093</v>
      </c>
      <c r="T3650" t="str">
        <f t="shared" si="3865"/>
        <v>theater</v>
      </c>
      <c r="U3650" t="str">
        <f t="shared" si="3844"/>
        <v>plays</v>
      </c>
      <c r="V3650">
        <f>YEAR(Kickstarter[[#This Row],[Date Ended Conversion]])</f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s="5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2">
        <f t="shared" ref="L3651" si="3903">(((K3651/60)/60)/24)+DATE(1970,1,1)</f>
        <v>41780.712893518517</v>
      </c>
      <c r="M3651" s="12">
        <f t="shared" si="3901"/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11">
        <f t="shared" si="3902"/>
        <v>1.04</v>
      </c>
      <c r="S3651" s="6">
        <f>AVERAGE(Kickstarter[[#This Row],[pledged]]/Kickstarter[[#This Row],[backers_count]])</f>
        <v>97.5</v>
      </c>
      <c r="T3651" t="str">
        <f t="shared" si="3865"/>
        <v>theater</v>
      </c>
      <c r="U3651" t="str">
        <f t="shared" si="3844"/>
        <v>plays</v>
      </c>
      <c r="V3651">
        <f>YEAR(Kickstarter[[#This Row],[Date Ended Conversion]])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s="5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2">
        <f t="shared" ref="L3652" si="3904">(((K3652/60)/60)/24)+DATE(1970,1,1)</f>
        <v>42381.478981481487</v>
      </c>
      <c r="M3652" s="12">
        <f t="shared" si="3901"/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11">
        <f t="shared" si="3902"/>
        <v>1</v>
      </c>
      <c r="S3652" s="6">
        <f>AVERAGE(Kickstarter[[#This Row],[pledged]]/Kickstarter[[#This Row],[backers_count]])</f>
        <v>29.411764705882351</v>
      </c>
      <c r="T3652" t="str">
        <f t="shared" si="3865"/>
        <v>theater</v>
      </c>
      <c r="U3652" t="str">
        <f t="shared" si="3844"/>
        <v>plays</v>
      </c>
      <c r="V3652">
        <f>YEAR(Kickstarter[[#This Row],[Date Ended Conversion]])</f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s="5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2">
        <f t="shared" ref="L3653" si="3905">(((K3653/60)/60)/24)+DATE(1970,1,1)</f>
        <v>41828.646319444444</v>
      </c>
      <c r="M3653" s="12">
        <f t="shared" si="3901"/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11">
        <f t="shared" si="3902"/>
        <v>1.04</v>
      </c>
      <c r="S3653" s="6">
        <f>AVERAGE(Kickstarter[[#This Row],[pledged]]/Kickstarter[[#This Row],[backers_count]])</f>
        <v>57.777777777777779</v>
      </c>
      <c r="T3653" t="str">
        <f t="shared" si="3865"/>
        <v>theater</v>
      </c>
      <c r="U3653" t="str">
        <f t="shared" si="3844"/>
        <v>plays</v>
      </c>
      <c r="V3653">
        <f>YEAR(Kickstarter[[#This Row],[Date Ended Conversion]])</f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s="5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2">
        <f t="shared" ref="L3654" si="3906">(((K3654/60)/60)/24)+DATE(1970,1,1)</f>
        <v>42596.644699074073</v>
      </c>
      <c r="M3654" s="12">
        <f t="shared" si="3901"/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11">
        <f t="shared" si="3902"/>
        <v>2.5066666666666668</v>
      </c>
      <c r="S3654" s="6">
        <f>AVERAGE(Kickstarter[[#This Row],[pledged]]/Kickstarter[[#This Row],[backers_count]])</f>
        <v>44.235294117647058</v>
      </c>
      <c r="T3654" t="str">
        <f t="shared" si="3865"/>
        <v>theater</v>
      </c>
      <c r="U3654" t="str">
        <f t="shared" si="3844"/>
        <v>plays</v>
      </c>
      <c r="V3654">
        <f>YEAR(Kickstarter[[#This Row],[Date Ended Conversion]])</f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s="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2">
        <f t="shared" ref="L3655" si="3907">(((K3655/60)/60)/24)+DATE(1970,1,1)</f>
        <v>42191.363506944443</v>
      </c>
      <c r="M3655" s="12">
        <f t="shared" si="3901"/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11">
        <f t="shared" si="3902"/>
        <v>1.0049999999999999</v>
      </c>
      <c r="S3655" s="6">
        <f>AVERAGE(Kickstarter[[#This Row],[pledged]]/Kickstarter[[#This Row],[backers_count]])</f>
        <v>60.909090909090907</v>
      </c>
      <c r="T3655" t="str">
        <f t="shared" si="3865"/>
        <v>theater</v>
      </c>
      <c r="U3655" t="str">
        <f t="shared" si="3844"/>
        <v>plays</v>
      </c>
      <c r="V3655">
        <f>YEAR(Kickstarter[[#This Row],[Date Ended Conversion]])</f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s="5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2">
        <f t="shared" ref="L3656" si="3908">(((K3656/60)/60)/24)+DATE(1970,1,1)</f>
        <v>42440.416504629626</v>
      </c>
      <c r="M3656" s="12">
        <f t="shared" si="3901"/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11">
        <f t="shared" si="3902"/>
        <v>1.744</v>
      </c>
      <c r="S3656" s="6">
        <f>AVERAGE(Kickstarter[[#This Row],[pledged]]/Kickstarter[[#This Row],[backers_count]])</f>
        <v>68.84210526315789</v>
      </c>
      <c r="T3656" t="str">
        <f t="shared" si="3865"/>
        <v>theater</v>
      </c>
      <c r="U3656" t="str">
        <f t="shared" si="3844"/>
        <v>plays</v>
      </c>
      <c r="V3656">
        <f>YEAR(Kickstarter[[#This Row],[Date Ended Conversion]])</f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s="5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2">
        <f t="shared" ref="L3657" si="3909">(((K3657/60)/60)/24)+DATE(1970,1,1)</f>
        <v>42173.803217592591</v>
      </c>
      <c r="M3657" s="12">
        <f t="shared" si="3901"/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11">
        <f t="shared" si="3902"/>
        <v>1.1626000000000001</v>
      </c>
      <c r="S3657" s="6">
        <f>AVERAGE(Kickstarter[[#This Row],[pledged]]/Kickstarter[[#This Row],[backers_count]])</f>
        <v>73.582278481012665</v>
      </c>
      <c r="T3657" t="str">
        <f t="shared" si="3865"/>
        <v>theater</v>
      </c>
      <c r="U3657" t="str">
        <f t="shared" si="3844"/>
        <v>plays</v>
      </c>
      <c r="V3657">
        <f>YEAR(Kickstarter[[#This Row],[Date Ended Conversion]])</f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s="5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2">
        <f t="shared" ref="L3658" si="3910">(((K3658/60)/60)/24)+DATE(1970,1,1)</f>
        <v>42737.910138888896</v>
      </c>
      <c r="M3658" s="12">
        <f t="shared" si="3901"/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11">
        <f t="shared" si="3902"/>
        <v>1.0582</v>
      </c>
      <c r="S3658" s="6">
        <f>AVERAGE(Kickstarter[[#This Row],[pledged]]/Kickstarter[[#This Row],[backers_count]])</f>
        <v>115.02173913043478</v>
      </c>
      <c r="T3658" t="str">
        <f t="shared" si="3865"/>
        <v>theater</v>
      </c>
      <c r="U3658" t="str">
        <f t="shared" si="3844"/>
        <v>plays</v>
      </c>
      <c r="V3658">
        <f>YEAR(Kickstarter[[#This Row],[Date Ended Conversion]])</f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s="5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2">
        <f t="shared" ref="L3659" si="3911">(((K3659/60)/60)/24)+DATE(1970,1,1)</f>
        <v>42499.629849537043</v>
      </c>
      <c r="M3659" s="12">
        <f t="shared" si="3901"/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11">
        <f t="shared" si="3902"/>
        <v>1.1074999999999999</v>
      </c>
      <c r="S3659" s="6">
        <f>AVERAGE(Kickstarter[[#This Row],[pledged]]/Kickstarter[[#This Row],[backers_count]])</f>
        <v>110.75</v>
      </c>
      <c r="T3659" t="str">
        <f t="shared" si="3865"/>
        <v>theater</v>
      </c>
      <c r="U3659" t="str">
        <f t="shared" ref="U3659:U3722" si="3912">RIGHT(Q3659,LEN(Q3659)-FIND("/",Q3659))</f>
        <v>plays</v>
      </c>
      <c r="V3659">
        <f>YEAR(Kickstarter[[#This Row],[Date Ended Conversion]])</f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s="5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2">
        <f t="shared" ref="L3660" si="3913">(((K3660/60)/60)/24)+DATE(1970,1,1)</f>
        <v>41775.858564814815</v>
      </c>
      <c r="M3660" s="12">
        <f t="shared" si="3901"/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11">
        <f t="shared" si="3902"/>
        <v>1.0066666666666666</v>
      </c>
      <c r="S3660" s="6">
        <f>AVERAGE(Kickstarter[[#This Row],[pledged]]/Kickstarter[[#This Row],[backers_count]])</f>
        <v>75.5</v>
      </c>
      <c r="T3660" t="str">
        <f t="shared" si="3865"/>
        <v>theater</v>
      </c>
      <c r="U3660" t="str">
        <f t="shared" si="3912"/>
        <v>plays</v>
      </c>
      <c r="V3660">
        <f>YEAR(Kickstarter[[#This Row],[Date Ended Conversion]])</f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s="5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2">
        <f t="shared" ref="L3661" si="3914">(((K3661/60)/60)/24)+DATE(1970,1,1)</f>
        <v>42055.277199074073</v>
      </c>
      <c r="M3661" s="12">
        <f t="shared" si="3901"/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11">
        <f t="shared" si="3902"/>
        <v>1.0203333333333333</v>
      </c>
      <c r="S3661" s="6">
        <f>AVERAGE(Kickstarter[[#This Row],[pledged]]/Kickstarter[[#This Row],[backers_count]])</f>
        <v>235.46153846153845</v>
      </c>
      <c r="T3661" t="str">
        <f t="shared" si="3865"/>
        <v>theater</v>
      </c>
      <c r="U3661" t="str">
        <f t="shared" si="3912"/>
        <v>plays</v>
      </c>
      <c r="V3661">
        <f>YEAR(Kickstarter[[#This Row],[Date Ended Conversion]])</f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s="5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2">
        <f t="shared" ref="L3662" si="3915">(((K3662/60)/60)/24)+DATE(1970,1,1)</f>
        <v>41971.881076388891</v>
      </c>
      <c r="M3662" s="12">
        <f t="shared" si="3901"/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11">
        <f t="shared" si="3902"/>
        <v>1</v>
      </c>
      <c r="S3662" s="6">
        <f>AVERAGE(Kickstarter[[#This Row],[pledged]]/Kickstarter[[#This Row],[backers_count]])</f>
        <v>11.363636363636363</v>
      </c>
      <c r="T3662" t="str">
        <f t="shared" si="3865"/>
        <v>theater</v>
      </c>
      <c r="U3662" t="str">
        <f t="shared" si="3912"/>
        <v>plays</v>
      </c>
      <c r="V3662">
        <f>YEAR(Kickstarter[[#This Row],[Date Ended Conversion]])</f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s="5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2">
        <f t="shared" ref="L3663" si="3916">(((K3663/60)/60)/24)+DATE(1970,1,1)</f>
        <v>42447.896666666667</v>
      </c>
      <c r="M3663" s="12">
        <f t="shared" si="3901"/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11">
        <f t="shared" si="3902"/>
        <v>1.1100000000000001</v>
      </c>
      <c r="S3663" s="6">
        <f>AVERAGE(Kickstarter[[#This Row],[pledged]]/Kickstarter[[#This Row],[backers_count]])</f>
        <v>92.5</v>
      </c>
      <c r="T3663" t="str">
        <f t="shared" si="3865"/>
        <v>theater</v>
      </c>
      <c r="U3663" t="str">
        <f t="shared" si="3912"/>
        <v>plays</v>
      </c>
      <c r="V3663">
        <f>YEAR(Kickstarter[[#This Row],[Date Ended Conversion]])</f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s="5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2">
        <f t="shared" ref="L3664" si="3917">(((K3664/60)/60)/24)+DATE(1970,1,1)</f>
        <v>42064.220069444447</v>
      </c>
      <c r="M3664" s="12">
        <f t="shared" si="3901"/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11">
        <f t="shared" si="3902"/>
        <v>1.0142500000000001</v>
      </c>
      <c r="S3664" s="6">
        <f>AVERAGE(Kickstarter[[#This Row],[pledged]]/Kickstarter[[#This Row],[backers_count]])</f>
        <v>202.85</v>
      </c>
      <c r="T3664" t="str">
        <f t="shared" si="3865"/>
        <v>theater</v>
      </c>
      <c r="U3664" t="str">
        <f t="shared" si="3912"/>
        <v>plays</v>
      </c>
      <c r="V3664">
        <f>YEAR(Kickstarter[[#This Row],[Date Ended Conversion]])</f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s="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2">
        <f t="shared" ref="L3665" si="3918">(((K3665/60)/60)/24)+DATE(1970,1,1)</f>
        <v>42665.451736111107</v>
      </c>
      <c r="M3665" s="12">
        <f t="shared" si="3901"/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11">
        <f t="shared" si="3902"/>
        <v>1.04</v>
      </c>
      <c r="S3665" s="6">
        <f>AVERAGE(Kickstarter[[#This Row],[pledged]]/Kickstarter[[#This Row],[backers_count]])</f>
        <v>26</v>
      </c>
      <c r="T3665" t="str">
        <f t="shared" si="3865"/>
        <v>theater</v>
      </c>
      <c r="U3665" t="str">
        <f t="shared" si="3912"/>
        <v>plays</v>
      </c>
      <c r="V3665">
        <f>YEAR(Kickstarter[[#This Row],[Date Ended Conversion]])</f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s="5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2">
        <f t="shared" ref="L3666" si="3919">(((K3666/60)/60)/24)+DATE(1970,1,1)</f>
        <v>42523.248715277776</v>
      </c>
      <c r="M3666" s="12">
        <f t="shared" si="3901"/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11">
        <f t="shared" si="3902"/>
        <v>1.09375</v>
      </c>
      <c r="S3666" s="6">
        <f>AVERAGE(Kickstarter[[#This Row],[pledged]]/Kickstarter[[#This Row],[backers_count]])</f>
        <v>46.05263157894737</v>
      </c>
      <c r="T3666" t="str">
        <f t="shared" si="3865"/>
        <v>theater</v>
      </c>
      <c r="U3666" t="str">
        <f t="shared" si="3912"/>
        <v>plays</v>
      </c>
      <c r="V3666">
        <f>YEAR(Kickstarter[[#This Row],[Date Ended Conversion]])</f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s="5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2">
        <f t="shared" ref="L3667" si="3920">(((K3667/60)/60)/24)+DATE(1970,1,1)</f>
        <v>42294.808124999996</v>
      </c>
      <c r="M3667" s="12">
        <f t="shared" si="3901"/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11">
        <f t="shared" si="3902"/>
        <v>1.1516129032258065</v>
      </c>
      <c r="S3667" s="6">
        <f>AVERAGE(Kickstarter[[#This Row],[pledged]]/Kickstarter[[#This Row],[backers_count]])</f>
        <v>51</v>
      </c>
      <c r="T3667" t="str">
        <f t="shared" si="3865"/>
        <v>theater</v>
      </c>
      <c r="U3667" t="str">
        <f t="shared" si="3912"/>
        <v>plays</v>
      </c>
      <c r="V3667">
        <f>YEAR(Kickstarter[[#This Row],[Date Ended Conversion]])</f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s="5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2">
        <f t="shared" ref="L3668" si="3921">(((K3668/60)/60)/24)+DATE(1970,1,1)</f>
        <v>41822.90488425926</v>
      </c>
      <c r="M3668" s="12">
        <f t="shared" si="3901"/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11">
        <f t="shared" si="3902"/>
        <v>1</v>
      </c>
      <c r="S3668" s="6">
        <f>AVERAGE(Kickstarter[[#This Row],[pledged]]/Kickstarter[[#This Row],[backers_count]])</f>
        <v>31.578947368421051</v>
      </c>
      <c r="T3668" t="str">
        <f t="shared" si="3865"/>
        <v>theater</v>
      </c>
      <c r="U3668" t="str">
        <f t="shared" si="3912"/>
        <v>plays</v>
      </c>
      <c r="V3668">
        <f>YEAR(Kickstarter[[#This Row],[Date Ended Conversion]])</f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s="5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2">
        <f t="shared" ref="L3669" si="3922">(((K3669/60)/60)/24)+DATE(1970,1,1)</f>
        <v>42173.970127314817</v>
      </c>
      <c r="M3669" s="12">
        <f t="shared" si="3901"/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11">
        <f t="shared" si="3902"/>
        <v>1.0317033333333334</v>
      </c>
      <c r="S3669" s="6">
        <f>AVERAGE(Kickstarter[[#This Row],[pledged]]/Kickstarter[[#This Row],[backers_count]])</f>
        <v>53.363965517241382</v>
      </c>
      <c r="T3669" t="str">
        <f t="shared" si="3865"/>
        <v>theater</v>
      </c>
      <c r="U3669" t="str">
        <f t="shared" si="3912"/>
        <v>plays</v>
      </c>
      <c r="V3669">
        <f>YEAR(Kickstarter[[#This Row],[Date Ended Conversion]])</f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s="5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2">
        <f t="shared" ref="L3670" si="3923">(((K3670/60)/60)/24)+DATE(1970,1,1)</f>
        <v>42185.556157407409</v>
      </c>
      <c r="M3670" s="12">
        <f t="shared" si="3901"/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11">
        <f t="shared" si="3902"/>
        <v>1.0349999999999999</v>
      </c>
      <c r="S3670" s="6">
        <f>AVERAGE(Kickstarter[[#This Row],[pledged]]/Kickstarter[[#This Row],[backers_count]])</f>
        <v>36.964285714285715</v>
      </c>
      <c r="T3670" t="str">
        <f t="shared" si="3865"/>
        <v>theater</v>
      </c>
      <c r="U3670" t="str">
        <f t="shared" si="3912"/>
        <v>plays</v>
      </c>
      <c r="V3670">
        <f>YEAR(Kickstarter[[#This Row],[Date Ended Conversion]])</f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s="5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2">
        <f t="shared" ref="L3671" si="3924">(((K3671/60)/60)/24)+DATE(1970,1,1)</f>
        <v>42136.675196759257</v>
      </c>
      <c r="M3671" s="12">
        <f t="shared" si="3901"/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11">
        <f t="shared" si="3902"/>
        <v>1.3819999999999999</v>
      </c>
      <c r="S3671" s="6">
        <f>AVERAGE(Kickstarter[[#This Row],[pledged]]/Kickstarter[[#This Row],[backers_count]])</f>
        <v>81.294117647058826</v>
      </c>
      <c r="T3671" t="str">
        <f t="shared" si="3865"/>
        <v>theater</v>
      </c>
      <c r="U3671" t="str">
        <f t="shared" si="3912"/>
        <v>plays</v>
      </c>
      <c r="V3671">
        <f>YEAR(Kickstarter[[#This Row],[Date Ended Conversion]])</f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s="5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2">
        <f t="shared" ref="L3672" si="3925">(((K3672/60)/60)/24)+DATE(1970,1,1)</f>
        <v>42142.514016203699</v>
      </c>
      <c r="M3672" s="12">
        <f t="shared" si="3901"/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11">
        <f t="shared" si="3902"/>
        <v>1.0954545454545455</v>
      </c>
      <c r="S3672" s="6">
        <f>AVERAGE(Kickstarter[[#This Row],[pledged]]/Kickstarter[[#This Row],[backers_count]])</f>
        <v>20.083333333333332</v>
      </c>
      <c r="T3672" t="str">
        <f t="shared" si="3865"/>
        <v>theater</v>
      </c>
      <c r="U3672" t="str">
        <f t="shared" si="3912"/>
        <v>plays</v>
      </c>
      <c r="V3672">
        <f>YEAR(Kickstarter[[#This Row],[Date Ended Conversion]])</f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s="5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2">
        <f t="shared" ref="L3673" si="3926">(((K3673/60)/60)/24)+DATE(1970,1,1)</f>
        <v>41820.62809027778</v>
      </c>
      <c r="M3673" s="12">
        <f t="shared" si="3901"/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11">
        <f t="shared" si="3902"/>
        <v>1.0085714285714287</v>
      </c>
      <c r="S3673" s="6">
        <f>AVERAGE(Kickstarter[[#This Row],[pledged]]/Kickstarter[[#This Row],[backers_count]])</f>
        <v>88.25</v>
      </c>
      <c r="T3673" t="str">
        <f t="shared" si="3865"/>
        <v>theater</v>
      </c>
      <c r="U3673" t="str">
        <f t="shared" si="3912"/>
        <v>plays</v>
      </c>
      <c r="V3673">
        <f>YEAR(Kickstarter[[#This Row],[Date Ended Conversion]])</f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s="5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2">
        <f t="shared" ref="L3674" si="3927">(((K3674/60)/60)/24)+DATE(1970,1,1)</f>
        <v>41878.946574074071</v>
      </c>
      <c r="M3674" s="12">
        <f t="shared" si="3901"/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11">
        <f t="shared" si="3902"/>
        <v>1.0153333333333334</v>
      </c>
      <c r="S3674" s="6">
        <f>AVERAGE(Kickstarter[[#This Row],[pledged]]/Kickstarter[[#This Row],[backers_count]])</f>
        <v>53.438596491228068</v>
      </c>
      <c r="T3674" t="str">
        <f t="shared" si="3865"/>
        <v>theater</v>
      </c>
      <c r="U3674" t="str">
        <f t="shared" si="3912"/>
        <v>plays</v>
      </c>
      <c r="V3674">
        <f>YEAR(Kickstarter[[#This Row],[Date Ended Conversion]])</f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s="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2">
        <f t="shared" ref="L3675" si="3928">(((K3675/60)/60)/24)+DATE(1970,1,1)</f>
        <v>41914.295104166667</v>
      </c>
      <c r="M3675" s="12">
        <f t="shared" si="3901"/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11">
        <f t="shared" si="3902"/>
        <v>1.13625</v>
      </c>
      <c r="S3675" s="6">
        <f>AVERAGE(Kickstarter[[#This Row],[pledged]]/Kickstarter[[#This Row],[backers_count]])</f>
        <v>39.868421052631582</v>
      </c>
      <c r="T3675" t="str">
        <f t="shared" si="3865"/>
        <v>theater</v>
      </c>
      <c r="U3675" t="str">
        <f t="shared" si="3912"/>
        <v>plays</v>
      </c>
      <c r="V3675">
        <f>YEAR(Kickstarter[[#This Row],[Date Ended Conversion]])</f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s="5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2">
        <f t="shared" ref="L3676" si="3929">(((K3676/60)/60)/24)+DATE(1970,1,1)</f>
        <v>42556.873020833329</v>
      </c>
      <c r="M3676" s="12">
        <f t="shared" si="3901"/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11">
        <f t="shared" si="3902"/>
        <v>1</v>
      </c>
      <c r="S3676" s="6">
        <f>AVERAGE(Kickstarter[[#This Row],[pledged]]/Kickstarter[[#This Row],[backers_count]])</f>
        <v>145.16129032258064</v>
      </c>
      <c r="T3676" t="str">
        <f t="shared" si="3865"/>
        <v>theater</v>
      </c>
      <c r="U3676" t="str">
        <f t="shared" si="3912"/>
        <v>plays</v>
      </c>
      <c r="V3676">
        <f>YEAR(Kickstarter[[#This Row],[Date Ended Conversion]])</f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s="5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2">
        <f t="shared" ref="L3677" si="3930">(((K3677/60)/60)/24)+DATE(1970,1,1)</f>
        <v>42493.597013888888</v>
      </c>
      <c r="M3677" s="12">
        <f t="shared" si="3901"/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11">
        <f t="shared" si="3902"/>
        <v>1.4</v>
      </c>
      <c r="S3677" s="6">
        <f>AVERAGE(Kickstarter[[#This Row],[pledged]]/Kickstarter[[#This Row],[backers_count]])</f>
        <v>23.333333333333332</v>
      </c>
      <c r="T3677" t="str">
        <f t="shared" si="3865"/>
        <v>theater</v>
      </c>
      <c r="U3677" t="str">
        <f t="shared" si="3912"/>
        <v>plays</v>
      </c>
      <c r="V3677">
        <f>YEAR(Kickstarter[[#This Row],[Date Ended Conversion]])</f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s="5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2">
        <f t="shared" ref="L3678" si="3931">(((K3678/60)/60)/24)+DATE(1970,1,1)</f>
        <v>41876.815787037034</v>
      </c>
      <c r="M3678" s="12">
        <f t="shared" si="3901"/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11">
        <f t="shared" si="3902"/>
        <v>1.2875000000000001</v>
      </c>
      <c r="S3678" s="6">
        <f>AVERAGE(Kickstarter[[#This Row],[pledged]]/Kickstarter[[#This Row],[backers_count]])</f>
        <v>64.375</v>
      </c>
      <c r="T3678" t="str">
        <f t="shared" si="3865"/>
        <v>theater</v>
      </c>
      <c r="U3678" t="str">
        <f t="shared" si="3912"/>
        <v>plays</v>
      </c>
      <c r="V3678">
        <f>YEAR(Kickstarter[[#This Row],[Date Ended Conversion]])</f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s="5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2">
        <f t="shared" ref="L3679" si="3932">(((K3679/60)/60)/24)+DATE(1970,1,1)</f>
        <v>41802.574282407404</v>
      </c>
      <c r="M3679" s="12">
        <f t="shared" si="3901"/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11">
        <f t="shared" si="3902"/>
        <v>1.0290416666666666</v>
      </c>
      <c r="S3679" s="6">
        <f>AVERAGE(Kickstarter[[#This Row],[pledged]]/Kickstarter[[#This Row],[backers_count]])</f>
        <v>62.052763819095475</v>
      </c>
      <c r="T3679" t="str">
        <f t="shared" ref="T3679:T3742" si="3933">LEFT(Q3679,FIND("/",Q3679)-1)</f>
        <v>theater</v>
      </c>
      <c r="U3679" t="str">
        <f t="shared" si="3912"/>
        <v>plays</v>
      </c>
      <c r="V3679">
        <f>YEAR(Kickstarter[[#This Row],[Date Ended Conversion]])</f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s="5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2">
        <f t="shared" ref="L3680" si="3934">(((K3680/60)/60)/24)+DATE(1970,1,1)</f>
        <v>42120.531226851846</v>
      </c>
      <c r="M3680" s="12">
        <f t="shared" si="3901"/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11">
        <f t="shared" si="3902"/>
        <v>1.0249999999999999</v>
      </c>
      <c r="S3680" s="6">
        <f>AVERAGE(Kickstarter[[#This Row],[pledged]]/Kickstarter[[#This Row],[backers_count]])</f>
        <v>66.129032258064512</v>
      </c>
      <c r="T3680" t="str">
        <f t="shared" si="3933"/>
        <v>theater</v>
      </c>
      <c r="U3680" t="str">
        <f t="shared" si="3912"/>
        <v>plays</v>
      </c>
      <c r="V3680">
        <f>YEAR(Kickstarter[[#This Row],[Date Ended Conversion]])</f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s="5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2">
        <f t="shared" ref="L3681" si="3935">(((K3681/60)/60)/24)+DATE(1970,1,1)</f>
        <v>41786.761354166665</v>
      </c>
      <c r="M3681" s="12">
        <f t="shared" si="3901"/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11">
        <f t="shared" si="3902"/>
        <v>1.101</v>
      </c>
      <c r="S3681" s="6">
        <f>AVERAGE(Kickstarter[[#This Row],[pledged]]/Kickstarter[[#This Row],[backers_count]])</f>
        <v>73.400000000000006</v>
      </c>
      <c r="T3681" t="str">
        <f t="shared" si="3933"/>
        <v>theater</v>
      </c>
      <c r="U3681" t="str">
        <f t="shared" si="3912"/>
        <v>plays</v>
      </c>
      <c r="V3681">
        <f>YEAR(Kickstarter[[#This Row],[Date Ended Conversion]])</f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s="5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2">
        <f t="shared" ref="L3682" si="3936">(((K3682/60)/60)/24)+DATE(1970,1,1)</f>
        <v>42627.454097222217</v>
      </c>
      <c r="M3682" s="12">
        <f t="shared" si="3901"/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11">
        <f t="shared" si="3902"/>
        <v>1.1276666666666666</v>
      </c>
      <c r="S3682" s="6">
        <f>AVERAGE(Kickstarter[[#This Row],[pledged]]/Kickstarter[[#This Row],[backers_count]])</f>
        <v>99.5</v>
      </c>
      <c r="T3682" t="str">
        <f t="shared" si="3933"/>
        <v>theater</v>
      </c>
      <c r="U3682" t="str">
        <f t="shared" si="3912"/>
        <v>plays</v>
      </c>
      <c r="V3682">
        <f>YEAR(Kickstarter[[#This Row],[Date Ended Conversion]])</f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s="5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2">
        <f t="shared" ref="L3683" si="3937">(((K3683/60)/60)/24)+DATE(1970,1,1)</f>
        <v>42374.651504629626</v>
      </c>
      <c r="M3683" s="12">
        <f t="shared" si="3901"/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11">
        <f t="shared" si="3902"/>
        <v>1.119</v>
      </c>
      <c r="S3683" s="6">
        <f>AVERAGE(Kickstarter[[#This Row],[pledged]]/Kickstarter[[#This Row],[backers_count]])</f>
        <v>62.166666666666664</v>
      </c>
      <c r="T3683" t="str">
        <f t="shared" si="3933"/>
        <v>theater</v>
      </c>
      <c r="U3683" t="str">
        <f t="shared" si="3912"/>
        <v>plays</v>
      </c>
      <c r="V3683">
        <f>YEAR(Kickstarter[[#This Row],[Date Ended Conversion]])</f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s="5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2">
        <f t="shared" ref="L3684" si="3938">(((K3684/60)/60)/24)+DATE(1970,1,1)</f>
        <v>41772.685393518521</v>
      </c>
      <c r="M3684" s="12">
        <f t="shared" si="3901"/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11">
        <f t="shared" si="3902"/>
        <v>1.3919999999999999</v>
      </c>
      <c r="S3684" s="6">
        <f>AVERAGE(Kickstarter[[#This Row],[pledged]]/Kickstarter[[#This Row],[backers_count]])</f>
        <v>62.328358208955223</v>
      </c>
      <c r="T3684" t="str">
        <f t="shared" si="3933"/>
        <v>theater</v>
      </c>
      <c r="U3684" t="str">
        <f t="shared" si="3912"/>
        <v>plays</v>
      </c>
      <c r="V3684">
        <f>YEAR(Kickstarter[[#This Row],[Date Ended Conversion]])</f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s="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2">
        <f t="shared" ref="L3685" si="3939">(((K3685/60)/60)/24)+DATE(1970,1,1)</f>
        <v>42633.116851851853</v>
      </c>
      <c r="M3685" s="12">
        <f t="shared" si="3901"/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11">
        <f t="shared" si="3902"/>
        <v>1.1085714285714285</v>
      </c>
      <c r="S3685" s="6">
        <f>AVERAGE(Kickstarter[[#This Row],[pledged]]/Kickstarter[[#This Row],[backers_count]])</f>
        <v>58.787878787878789</v>
      </c>
      <c r="T3685" t="str">
        <f t="shared" si="3933"/>
        <v>theater</v>
      </c>
      <c r="U3685" t="str">
        <f t="shared" si="3912"/>
        <v>plays</v>
      </c>
      <c r="V3685">
        <f>YEAR(Kickstarter[[#This Row],[Date Ended Conversion]])</f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s="5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2">
        <f t="shared" ref="L3686" si="3940">(((K3686/60)/60)/24)+DATE(1970,1,1)</f>
        <v>42219.180393518516</v>
      </c>
      <c r="M3686" s="12">
        <f t="shared" si="3901"/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11">
        <f t="shared" si="3902"/>
        <v>1.3906666666666667</v>
      </c>
      <c r="S3686" s="6">
        <f>AVERAGE(Kickstarter[[#This Row],[pledged]]/Kickstarter[[#This Row],[backers_count]])</f>
        <v>45.347826086956523</v>
      </c>
      <c r="T3686" t="str">
        <f t="shared" si="3933"/>
        <v>theater</v>
      </c>
      <c r="U3686" t="str">
        <f t="shared" si="3912"/>
        <v>plays</v>
      </c>
      <c r="V3686">
        <f>YEAR(Kickstarter[[#This Row],[Date Ended Conversion]])</f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s="5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2">
        <f t="shared" ref="L3687" si="3941">(((K3687/60)/60)/24)+DATE(1970,1,1)</f>
        <v>41753.593275462961</v>
      </c>
      <c r="M3687" s="12">
        <f t="shared" si="3901"/>
        <v>41778.875</v>
      </c>
      <c r="N3687" t="b">
        <v>0</v>
      </c>
      <c r="O3687">
        <v>126</v>
      </c>
      <c r="P3687" t="b">
        <v>1</v>
      </c>
      <c r="Q3687" t="s">
        <v>8271</v>
      </c>
      <c r="R3687" s="11">
        <f t="shared" si="3902"/>
        <v>1.0569999999999999</v>
      </c>
      <c r="S3687" s="6">
        <f>AVERAGE(Kickstarter[[#This Row],[pledged]]/Kickstarter[[#This Row],[backers_count]])</f>
        <v>41.944444444444443</v>
      </c>
      <c r="T3687" t="str">
        <f t="shared" si="3933"/>
        <v>theater</v>
      </c>
      <c r="U3687" t="str">
        <f t="shared" si="3912"/>
        <v>plays</v>
      </c>
      <c r="V3687">
        <f>YEAR(Kickstarter[[#This Row],[Date Ended Conversion]])</f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s="5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2">
        <f t="shared" ref="L3688" si="3942">(((K3688/60)/60)/24)+DATE(1970,1,1)</f>
        <v>42230.662731481483</v>
      </c>
      <c r="M3688" s="12">
        <f t="shared" si="3901"/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11">
        <f t="shared" si="3902"/>
        <v>1.0142857142857142</v>
      </c>
      <c r="S3688" s="6">
        <f>AVERAGE(Kickstarter[[#This Row],[pledged]]/Kickstarter[[#This Row],[backers_count]])</f>
        <v>59.166666666666664</v>
      </c>
      <c r="T3688" t="str">
        <f t="shared" si="3933"/>
        <v>theater</v>
      </c>
      <c r="U3688" t="str">
        <f t="shared" si="3912"/>
        <v>plays</v>
      </c>
      <c r="V3688">
        <f>YEAR(Kickstarter[[#This Row],[Date Ended Conversion]])</f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s="5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2">
        <f t="shared" ref="L3689" si="3943">(((K3689/60)/60)/24)+DATE(1970,1,1)</f>
        <v>41787.218229166669</v>
      </c>
      <c r="M3689" s="12">
        <f t="shared" si="3901"/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11">
        <f t="shared" si="3902"/>
        <v>1.0024500000000001</v>
      </c>
      <c r="S3689" s="6">
        <f>AVERAGE(Kickstarter[[#This Row],[pledged]]/Kickstarter[[#This Row],[backers_count]])</f>
        <v>200.49</v>
      </c>
      <c r="T3689" t="str">
        <f t="shared" si="3933"/>
        <v>theater</v>
      </c>
      <c r="U3689" t="str">
        <f t="shared" si="3912"/>
        <v>plays</v>
      </c>
      <c r="V3689">
        <f>YEAR(Kickstarter[[#This Row],[Date Ended Conversion]])</f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s="5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2">
        <f t="shared" ref="L3690" si="3944">(((K3690/60)/60)/24)+DATE(1970,1,1)</f>
        <v>41829.787083333329</v>
      </c>
      <c r="M3690" s="12">
        <f t="shared" si="3901"/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11">
        <f t="shared" si="3902"/>
        <v>1.0916666666666666</v>
      </c>
      <c r="S3690" s="6">
        <f>AVERAGE(Kickstarter[[#This Row],[pledged]]/Kickstarter[[#This Row],[backers_count]])</f>
        <v>83.974358974358978</v>
      </c>
      <c r="T3690" t="str">
        <f t="shared" si="3933"/>
        <v>theater</v>
      </c>
      <c r="U3690" t="str">
        <f t="shared" si="3912"/>
        <v>plays</v>
      </c>
      <c r="V3690">
        <f>YEAR(Kickstarter[[#This Row],[Date Ended Conversion]])</f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s="5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2">
        <f t="shared" ref="L3691" si="3945">(((K3691/60)/60)/24)+DATE(1970,1,1)</f>
        <v>42147.826840277776</v>
      </c>
      <c r="M3691" s="12">
        <f t="shared" si="3901"/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11">
        <f t="shared" si="3902"/>
        <v>1.1833333333333333</v>
      </c>
      <c r="S3691" s="6">
        <f>AVERAGE(Kickstarter[[#This Row],[pledged]]/Kickstarter[[#This Row],[backers_count]])</f>
        <v>57.258064516129032</v>
      </c>
      <c r="T3691" t="str">
        <f t="shared" si="3933"/>
        <v>theater</v>
      </c>
      <c r="U3691" t="str">
        <f t="shared" si="3912"/>
        <v>plays</v>
      </c>
      <c r="V3691">
        <f>YEAR(Kickstarter[[#This Row],[Date Ended Conversion]])</f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s="5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2">
        <f t="shared" ref="L3692" si="3946">(((K3692/60)/60)/24)+DATE(1970,1,1)</f>
        <v>41940.598182870373</v>
      </c>
      <c r="M3692" s="12">
        <f t="shared" si="3901"/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11">
        <f t="shared" si="3902"/>
        <v>1.2</v>
      </c>
      <c r="S3692" s="6">
        <f>AVERAGE(Kickstarter[[#This Row],[pledged]]/Kickstarter[[#This Row],[backers_count]])</f>
        <v>58.064516129032256</v>
      </c>
      <c r="T3692" t="str">
        <f t="shared" si="3933"/>
        <v>theater</v>
      </c>
      <c r="U3692" t="str">
        <f t="shared" si="3912"/>
        <v>plays</v>
      </c>
      <c r="V3692">
        <f>YEAR(Kickstarter[[#This Row],[Date Ended Conversion]])</f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s="5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2">
        <f t="shared" ref="L3693" si="3947">(((K3693/60)/60)/24)+DATE(1970,1,1)</f>
        <v>42020.700567129628</v>
      </c>
      <c r="M3693" s="12">
        <f t="shared" si="3901"/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11">
        <f t="shared" si="3902"/>
        <v>1.2796000000000001</v>
      </c>
      <c r="S3693" s="6">
        <f>AVERAGE(Kickstarter[[#This Row],[pledged]]/Kickstarter[[#This Row],[backers_count]])</f>
        <v>186.80291970802921</v>
      </c>
      <c r="T3693" t="str">
        <f t="shared" si="3933"/>
        <v>theater</v>
      </c>
      <c r="U3693" t="str">
        <f t="shared" si="3912"/>
        <v>plays</v>
      </c>
      <c r="V3693">
        <f>YEAR(Kickstarter[[#This Row],[Date Ended Conversion]])</f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s="5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2">
        <f t="shared" ref="L3694" si="3948">(((K3694/60)/60)/24)+DATE(1970,1,1)</f>
        <v>41891.96503472222</v>
      </c>
      <c r="M3694" s="12">
        <f t="shared" si="3901"/>
        <v>41901</v>
      </c>
      <c r="N3694" t="b">
        <v>0</v>
      </c>
      <c r="O3694">
        <v>17</v>
      </c>
      <c r="P3694" t="b">
        <v>1</v>
      </c>
      <c r="Q3694" t="s">
        <v>8271</v>
      </c>
      <c r="R3694" s="11">
        <f t="shared" si="3902"/>
        <v>1.26</v>
      </c>
      <c r="S3694" s="6">
        <f>AVERAGE(Kickstarter[[#This Row],[pledged]]/Kickstarter[[#This Row],[backers_count]])</f>
        <v>74.117647058823536</v>
      </c>
      <c r="T3694" t="str">
        <f t="shared" si="3933"/>
        <v>theater</v>
      </c>
      <c r="U3694" t="str">
        <f t="shared" si="3912"/>
        <v>plays</v>
      </c>
      <c r="V3694">
        <f>YEAR(Kickstarter[[#This Row],[Date Ended Conversion]])</f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s="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2">
        <f t="shared" ref="L3695" si="3949">(((K3695/60)/60)/24)+DATE(1970,1,1)</f>
        <v>42309.191307870366</v>
      </c>
      <c r="M3695" s="12">
        <f t="shared" si="3901"/>
        <v>42338.9375</v>
      </c>
      <c r="N3695" t="b">
        <v>0</v>
      </c>
      <c r="O3695">
        <v>14</v>
      </c>
      <c r="P3695" t="b">
        <v>1</v>
      </c>
      <c r="Q3695" t="s">
        <v>8271</v>
      </c>
      <c r="R3695" s="11">
        <f t="shared" si="3902"/>
        <v>1.2912912912912913</v>
      </c>
      <c r="S3695" s="6">
        <f>AVERAGE(Kickstarter[[#This Row],[pledged]]/Kickstarter[[#This Row],[backers_count]])</f>
        <v>30.714285714285715</v>
      </c>
      <c r="T3695" t="str">
        <f t="shared" si="3933"/>
        <v>theater</v>
      </c>
      <c r="U3695" t="str">
        <f t="shared" si="3912"/>
        <v>plays</v>
      </c>
      <c r="V3695">
        <f>YEAR(Kickstarter[[#This Row],[Date Ended Conversion]])</f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s="5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2">
        <f t="shared" ref="L3696" si="3950">(((K3696/60)/60)/24)+DATE(1970,1,1)</f>
        <v>42490.133877314816</v>
      </c>
      <c r="M3696" s="12">
        <f t="shared" si="3901"/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11">
        <f t="shared" si="3902"/>
        <v>1.0742857142857143</v>
      </c>
      <c r="S3696" s="6">
        <f>AVERAGE(Kickstarter[[#This Row],[pledged]]/Kickstarter[[#This Row],[backers_count]])</f>
        <v>62.666666666666664</v>
      </c>
      <c r="T3696" t="str">
        <f t="shared" si="3933"/>
        <v>theater</v>
      </c>
      <c r="U3696" t="str">
        <f t="shared" si="3912"/>
        <v>plays</v>
      </c>
      <c r="V3696">
        <f>YEAR(Kickstarter[[#This Row],[Date Ended Conversion]])</f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s="5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2">
        <f t="shared" ref="L3697" si="3951">(((K3697/60)/60)/24)+DATE(1970,1,1)</f>
        <v>41995.870486111111</v>
      </c>
      <c r="M3697" s="12">
        <f t="shared" si="3901"/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11">
        <f t="shared" si="3902"/>
        <v>1.00125</v>
      </c>
      <c r="S3697" s="6">
        <f>AVERAGE(Kickstarter[[#This Row],[pledged]]/Kickstarter[[#This Row],[backers_count]])</f>
        <v>121.36363636363636</v>
      </c>
      <c r="T3697" t="str">
        <f t="shared" si="3933"/>
        <v>theater</v>
      </c>
      <c r="U3697" t="str">
        <f t="shared" si="3912"/>
        <v>plays</v>
      </c>
      <c r="V3697">
        <f>YEAR(Kickstarter[[#This Row],[Date Ended Conversion]])</f>
        <v>2015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s="5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2">
        <f t="shared" ref="L3698" si="3952">(((K3698/60)/60)/24)+DATE(1970,1,1)</f>
        <v>41988.617083333331</v>
      </c>
      <c r="M3698" s="12">
        <f t="shared" si="3901"/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11">
        <f t="shared" si="3902"/>
        <v>1.55</v>
      </c>
      <c r="S3698" s="6">
        <f>AVERAGE(Kickstarter[[#This Row],[pledged]]/Kickstarter[[#This Row],[backers_count]])</f>
        <v>39.743589743589745</v>
      </c>
      <c r="T3698" t="str">
        <f t="shared" si="3933"/>
        <v>theater</v>
      </c>
      <c r="U3698" t="str">
        <f t="shared" si="3912"/>
        <v>plays</v>
      </c>
      <c r="V3698">
        <f>YEAR(Kickstarter[[#This Row],[Date Ended Conversion]])</f>
        <v>2015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s="5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2">
        <f t="shared" ref="L3699" si="3953">(((K3699/60)/60)/24)+DATE(1970,1,1)</f>
        <v>42479.465833333335</v>
      </c>
      <c r="M3699" s="12">
        <f t="shared" si="3901"/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11">
        <f t="shared" si="3902"/>
        <v>1.08</v>
      </c>
      <c r="S3699" s="6">
        <f>AVERAGE(Kickstarter[[#This Row],[pledged]]/Kickstarter[[#This Row],[backers_count]])</f>
        <v>72</v>
      </c>
      <c r="T3699" t="str">
        <f t="shared" si="3933"/>
        <v>theater</v>
      </c>
      <c r="U3699" t="str">
        <f t="shared" si="3912"/>
        <v>plays</v>
      </c>
      <c r="V3699">
        <f>YEAR(Kickstarter[[#This Row],[Date Ended Conversion]])</f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s="5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2">
        <f t="shared" ref="L3700" si="3954">(((K3700/60)/60)/24)+DATE(1970,1,1)</f>
        <v>42401.806562500002</v>
      </c>
      <c r="M3700" s="12">
        <f t="shared" si="3901"/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11">
        <f t="shared" si="3902"/>
        <v>1.1052</v>
      </c>
      <c r="S3700" s="6">
        <f>AVERAGE(Kickstarter[[#This Row],[pledged]]/Kickstarter[[#This Row],[backers_count]])</f>
        <v>40.632352941176471</v>
      </c>
      <c r="T3700" t="str">
        <f t="shared" si="3933"/>
        <v>theater</v>
      </c>
      <c r="U3700" t="str">
        <f t="shared" si="3912"/>
        <v>plays</v>
      </c>
      <c r="V3700">
        <f>YEAR(Kickstarter[[#This Row],[Date Ended Conversion]])</f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s="5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2">
        <f t="shared" ref="L3701" si="3955">(((K3701/60)/60)/24)+DATE(1970,1,1)</f>
        <v>41897.602037037039</v>
      </c>
      <c r="M3701" s="12">
        <f t="shared" si="3901"/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11">
        <f t="shared" si="3902"/>
        <v>1.008</v>
      </c>
      <c r="S3701" s="6">
        <f>AVERAGE(Kickstarter[[#This Row],[pledged]]/Kickstarter[[#This Row],[backers_count]])</f>
        <v>63</v>
      </c>
      <c r="T3701" t="str">
        <f t="shared" si="3933"/>
        <v>theater</v>
      </c>
      <c r="U3701" t="str">
        <f t="shared" si="3912"/>
        <v>plays</v>
      </c>
      <c r="V3701">
        <f>YEAR(Kickstarter[[#This Row],[Date Ended Conversion]])</f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s="5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2">
        <f t="shared" ref="L3702" si="3956">(((K3702/60)/60)/24)+DATE(1970,1,1)</f>
        <v>41882.585648148146</v>
      </c>
      <c r="M3702" s="12">
        <f t="shared" si="3901"/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11">
        <f t="shared" si="3902"/>
        <v>1.212</v>
      </c>
      <c r="S3702" s="6">
        <f>AVERAGE(Kickstarter[[#This Row],[pledged]]/Kickstarter[[#This Row],[backers_count]])</f>
        <v>33.666666666666664</v>
      </c>
      <c r="T3702" t="str">
        <f t="shared" si="3933"/>
        <v>theater</v>
      </c>
      <c r="U3702" t="str">
        <f t="shared" si="3912"/>
        <v>plays</v>
      </c>
      <c r="V3702">
        <f>YEAR(Kickstarter[[#This Row],[Date Ended Conversion]])</f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s="5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2">
        <f t="shared" ref="L3703" si="3957">(((K3703/60)/60)/24)+DATE(1970,1,1)</f>
        <v>42129.541585648149</v>
      </c>
      <c r="M3703" s="12">
        <f t="shared" si="3901"/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11">
        <f t="shared" si="3902"/>
        <v>1.0033333333333334</v>
      </c>
      <c r="S3703" s="6">
        <f>AVERAGE(Kickstarter[[#This Row],[pledged]]/Kickstarter[[#This Row],[backers_count]])</f>
        <v>38.589743589743591</v>
      </c>
      <c r="T3703" t="str">
        <f t="shared" si="3933"/>
        <v>theater</v>
      </c>
      <c r="U3703" t="str">
        <f t="shared" si="3912"/>
        <v>plays</v>
      </c>
      <c r="V3703">
        <f>YEAR(Kickstarter[[#This Row],[Date Ended Conversion]])</f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s="5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2">
        <f t="shared" ref="L3704" si="3958">(((K3704/60)/60)/24)+DATE(1970,1,1)</f>
        <v>42524.53800925926</v>
      </c>
      <c r="M3704" s="12">
        <f t="shared" si="3901"/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11">
        <f t="shared" si="3902"/>
        <v>1.0916666666666666</v>
      </c>
      <c r="S3704" s="6">
        <f>AVERAGE(Kickstarter[[#This Row],[pledged]]/Kickstarter[[#This Row],[backers_count]])</f>
        <v>155.95238095238096</v>
      </c>
      <c r="T3704" t="str">
        <f t="shared" si="3933"/>
        <v>theater</v>
      </c>
      <c r="U3704" t="str">
        <f t="shared" si="3912"/>
        <v>plays</v>
      </c>
      <c r="V3704">
        <f>YEAR(Kickstarter[[#This Row],[Date Ended Conversion]])</f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s="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2">
        <f t="shared" ref="L3705" si="3959">(((K3705/60)/60)/24)+DATE(1970,1,1)</f>
        <v>42556.504490740743</v>
      </c>
      <c r="M3705" s="12">
        <f t="shared" si="3901"/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11">
        <f t="shared" si="3902"/>
        <v>1.2342857142857142</v>
      </c>
      <c r="S3705" s="6">
        <f>AVERAGE(Kickstarter[[#This Row],[pledged]]/Kickstarter[[#This Row],[backers_count]])</f>
        <v>43.2</v>
      </c>
      <c r="T3705" t="str">
        <f t="shared" si="3933"/>
        <v>theater</v>
      </c>
      <c r="U3705" t="str">
        <f t="shared" si="3912"/>
        <v>plays</v>
      </c>
      <c r="V3705">
        <f>YEAR(Kickstarter[[#This Row],[Date Ended Conversion]])</f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s="5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2">
        <f t="shared" ref="L3706" si="3960">(((K3706/60)/60)/24)+DATE(1970,1,1)</f>
        <v>42461.689745370371</v>
      </c>
      <c r="M3706" s="12">
        <f t="shared" si="3901"/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11">
        <f t="shared" si="3902"/>
        <v>1.3633666666666666</v>
      </c>
      <c r="S3706" s="6">
        <f>AVERAGE(Kickstarter[[#This Row],[pledged]]/Kickstarter[[#This Row],[backers_count]])</f>
        <v>15.148518518518518</v>
      </c>
      <c r="T3706" t="str">
        <f t="shared" si="3933"/>
        <v>theater</v>
      </c>
      <c r="U3706" t="str">
        <f t="shared" si="3912"/>
        <v>plays</v>
      </c>
      <c r="V3706">
        <f>YEAR(Kickstarter[[#This Row],[Date Ended Conversion]])</f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s="5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2">
        <f t="shared" ref="L3707" si="3961">(((K3707/60)/60)/24)+DATE(1970,1,1)</f>
        <v>41792.542986111112</v>
      </c>
      <c r="M3707" s="12">
        <f t="shared" si="3901"/>
        <v>41813.75</v>
      </c>
      <c r="N3707" t="b">
        <v>0</v>
      </c>
      <c r="O3707">
        <v>35</v>
      </c>
      <c r="P3707" t="b">
        <v>1</v>
      </c>
      <c r="Q3707" t="s">
        <v>8271</v>
      </c>
      <c r="R3707" s="11">
        <f t="shared" si="3902"/>
        <v>1.0346657233816767</v>
      </c>
      <c r="S3707" s="6">
        <f>AVERAGE(Kickstarter[[#This Row],[pledged]]/Kickstarter[[#This Row],[backers_count]])</f>
        <v>83.571428571428569</v>
      </c>
      <c r="T3707" t="str">
        <f t="shared" si="3933"/>
        <v>theater</v>
      </c>
      <c r="U3707" t="str">
        <f t="shared" si="3912"/>
        <v>plays</v>
      </c>
      <c r="V3707">
        <f>YEAR(Kickstarter[[#This Row],[Date Ended Conversion]])</f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s="5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2">
        <f t="shared" ref="L3708" si="3962">(((K3708/60)/60)/24)+DATE(1970,1,1)</f>
        <v>41879.913761574076</v>
      </c>
      <c r="M3708" s="12">
        <f t="shared" si="3901"/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11">
        <f t="shared" si="3902"/>
        <v>1.2133333333333334</v>
      </c>
      <c r="S3708" s="6">
        <f>AVERAGE(Kickstarter[[#This Row],[pledged]]/Kickstarter[[#This Row],[backers_count]])</f>
        <v>140</v>
      </c>
      <c r="T3708" t="str">
        <f t="shared" si="3933"/>
        <v>theater</v>
      </c>
      <c r="U3708" t="str">
        <f t="shared" si="3912"/>
        <v>plays</v>
      </c>
      <c r="V3708">
        <f>YEAR(Kickstarter[[#This Row],[Date Ended Conversion]])</f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s="5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2">
        <f t="shared" ref="L3709" si="3963">(((K3709/60)/60)/24)+DATE(1970,1,1)</f>
        <v>42552.048356481479</v>
      </c>
      <c r="M3709" s="12">
        <f t="shared" si="3901"/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11">
        <f t="shared" si="3902"/>
        <v>1.86</v>
      </c>
      <c r="S3709" s="6">
        <f>AVERAGE(Kickstarter[[#This Row],[pledged]]/Kickstarter[[#This Row],[backers_count]])</f>
        <v>80.869565217391298</v>
      </c>
      <c r="T3709" t="str">
        <f t="shared" si="3933"/>
        <v>theater</v>
      </c>
      <c r="U3709" t="str">
        <f t="shared" si="3912"/>
        <v>plays</v>
      </c>
      <c r="V3709">
        <f>YEAR(Kickstarter[[#This Row],[Date Ended Conversion]])</f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s="5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2">
        <f t="shared" ref="L3710" si="3964">(((K3710/60)/60)/24)+DATE(1970,1,1)</f>
        <v>41810.142199074071</v>
      </c>
      <c r="M3710" s="12">
        <f t="shared" si="3901"/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11">
        <f t="shared" si="3902"/>
        <v>3</v>
      </c>
      <c r="S3710" s="6">
        <f>AVERAGE(Kickstarter[[#This Row],[pledged]]/Kickstarter[[#This Row],[backers_count]])</f>
        <v>53.846153846153847</v>
      </c>
      <c r="T3710" t="str">
        <f t="shared" si="3933"/>
        <v>theater</v>
      </c>
      <c r="U3710" t="str">
        <f t="shared" si="3912"/>
        <v>plays</v>
      </c>
      <c r="V3710">
        <f>YEAR(Kickstarter[[#This Row],[Date Ended Conversion]])</f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s="5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2">
        <f t="shared" ref="L3711" si="3965">(((K3711/60)/60)/24)+DATE(1970,1,1)</f>
        <v>41785.707708333335</v>
      </c>
      <c r="M3711" s="12">
        <f t="shared" si="3901"/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11">
        <f t="shared" si="3902"/>
        <v>1.0825</v>
      </c>
      <c r="S3711" s="6">
        <f>AVERAGE(Kickstarter[[#This Row],[pledged]]/Kickstarter[[#This Row],[backers_count]])</f>
        <v>30.928571428571427</v>
      </c>
      <c r="T3711" t="str">
        <f t="shared" si="3933"/>
        <v>theater</v>
      </c>
      <c r="U3711" t="str">
        <f t="shared" si="3912"/>
        <v>plays</v>
      </c>
      <c r="V3711">
        <f>YEAR(Kickstarter[[#This Row],[Date Ended Conversion]])</f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s="5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2">
        <f t="shared" ref="L3712" si="3966">(((K3712/60)/60)/24)+DATE(1970,1,1)</f>
        <v>42072.576249999998</v>
      </c>
      <c r="M3712" s="12">
        <f t="shared" si="3901"/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11">
        <f t="shared" si="3902"/>
        <v>1.4115384615384616</v>
      </c>
      <c r="S3712" s="6">
        <f>AVERAGE(Kickstarter[[#This Row],[pledged]]/Kickstarter[[#This Row],[backers_count]])</f>
        <v>67.962962962962962</v>
      </c>
      <c r="T3712" t="str">
        <f t="shared" si="3933"/>
        <v>theater</v>
      </c>
      <c r="U3712" t="str">
        <f t="shared" si="3912"/>
        <v>plays</v>
      </c>
      <c r="V3712">
        <f>YEAR(Kickstarter[[#This Row],[Date Ended Conversion]])</f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s="5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2">
        <f t="shared" ref="L3713" si="3967">(((K3713/60)/60)/24)+DATE(1970,1,1)</f>
        <v>41779.724224537036</v>
      </c>
      <c r="M3713" s="12">
        <f t="shared" si="3901"/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11">
        <f t="shared" si="3902"/>
        <v>1.1399999999999999</v>
      </c>
      <c r="S3713" s="6">
        <f>AVERAGE(Kickstarter[[#This Row],[pledged]]/Kickstarter[[#This Row],[backers_count]])</f>
        <v>27.142857142857142</v>
      </c>
      <c r="T3713" t="str">
        <f t="shared" si="3933"/>
        <v>theater</v>
      </c>
      <c r="U3713" t="str">
        <f t="shared" si="3912"/>
        <v>plays</v>
      </c>
      <c r="V3713">
        <f>YEAR(Kickstarter[[#This Row],[Date Ended Conversion]])</f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s="5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2">
        <f t="shared" ref="L3714" si="3968">(((K3714/60)/60)/24)+DATE(1970,1,1)</f>
        <v>42134.172071759262</v>
      </c>
      <c r="M3714" s="12">
        <f t="shared" ref="M3714:M3777" si="3969">(((J3714/60)/60)/24)+DATE(1970,1,1)</f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11">
        <f t="shared" ref="R3714:R3777" si="3970">(E3714/D3714)</f>
        <v>1.5373333333333334</v>
      </c>
      <c r="S3714" s="6">
        <f>AVERAGE(Kickstarter[[#This Row],[pledged]]/Kickstarter[[#This Row],[backers_count]])</f>
        <v>110.86538461538461</v>
      </c>
      <c r="T3714" t="str">
        <f t="shared" si="3933"/>
        <v>theater</v>
      </c>
      <c r="U3714" t="str">
        <f t="shared" si="3912"/>
        <v>plays</v>
      </c>
      <c r="V3714">
        <f>YEAR(Kickstarter[[#This Row],[Date Ended Conversion]])</f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s="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2">
        <f t="shared" ref="L3715" si="3971">(((K3715/60)/60)/24)+DATE(1970,1,1)</f>
        <v>42505.738032407404</v>
      </c>
      <c r="M3715" s="12">
        <f t="shared" si="3969"/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11">
        <f t="shared" si="3970"/>
        <v>1.0149999999999999</v>
      </c>
      <c r="S3715" s="6">
        <f>AVERAGE(Kickstarter[[#This Row],[pledged]]/Kickstarter[[#This Row],[backers_count]])</f>
        <v>106.84210526315789</v>
      </c>
      <c r="T3715" t="str">
        <f t="shared" si="3933"/>
        <v>theater</v>
      </c>
      <c r="U3715" t="str">
        <f t="shared" si="3912"/>
        <v>plays</v>
      </c>
      <c r="V3715">
        <f>YEAR(Kickstarter[[#This Row],[Date Ended Conversion]])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s="5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2">
        <f t="shared" ref="L3716" si="3972">(((K3716/60)/60)/24)+DATE(1970,1,1)</f>
        <v>42118.556331018524</v>
      </c>
      <c r="M3716" s="12">
        <f t="shared" si="3969"/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11">
        <f t="shared" si="3970"/>
        <v>1.0235000000000001</v>
      </c>
      <c r="S3716" s="6">
        <f>AVERAGE(Kickstarter[[#This Row],[pledged]]/Kickstarter[[#This Row],[backers_count]])</f>
        <v>105.51546391752578</v>
      </c>
      <c r="T3716" t="str">
        <f t="shared" si="3933"/>
        <v>theater</v>
      </c>
      <c r="U3716" t="str">
        <f t="shared" si="3912"/>
        <v>plays</v>
      </c>
      <c r="V3716">
        <f>YEAR(Kickstarter[[#This Row],[Date Ended Conversion]])</f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s="5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2">
        <f t="shared" ref="L3717" si="3973">(((K3717/60)/60)/24)+DATE(1970,1,1)</f>
        <v>42036.995590277773</v>
      </c>
      <c r="M3717" s="12">
        <f t="shared" si="3969"/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11">
        <f t="shared" si="3970"/>
        <v>1.0257142857142858</v>
      </c>
      <c r="S3717" s="6">
        <f>AVERAGE(Kickstarter[[#This Row],[pledged]]/Kickstarter[[#This Row],[backers_count]])</f>
        <v>132.96296296296296</v>
      </c>
      <c r="T3717" t="str">
        <f t="shared" si="3933"/>
        <v>theater</v>
      </c>
      <c r="U3717" t="str">
        <f t="shared" si="3912"/>
        <v>plays</v>
      </c>
      <c r="V3717">
        <f>YEAR(Kickstarter[[#This Row],[Date Ended Conversion]])</f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s="5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2">
        <f t="shared" ref="L3718" si="3974">(((K3718/60)/60)/24)+DATE(1970,1,1)</f>
        <v>42360.887835648144</v>
      </c>
      <c r="M3718" s="12">
        <f t="shared" si="3969"/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11">
        <f t="shared" si="3970"/>
        <v>1.5575000000000001</v>
      </c>
      <c r="S3718" s="6">
        <f>AVERAGE(Kickstarter[[#This Row],[pledged]]/Kickstarter[[#This Row],[backers_count]])</f>
        <v>51.916666666666664</v>
      </c>
      <c r="T3718" t="str">
        <f t="shared" si="3933"/>
        <v>theater</v>
      </c>
      <c r="U3718" t="str">
        <f t="shared" si="3912"/>
        <v>plays</v>
      </c>
      <c r="V3718">
        <f>YEAR(Kickstarter[[#This Row],[Date Ended Conversion]])</f>
        <v>2016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s="5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2">
        <f t="shared" ref="L3719" si="3975">(((K3719/60)/60)/24)+DATE(1970,1,1)</f>
        <v>42102.866307870368</v>
      </c>
      <c r="M3719" s="12">
        <f t="shared" si="3969"/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11">
        <f t="shared" si="3970"/>
        <v>1.0075000000000001</v>
      </c>
      <c r="S3719" s="6">
        <f>AVERAGE(Kickstarter[[#This Row],[pledged]]/Kickstarter[[#This Row],[backers_count]])</f>
        <v>310</v>
      </c>
      <c r="T3719" t="str">
        <f t="shared" si="3933"/>
        <v>theater</v>
      </c>
      <c r="U3719" t="str">
        <f t="shared" si="3912"/>
        <v>plays</v>
      </c>
      <c r="V3719">
        <f>YEAR(Kickstarter[[#This Row],[Date Ended Conversion]])</f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s="5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2">
        <f t="shared" ref="L3720" si="3976">(((K3720/60)/60)/24)+DATE(1970,1,1)</f>
        <v>42032.716145833328</v>
      </c>
      <c r="M3720" s="12">
        <f t="shared" si="3969"/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11">
        <f t="shared" si="3970"/>
        <v>2.3940000000000001</v>
      </c>
      <c r="S3720" s="6">
        <f>AVERAGE(Kickstarter[[#This Row],[pledged]]/Kickstarter[[#This Row],[backers_count]])</f>
        <v>26.021739130434781</v>
      </c>
      <c r="T3720" t="str">
        <f t="shared" si="3933"/>
        <v>theater</v>
      </c>
      <c r="U3720" t="str">
        <f t="shared" si="3912"/>
        <v>plays</v>
      </c>
      <c r="V3720">
        <f>YEAR(Kickstarter[[#This Row],[Date Ended Conversion]])</f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s="5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2">
        <f t="shared" ref="L3721" si="3977">(((K3721/60)/60)/24)+DATE(1970,1,1)</f>
        <v>42147.729930555557</v>
      </c>
      <c r="M3721" s="12">
        <f t="shared" si="3969"/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11">
        <f t="shared" si="3970"/>
        <v>2.1</v>
      </c>
      <c r="S3721" s="6">
        <f>AVERAGE(Kickstarter[[#This Row],[pledged]]/Kickstarter[[#This Row],[backers_count]])</f>
        <v>105</v>
      </c>
      <c r="T3721" t="str">
        <f t="shared" si="3933"/>
        <v>theater</v>
      </c>
      <c r="U3721" t="str">
        <f t="shared" si="3912"/>
        <v>plays</v>
      </c>
      <c r="V3721">
        <f>YEAR(Kickstarter[[#This Row],[Date Ended Conversion]])</f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s="5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2">
        <f t="shared" ref="L3722" si="3978">(((K3722/60)/60)/24)+DATE(1970,1,1)</f>
        <v>42165.993125000001</v>
      </c>
      <c r="M3722" s="12">
        <f t="shared" si="3969"/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11">
        <f t="shared" si="3970"/>
        <v>1.0451515151515152</v>
      </c>
      <c r="S3722" s="6">
        <f>AVERAGE(Kickstarter[[#This Row],[pledged]]/Kickstarter[[#This Row],[backers_count]])</f>
        <v>86.224999999999994</v>
      </c>
      <c r="T3722" t="str">
        <f t="shared" si="3933"/>
        <v>theater</v>
      </c>
      <c r="U3722" t="str">
        <f t="shared" si="3912"/>
        <v>plays</v>
      </c>
      <c r="V3722">
        <f>YEAR(Kickstarter[[#This Row],[Date Ended Conversion]])</f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s="5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2">
        <f t="shared" ref="L3723" si="3979">(((K3723/60)/60)/24)+DATE(1970,1,1)</f>
        <v>41927.936157407406</v>
      </c>
      <c r="M3723" s="12">
        <f t="shared" si="3969"/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11">
        <f t="shared" si="3970"/>
        <v>1.008</v>
      </c>
      <c r="S3723" s="6">
        <f>AVERAGE(Kickstarter[[#This Row],[pledged]]/Kickstarter[[#This Row],[backers_count]])</f>
        <v>114.54545454545455</v>
      </c>
      <c r="T3723" t="str">
        <f t="shared" si="3933"/>
        <v>theater</v>
      </c>
      <c r="U3723" t="str">
        <f t="shared" ref="U3723:U3786" si="3980">RIGHT(Q3723,LEN(Q3723)-FIND("/",Q3723))</f>
        <v>plays</v>
      </c>
      <c r="V3723">
        <f>YEAR(Kickstarter[[#This Row],[Date Ended Conversion]])</f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s="5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2">
        <f t="shared" ref="L3724" si="3981">(((K3724/60)/60)/24)+DATE(1970,1,1)</f>
        <v>42381.671840277777</v>
      </c>
      <c r="M3724" s="12">
        <f t="shared" si="3969"/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11">
        <f t="shared" si="3970"/>
        <v>1.1120000000000001</v>
      </c>
      <c r="S3724" s="6">
        <f>AVERAGE(Kickstarter[[#This Row],[pledged]]/Kickstarter[[#This Row],[backers_count]])</f>
        <v>47.657142857142858</v>
      </c>
      <c r="T3724" t="str">
        <f t="shared" si="3933"/>
        <v>theater</v>
      </c>
      <c r="U3724" t="str">
        <f t="shared" si="3980"/>
        <v>plays</v>
      </c>
      <c r="V3724">
        <f>YEAR(Kickstarter[[#This Row],[Date Ended Conversion]])</f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s="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2">
        <f t="shared" ref="L3725" si="3982">(((K3725/60)/60)/24)+DATE(1970,1,1)</f>
        <v>41943.753032407411</v>
      </c>
      <c r="M3725" s="12">
        <f t="shared" si="3969"/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11">
        <f t="shared" si="3970"/>
        <v>1.0204444444444445</v>
      </c>
      <c r="S3725" s="6">
        <f>AVERAGE(Kickstarter[[#This Row],[pledged]]/Kickstarter[[#This Row],[backers_count]])</f>
        <v>72.888888888888886</v>
      </c>
      <c r="T3725" t="str">
        <f t="shared" si="3933"/>
        <v>theater</v>
      </c>
      <c r="U3725" t="str">
        <f t="shared" si="3980"/>
        <v>plays</v>
      </c>
      <c r="V3725">
        <f>YEAR(Kickstarter[[#This Row],[Date Ended Conversion]])</f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s="5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2">
        <f t="shared" ref="L3726" si="3983">(((K3726/60)/60)/24)+DATE(1970,1,1)</f>
        <v>42465.491435185191</v>
      </c>
      <c r="M3726" s="12">
        <f t="shared" si="3969"/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11">
        <f t="shared" si="3970"/>
        <v>1.0254767441860466</v>
      </c>
      <c r="S3726" s="6">
        <f>AVERAGE(Kickstarter[[#This Row],[pledged]]/Kickstarter[[#This Row],[backers_count]])</f>
        <v>49.545505617977533</v>
      </c>
      <c r="T3726" t="str">
        <f t="shared" si="3933"/>
        <v>theater</v>
      </c>
      <c r="U3726" t="str">
        <f t="shared" si="3980"/>
        <v>plays</v>
      </c>
      <c r="V3726">
        <f>YEAR(Kickstarter[[#This Row],[Date Ended Conversion]])</f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s="5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2">
        <f t="shared" ref="L3727" si="3984">(((K3727/60)/60)/24)+DATE(1970,1,1)</f>
        <v>42401.945219907408</v>
      </c>
      <c r="M3727" s="12">
        <f t="shared" si="3969"/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11">
        <f t="shared" si="3970"/>
        <v>1.27</v>
      </c>
      <c r="S3727" s="6">
        <f>AVERAGE(Kickstarter[[#This Row],[pledged]]/Kickstarter[[#This Row],[backers_count]])</f>
        <v>25.4</v>
      </c>
      <c r="T3727" t="str">
        <f t="shared" si="3933"/>
        <v>theater</v>
      </c>
      <c r="U3727" t="str">
        <f t="shared" si="3980"/>
        <v>plays</v>
      </c>
      <c r="V3727">
        <f>YEAR(Kickstarter[[#This Row],[Date Ended Conversion]])</f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s="5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2">
        <f t="shared" ref="L3728" si="3985">(((K3728/60)/60)/24)+DATE(1970,1,1)</f>
        <v>42462.140868055561</v>
      </c>
      <c r="M3728" s="12">
        <f t="shared" si="3969"/>
        <v>42489.875</v>
      </c>
      <c r="N3728" t="b">
        <v>0</v>
      </c>
      <c r="O3728">
        <v>46</v>
      </c>
      <c r="P3728" t="b">
        <v>1</v>
      </c>
      <c r="Q3728" t="s">
        <v>8271</v>
      </c>
      <c r="R3728" s="11">
        <f t="shared" si="3970"/>
        <v>3.3870588235294119</v>
      </c>
      <c r="S3728" s="6">
        <f>AVERAGE(Kickstarter[[#This Row],[pledged]]/Kickstarter[[#This Row],[backers_count]])</f>
        <v>62.586956521739133</v>
      </c>
      <c r="T3728" t="str">
        <f t="shared" si="3933"/>
        <v>theater</v>
      </c>
      <c r="U3728" t="str">
        <f t="shared" si="3980"/>
        <v>plays</v>
      </c>
      <c r="V3728">
        <f>YEAR(Kickstarter[[#This Row],[Date Ended Conversion]])</f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s="5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2">
        <f t="shared" ref="L3729" si="3986">(((K3729/60)/60)/24)+DATE(1970,1,1)</f>
        <v>42632.348310185189</v>
      </c>
      <c r="M3729" s="12">
        <f t="shared" si="3969"/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11">
        <f t="shared" si="3970"/>
        <v>1.0075000000000001</v>
      </c>
      <c r="S3729" s="6">
        <f>AVERAGE(Kickstarter[[#This Row],[pledged]]/Kickstarter[[#This Row],[backers_count]])</f>
        <v>61.060606060606062</v>
      </c>
      <c r="T3729" t="str">
        <f t="shared" si="3933"/>
        <v>theater</v>
      </c>
      <c r="U3729" t="str">
        <f t="shared" si="3980"/>
        <v>plays</v>
      </c>
      <c r="V3729">
        <f>YEAR(Kickstarter[[#This Row],[Date Ended Conversion]])</f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s="5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2">
        <f t="shared" ref="L3730" si="3987">(((K3730/60)/60)/24)+DATE(1970,1,1)</f>
        <v>42205.171018518522</v>
      </c>
      <c r="M3730" s="12">
        <f t="shared" si="3969"/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11">
        <f t="shared" si="3970"/>
        <v>9.3100000000000002E-2</v>
      </c>
      <c r="S3730" s="6">
        <f>AVERAGE(Kickstarter[[#This Row],[pledged]]/Kickstarter[[#This Row],[backers_count]])</f>
        <v>60.064516129032256</v>
      </c>
      <c r="T3730" t="str">
        <f t="shared" si="3933"/>
        <v>theater</v>
      </c>
      <c r="U3730" t="str">
        <f t="shared" si="3980"/>
        <v>plays</v>
      </c>
      <c r="V3730">
        <f>YEAR(Kickstarter[[#This Row],[Date Ended Conversion]])</f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s="5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2">
        <f t="shared" ref="L3731" si="3988">(((K3731/60)/60)/24)+DATE(1970,1,1)</f>
        <v>42041.205000000002</v>
      </c>
      <c r="M3731" s="12">
        <f t="shared" si="3969"/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11">
        <f t="shared" si="3970"/>
        <v>7.2400000000000006E-2</v>
      </c>
      <c r="S3731" s="6">
        <f>AVERAGE(Kickstarter[[#This Row],[pledged]]/Kickstarter[[#This Row],[backers_count]])</f>
        <v>72.400000000000006</v>
      </c>
      <c r="T3731" t="str">
        <f t="shared" si="3933"/>
        <v>theater</v>
      </c>
      <c r="U3731" t="str">
        <f t="shared" si="3980"/>
        <v>plays</v>
      </c>
      <c r="V3731">
        <f>YEAR(Kickstarter[[#This Row],[Date Ended Conversion]])</f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s="5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2">
        <f t="shared" ref="L3732" si="3989">(((K3732/60)/60)/24)+DATE(1970,1,1)</f>
        <v>42203.677766203706</v>
      </c>
      <c r="M3732" s="12">
        <f t="shared" si="3969"/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11">
        <f t="shared" si="3970"/>
        <v>0.1</v>
      </c>
      <c r="S3732" s="6">
        <f>AVERAGE(Kickstarter[[#This Row],[pledged]]/Kickstarter[[#This Row],[backers_count]])</f>
        <v>100</v>
      </c>
      <c r="T3732" t="str">
        <f t="shared" si="3933"/>
        <v>theater</v>
      </c>
      <c r="U3732" t="str">
        <f t="shared" si="3980"/>
        <v>plays</v>
      </c>
      <c r="V3732">
        <f>YEAR(Kickstarter[[#This Row],[Date Ended Conversion]])</f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s="5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2">
        <f t="shared" ref="L3733" si="3990">(((K3733/60)/60)/24)+DATE(1970,1,1)</f>
        <v>41983.752847222218</v>
      </c>
      <c r="M3733" s="12">
        <f t="shared" si="3969"/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11">
        <f t="shared" si="3970"/>
        <v>0.11272727272727273</v>
      </c>
      <c r="S3733" s="6">
        <f>AVERAGE(Kickstarter[[#This Row],[pledged]]/Kickstarter[[#This Row],[backers_count]])</f>
        <v>51.666666666666664</v>
      </c>
      <c r="T3733" t="str">
        <f t="shared" si="3933"/>
        <v>theater</v>
      </c>
      <c r="U3733" t="str">
        <f t="shared" si="3980"/>
        <v>plays</v>
      </c>
      <c r="V3733">
        <f>YEAR(Kickstarter[[#This Row],[Date Ended Conversion]])</f>
        <v>2015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s="5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2">
        <f t="shared" ref="L3734" si="3991">(((K3734/60)/60)/24)+DATE(1970,1,1)</f>
        <v>41968.677465277782</v>
      </c>
      <c r="M3734" s="12">
        <f t="shared" si="3969"/>
        <v>42028.5</v>
      </c>
      <c r="N3734" t="b">
        <v>0</v>
      </c>
      <c r="O3734">
        <v>4</v>
      </c>
      <c r="P3734" t="b">
        <v>0</v>
      </c>
      <c r="Q3734" t="s">
        <v>8271</v>
      </c>
      <c r="R3734" s="11">
        <f t="shared" si="3970"/>
        <v>0.15411764705882353</v>
      </c>
      <c r="S3734" s="6">
        <f>AVERAGE(Kickstarter[[#This Row],[pledged]]/Kickstarter[[#This Row],[backers_count]])</f>
        <v>32.75</v>
      </c>
      <c r="T3734" t="str">
        <f t="shared" si="3933"/>
        <v>theater</v>
      </c>
      <c r="U3734" t="str">
        <f t="shared" si="3980"/>
        <v>plays</v>
      </c>
      <c r="V3734">
        <f>YEAR(Kickstarter[[#This Row],[Date Ended Conversion]])</f>
        <v>2015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s="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2">
        <f t="shared" ref="L3735" si="3992">(((K3735/60)/60)/24)+DATE(1970,1,1)</f>
        <v>42103.024398148147</v>
      </c>
      <c r="M3735" s="12">
        <f t="shared" si="3969"/>
        <v>42112.9375</v>
      </c>
      <c r="N3735" t="b">
        <v>0</v>
      </c>
      <c r="O3735">
        <v>0</v>
      </c>
      <c r="P3735" t="b">
        <v>0</v>
      </c>
      <c r="Q3735" t="s">
        <v>8271</v>
      </c>
      <c r="R3735" s="11">
        <f t="shared" si="3970"/>
        <v>0</v>
      </c>
      <c r="S3735" s="6" t="e">
        <f>AVERAGE(Kickstarter[[#This Row],[pledged]]/Kickstarter[[#This Row],[backers_count]])</f>
        <v>#DIV/0!</v>
      </c>
      <c r="T3735" t="str">
        <f t="shared" si="3933"/>
        <v>theater</v>
      </c>
      <c r="U3735" t="str">
        <f t="shared" si="3980"/>
        <v>plays</v>
      </c>
      <c r="V3735">
        <f>YEAR(Kickstarter[[#This Row],[Date Ended Conversion]])</f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s="5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2">
        <f t="shared" ref="L3736" si="3993">(((K3736/60)/60)/24)+DATE(1970,1,1)</f>
        <v>42089.901574074072</v>
      </c>
      <c r="M3736" s="12">
        <f t="shared" si="3969"/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11">
        <f t="shared" si="3970"/>
        <v>0.28466666666666668</v>
      </c>
      <c r="S3736" s="6">
        <f>AVERAGE(Kickstarter[[#This Row],[pledged]]/Kickstarter[[#This Row],[backers_count]])</f>
        <v>61</v>
      </c>
      <c r="T3736" t="str">
        <f t="shared" si="3933"/>
        <v>theater</v>
      </c>
      <c r="U3736" t="str">
        <f t="shared" si="3980"/>
        <v>plays</v>
      </c>
      <c r="V3736">
        <f>YEAR(Kickstarter[[#This Row],[Date Ended Conversion]])</f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s="5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2">
        <f t="shared" ref="L3737" si="3994">(((K3737/60)/60)/24)+DATE(1970,1,1)</f>
        <v>42122.693159722221</v>
      </c>
      <c r="M3737" s="12">
        <f t="shared" si="3969"/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11">
        <f t="shared" si="3970"/>
        <v>0.13333333333333333</v>
      </c>
      <c r="S3737" s="6">
        <f>AVERAGE(Kickstarter[[#This Row],[pledged]]/Kickstarter[[#This Row],[backers_count]])</f>
        <v>10</v>
      </c>
      <c r="T3737" t="str">
        <f t="shared" si="3933"/>
        <v>theater</v>
      </c>
      <c r="U3737" t="str">
        <f t="shared" si="3980"/>
        <v>plays</v>
      </c>
      <c r="V3737">
        <f>YEAR(Kickstarter[[#This Row],[Date Ended Conversion]])</f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s="5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2">
        <f t="shared" ref="L3738" si="3995">(((K3738/60)/60)/24)+DATE(1970,1,1)</f>
        <v>42048.711724537032</v>
      </c>
      <c r="M3738" s="12">
        <f t="shared" si="3969"/>
        <v>42086.75</v>
      </c>
      <c r="N3738" t="b">
        <v>0</v>
      </c>
      <c r="O3738">
        <v>1</v>
      </c>
      <c r="P3738" t="b">
        <v>0</v>
      </c>
      <c r="Q3738" t="s">
        <v>8271</v>
      </c>
      <c r="R3738" s="11">
        <f t="shared" si="3970"/>
        <v>6.6666666666666671E-3</v>
      </c>
      <c r="S3738" s="6">
        <f>AVERAGE(Kickstarter[[#This Row],[pledged]]/Kickstarter[[#This Row],[backers_count]])</f>
        <v>10</v>
      </c>
      <c r="T3738" t="str">
        <f t="shared" si="3933"/>
        <v>theater</v>
      </c>
      <c r="U3738" t="str">
        <f t="shared" si="3980"/>
        <v>plays</v>
      </c>
      <c r="V3738">
        <f>YEAR(Kickstarter[[#This Row],[Date Ended Conversion]])</f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s="5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2">
        <f t="shared" ref="L3739" si="3996">(((K3739/60)/60)/24)+DATE(1970,1,1)</f>
        <v>42297.691006944442</v>
      </c>
      <c r="M3739" s="12">
        <f t="shared" si="3969"/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11">
        <f t="shared" si="3970"/>
        <v>0.21428571428571427</v>
      </c>
      <c r="S3739" s="6">
        <f>AVERAGE(Kickstarter[[#This Row],[pledged]]/Kickstarter[[#This Row],[backers_count]])</f>
        <v>37.5</v>
      </c>
      <c r="T3739" t="str">
        <f t="shared" si="3933"/>
        <v>theater</v>
      </c>
      <c r="U3739" t="str">
        <f t="shared" si="3980"/>
        <v>plays</v>
      </c>
      <c r="V3739">
        <f>YEAR(Kickstarter[[#This Row],[Date Ended Conversion]])</f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s="5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2">
        <f t="shared" ref="L3740" si="3997">(((K3740/60)/60)/24)+DATE(1970,1,1)</f>
        <v>41813.938715277778</v>
      </c>
      <c r="M3740" s="12">
        <f t="shared" si="3969"/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11">
        <f t="shared" si="3970"/>
        <v>0.18</v>
      </c>
      <c r="S3740" s="6">
        <f>AVERAGE(Kickstarter[[#This Row],[pledged]]/Kickstarter[[#This Row],[backers_count]])</f>
        <v>45</v>
      </c>
      <c r="T3740" t="str">
        <f t="shared" si="3933"/>
        <v>theater</v>
      </c>
      <c r="U3740" t="str">
        <f t="shared" si="3980"/>
        <v>plays</v>
      </c>
      <c r="V3740">
        <f>YEAR(Kickstarter[[#This Row],[Date Ended Conversion]])</f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s="5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2">
        <f t="shared" ref="L3741" si="3998">(((K3741/60)/60)/24)+DATE(1970,1,1)</f>
        <v>42548.449861111112</v>
      </c>
      <c r="M3741" s="12">
        <f t="shared" si="3969"/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11">
        <f t="shared" si="3970"/>
        <v>0.20125000000000001</v>
      </c>
      <c r="S3741" s="6">
        <f>AVERAGE(Kickstarter[[#This Row],[pledged]]/Kickstarter[[#This Row],[backers_count]])</f>
        <v>100.625</v>
      </c>
      <c r="T3741" t="str">
        <f t="shared" si="3933"/>
        <v>theater</v>
      </c>
      <c r="U3741" t="str">
        <f t="shared" si="3980"/>
        <v>plays</v>
      </c>
      <c r="V3741">
        <f>YEAR(Kickstarter[[#This Row],[Date Ended Conversion]])</f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s="5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2">
        <f t="shared" ref="L3742" si="3999">(((K3742/60)/60)/24)+DATE(1970,1,1)</f>
        <v>41833.089756944442</v>
      </c>
      <c r="M3742" s="12">
        <f t="shared" si="3969"/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11">
        <f t="shared" si="3970"/>
        <v>0.17899999999999999</v>
      </c>
      <c r="S3742" s="6">
        <f>AVERAGE(Kickstarter[[#This Row],[pledged]]/Kickstarter[[#This Row],[backers_count]])</f>
        <v>25.571428571428573</v>
      </c>
      <c r="T3742" t="str">
        <f t="shared" si="3933"/>
        <v>theater</v>
      </c>
      <c r="U3742" t="str">
        <f t="shared" si="3980"/>
        <v>plays</v>
      </c>
      <c r="V3742">
        <f>YEAR(Kickstarter[[#This Row],[Date Ended Conversion]])</f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s="5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2">
        <f t="shared" ref="L3743" si="4000">(((K3743/60)/60)/24)+DATE(1970,1,1)</f>
        <v>42325.920717592591</v>
      </c>
      <c r="M3743" s="12">
        <f t="shared" si="3969"/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11">
        <f t="shared" si="3970"/>
        <v>0</v>
      </c>
      <c r="S3743" s="6" t="e">
        <f>AVERAGE(Kickstarter[[#This Row],[pledged]]/Kickstarter[[#This Row],[backers_count]])</f>
        <v>#DIV/0!</v>
      </c>
      <c r="T3743" t="str">
        <f t="shared" ref="T3743:T3806" si="4001">LEFT(Q3743,FIND("/",Q3743)-1)</f>
        <v>theater</v>
      </c>
      <c r="U3743" t="str">
        <f t="shared" si="3980"/>
        <v>plays</v>
      </c>
      <c r="V3743">
        <f>YEAR(Kickstarter[[#This Row],[Date Ended Conversion]])</f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s="5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2">
        <f t="shared" ref="L3744" si="4002">(((K3744/60)/60)/24)+DATE(1970,1,1)</f>
        <v>41858.214629629627</v>
      </c>
      <c r="M3744" s="12">
        <f t="shared" si="3969"/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11">
        <f t="shared" si="3970"/>
        <v>0.02</v>
      </c>
      <c r="S3744" s="6">
        <f>AVERAGE(Kickstarter[[#This Row],[pledged]]/Kickstarter[[#This Row],[backers_count]])</f>
        <v>25</v>
      </c>
      <c r="T3744" t="str">
        <f t="shared" si="4001"/>
        <v>theater</v>
      </c>
      <c r="U3744" t="str">
        <f t="shared" si="3980"/>
        <v>plays</v>
      </c>
      <c r="V3744">
        <f>YEAR(Kickstarter[[#This Row],[Date Ended Conversion]])</f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s="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2">
        <f t="shared" ref="L3745" si="4003">(((K3745/60)/60)/24)+DATE(1970,1,1)</f>
        <v>41793.710231481484</v>
      </c>
      <c r="M3745" s="12">
        <f t="shared" si="3969"/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11">
        <f t="shared" si="3970"/>
        <v>0</v>
      </c>
      <c r="S3745" s="6" t="e">
        <f>AVERAGE(Kickstarter[[#This Row],[pledged]]/Kickstarter[[#This Row],[backers_count]])</f>
        <v>#DIV/0!</v>
      </c>
      <c r="T3745" t="str">
        <f t="shared" si="4001"/>
        <v>theater</v>
      </c>
      <c r="U3745" t="str">
        <f t="shared" si="3980"/>
        <v>plays</v>
      </c>
      <c r="V3745">
        <f>YEAR(Kickstarter[[#This Row],[Date Ended Conversion]])</f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s="5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2">
        <f t="shared" ref="L3746" si="4004">(((K3746/60)/60)/24)+DATE(1970,1,1)</f>
        <v>41793.814259259263</v>
      </c>
      <c r="M3746" s="12">
        <f t="shared" si="3969"/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11">
        <f t="shared" si="3970"/>
        <v>0</v>
      </c>
      <c r="S3746" s="6" t="e">
        <f>AVERAGE(Kickstarter[[#This Row],[pledged]]/Kickstarter[[#This Row],[backers_count]])</f>
        <v>#DIV/0!</v>
      </c>
      <c r="T3746" t="str">
        <f t="shared" si="4001"/>
        <v>theater</v>
      </c>
      <c r="U3746" t="str">
        <f t="shared" si="3980"/>
        <v>plays</v>
      </c>
      <c r="V3746">
        <f>YEAR(Kickstarter[[#This Row],[Date Ended Conversion]])</f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s="5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2">
        <f t="shared" ref="L3747" si="4005">(((K3747/60)/60)/24)+DATE(1970,1,1)</f>
        <v>41831.697939814818</v>
      </c>
      <c r="M3747" s="12">
        <f t="shared" si="3969"/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11">
        <f t="shared" si="3970"/>
        <v>0.1</v>
      </c>
      <c r="S3747" s="6">
        <f>AVERAGE(Kickstarter[[#This Row],[pledged]]/Kickstarter[[#This Row],[backers_count]])</f>
        <v>10</v>
      </c>
      <c r="T3747" t="str">
        <f t="shared" si="4001"/>
        <v>theater</v>
      </c>
      <c r="U3747" t="str">
        <f t="shared" si="3980"/>
        <v>plays</v>
      </c>
      <c r="V3747">
        <f>YEAR(Kickstarter[[#This Row],[Date Ended Conversion]])</f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s="5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2">
        <f t="shared" ref="L3748" si="4006">(((K3748/60)/60)/24)+DATE(1970,1,1)</f>
        <v>42621.389340277776</v>
      </c>
      <c r="M3748" s="12">
        <f t="shared" si="3969"/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11">
        <f t="shared" si="3970"/>
        <v>2.3764705882352941E-2</v>
      </c>
      <c r="S3748" s="6">
        <f>AVERAGE(Kickstarter[[#This Row],[pledged]]/Kickstarter[[#This Row],[backers_count]])</f>
        <v>202</v>
      </c>
      <c r="T3748" t="str">
        <f t="shared" si="4001"/>
        <v>theater</v>
      </c>
      <c r="U3748" t="str">
        <f t="shared" si="3980"/>
        <v>plays</v>
      </c>
      <c r="V3748">
        <f>YEAR(Kickstarter[[#This Row],[Date Ended Conversion]])</f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s="5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2">
        <f t="shared" ref="L3749" si="4007">(((K3749/60)/60)/24)+DATE(1970,1,1)</f>
        <v>42164.299722222218</v>
      </c>
      <c r="M3749" s="12">
        <f t="shared" si="3969"/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11">
        <f t="shared" si="3970"/>
        <v>0.01</v>
      </c>
      <c r="S3749" s="6">
        <f>AVERAGE(Kickstarter[[#This Row],[pledged]]/Kickstarter[[#This Row],[backers_count]])</f>
        <v>25</v>
      </c>
      <c r="T3749" t="str">
        <f t="shared" si="4001"/>
        <v>theater</v>
      </c>
      <c r="U3749" t="str">
        <f t="shared" si="3980"/>
        <v>plays</v>
      </c>
      <c r="V3749">
        <f>YEAR(Kickstarter[[#This Row],[Date Ended Conversion]])</f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s="5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2">
        <f t="shared" ref="L3750" si="4008">(((K3750/60)/60)/24)+DATE(1970,1,1)</f>
        <v>42395.706435185188</v>
      </c>
      <c r="M3750" s="12">
        <f t="shared" si="3969"/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11">
        <f t="shared" si="3970"/>
        <v>1.0351999999999999</v>
      </c>
      <c r="S3750" s="6">
        <f>AVERAGE(Kickstarter[[#This Row],[pledged]]/Kickstarter[[#This Row],[backers_count]])</f>
        <v>99.538461538461533</v>
      </c>
      <c r="T3750" t="str">
        <f t="shared" si="4001"/>
        <v>theater</v>
      </c>
      <c r="U3750" t="str">
        <f t="shared" si="3980"/>
        <v>musical</v>
      </c>
      <c r="V3750">
        <f>YEAR(Kickstarter[[#This Row],[Date Ended Conversion]])</f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s="5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2">
        <f t="shared" ref="L3751" si="4009">(((K3751/60)/60)/24)+DATE(1970,1,1)</f>
        <v>42458.127175925925</v>
      </c>
      <c r="M3751" s="12">
        <f t="shared" si="3969"/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11">
        <f t="shared" si="3970"/>
        <v>1.05</v>
      </c>
      <c r="S3751" s="6">
        <f>AVERAGE(Kickstarter[[#This Row],[pledged]]/Kickstarter[[#This Row],[backers_count]])</f>
        <v>75</v>
      </c>
      <c r="T3751" t="str">
        <f t="shared" si="4001"/>
        <v>theater</v>
      </c>
      <c r="U3751" t="str">
        <f t="shared" si="3980"/>
        <v>musical</v>
      </c>
      <c r="V3751">
        <f>YEAR(Kickstarter[[#This Row],[Date Ended Conversion]])</f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s="5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2">
        <f t="shared" ref="L3752" si="4010">(((K3752/60)/60)/24)+DATE(1970,1,1)</f>
        <v>42016.981574074074</v>
      </c>
      <c r="M3752" s="12">
        <f t="shared" si="3969"/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11">
        <f t="shared" si="3970"/>
        <v>1.0044999999999999</v>
      </c>
      <c r="S3752" s="6">
        <f>AVERAGE(Kickstarter[[#This Row],[pledged]]/Kickstarter[[#This Row],[backers_count]])</f>
        <v>215.25</v>
      </c>
      <c r="T3752" t="str">
        <f t="shared" si="4001"/>
        <v>theater</v>
      </c>
      <c r="U3752" t="str">
        <f t="shared" si="3980"/>
        <v>musical</v>
      </c>
      <c r="V3752">
        <f>YEAR(Kickstarter[[#This Row],[Date Ended Conversion]])</f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s="5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2">
        <f t="shared" ref="L3753" si="4011">(((K3753/60)/60)/24)+DATE(1970,1,1)</f>
        <v>42403.035567129627</v>
      </c>
      <c r="M3753" s="12">
        <f t="shared" si="3969"/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11">
        <f t="shared" si="3970"/>
        <v>1.3260000000000001</v>
      </c>
      <c r="S3753" s="6">
        <f>AVERAGE(Kickstarter[[#This Row],[pledged]]/Kickstarter[[#This Row],[backers_count]])</f>
        <v>120.54545454545455</v>
      </c>
      <c r="T3753" t="str">
        <f t="shared" si="4001"/>
        <v>theater</v>
      </c>
      <c r="U3753" t="str">
        <f t="shared" si="3980"/>
        <v>musical</v>
      </c>
      <c r="V3753">
        <f>YEAR(Kickstarter[[#This Row],[Date Ended Conversion]])</f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s="5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2">
        <f t="shared" ref="L3754" si="4012">(((K3754/60)/60)/24)+DATE(1970,1,1)</f>
        <v>42619.802488425921</v>
      </c>
      <c r="M3754" s="12">
        <f t="shared" si="3969"/>
        <v>42659.875</v>
      </c>
      <c r="N3754" t="b">
        <v>0</v>
      </c>
      <c r="O3754">
        <v>15</v>
      </c>
      <c r="P3754" t="b">
        <v>1</v>
      </c>
      <c r="Q3754" t="s">
        <v>8305</v>
      </c>
      <c r="R3754" s="11">
        <f t="shared" si="3970"/>
        <v>1.1299999999999999</v>
      </c>
      <c r="S3754" s="6">
        <f>AVERAGE(Kickstarter[[#This Row],[pledged]]/Kickstarter[[#This Row],[backers_count]])</f>
        <v>37.666666666666664</v>
      </c>
      <c r="T3754" t="str">
        <f t="shared" si="4001"/>
        <v>theater</v>
      </c>
      <c r="U3754" t="str">
        <f t="shared" si="3980"/>
        <v>musical</v>
      </c>
      <c r="V3754">
        <f>YEAR(Kickstarter[[#This Row],[Date Ended Conversion]])</f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s="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2">
        <f t="shared" ref="L3755" si="4013">(((K3755/60)/60)/24)+DATE(1970,1,1)</f>
        <v>42128.824074074073</v>
      </c>
      <c r="M3755" s="12">
        <f t="shared" si="3969"/>
        <v>42158</v>
      </c>
      <c r="N3755" t="b">
        <v>0</v>
      </c>
      <c r="O3755">
        <v>30</v>
      </c>
      <c r="P3755" t="b">
        <v>1</v>
      </c>
      <c r="Q3755" t="s">
        <v>8305</v>
      </c>
      <c r="R3755" s="11">
        <f t="shared" si="3970"/>
        <v>1.0334000000000001</v>
      </c>
      <c r="S3755" s="6">
        <f>AVERAGE(Kickstarter[[#This Row],[pledged]]/Kickstarter[[#This Row],[backers_count]])</f>
        <v>172.23333333333332</v>
      </c>
      <c r="T3755" t="str">
        <f t="shared" si="4001"/>
        <v>theater</v>
      </c>
      <c r="U3755" t="str">
        <f t="shared" si="3980"/>
        <v>musical</v>
      </c>
      <c r="V3755">
        <f>YEAR(Kickstarter[[#This Row],[Date Ended Conversion]])</f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s="5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2">
        <f t="shared" ref="L3756" si="4014">(((K3756/60)/60)/24)+DATE(1970,1,1)</f>
        <v>41808.881215277775</v>
      </c>
      <c r="M3756" s="12">
        <f t="shared" si="3969"/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11">
        <f t="shared" si="3970"/>
        <v>1.2</v>
      </c>
      <c r="S3756" s="6">
        <f>AVERAGE(Kickstarter[[#This Row],[pledged]]/Kickstarter[[#This Row],[backers_count]])</f>
        <v>111.11111111111111</v>
      </c>
      <c r="T3756" t="str">
        <f t="shared" si="4001"/>
        <v>theater</v>
      </c>
      <c r="U3756" t="str">
        <f t="shared" si="3980"/>
        <v>musical</v>
      </c>
      <c r="V3756">
        <f>YEAR(Kickstarter[[#This Row],[Date Ended Conversion]])</f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s="5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2">
        <f t="shared" ref="L3757" si="4015">(((K3757/60)/60)/24)+DATE(1970,1,1)</f>
        <v>42445.866979166662</v>
      </c>
      <c r="M3757" s="12">
        <f t="shared" si="3969"/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11">
        <f t="shared" si="3970"/>
        <v>1.2963636363636364</v>
      </c>
      <c r="S3757" s="6">
        <f>AVERAGE(Kickstarter[[#This Row],[pledged]]/Kickstarter[[#This Row],[backers_count]])</f>
        <v>25.464285714285715</v>
      </c>
      <c r="T3757" t="str">
        <f t="shared" si="4001"/>
        <v>theater</v>
      </c>
      <c r="U3757" t="str">
        <f t="shared" si="3980"/>
        <v>musical</v>
      </c>
      <c r="V3757">
        <f>YEAR(Kickstarter[[#This Row],[Date Ended Conversion]])</f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s="5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2">
        <f t="shared" ref="L3758" si="4016">(((K3758/60)/60)/24)+DATE(1970,1,1)</f>
        <v>41771.814791666664</v>
      </c>
      <c r="M3758" s="12">
        <f t="shared" si="3969"/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11">
        <f t="shared" si="3970"/>
        <v>1.0111111111111111</v>
      </c>
      <c r="S3758" s="6">
        <f>AVERAGE(Kickstarter[[#This Row],[pledged]]/Kickstarter[[#This Row],[backers_count]])</f>
        <v>267.64705882352939</v>
      </c>
      <c r="T3758" t="str">
        <f t="shared" si="4001"/>
        <v>theater</v>
      </c>
      <c r="U3758" t="str">
        <f t="shared" si="3980"/>
        <v>musical</v>
      </c>
      <c r="V3758">
        <f>YEAR(Kickstarter[[#This Row],[Date Ended Conversion]])</f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s="5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2">
        <f t="shared" ref="L3759" si="4017">(((K3759/60)/60)/24)+DATE(1970,1,1)</f>
        <v>41954.850868055553</v>
      </c>
      <c r="M3759" s="12">
        <f t="shared" si="3969"/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11">
        <f t="shared" si="3970"/>
        <v>1.0851428571428572</v>
      </c>
      <c r="S3759" s="6">
        <f>AVERAGE(Kickstarter[[#This Row],[pledged]]/Kickstarter[[#This Row],[backers_count]])</f>
        <v>75.959999999999994</v>
      </c>
      <c r="T3759" t="str">
        <f t="shared" si="4001"/>
        <v>theater</v>
      </c>
      <c r="U3759" t="str">
        <f t="shared" si="3980"/>
        <v>musical</v>
      </c>
      <c r="V3759">
        <f>YEAR(Kickstarter[[#This Row],[Date Ended Conversion]])</f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s="5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2">
        <f t="shared" ref="L3760" si="4018">(((K3760/60)/60)/24)+DATE(1970,1,1)</f>
        <v>41747.471504629626</v>
      </c>
      <c r="M3760" s="12">
        <f t="shared" si="3969"/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11">
        <f t="shared" si="3970"/>
        <v>1.0233333333333334</v>
      </c>
      <c r="S3760" s="6">
        <f>AVERAGE(Kickstarter[[#This Row],[pledged]]/Kickstarter[[#This Row],[backers_count]])</f>
        <v>59.03846153846154</v>
      </c>
      <c r="T3760" t="str">
        <f t="shared" si="4001"/>
        <v>theater</v>
      </c>
      <c r="U3760" t="str">
        <f t="shared" si="3980"/>
        <v>musical</v>
      </c>
      <c r="V3760">
        <f>YEAR(Kickstarter[[#This Row],[Date Ended Conversion]])</f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s="5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2">
        <f t="shared" ref="L3761" si="4019">(((K3761/60)/60)/24)+DATE(1970,1,1)</f>
        <v>42182.108252314814</v>
      </c>
      <c r="M3761" s="12">
        <f t="shared" si="3969"/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11">
        <f t="shared" si="3970"/>
        <v>1.1024425000000002</v>
      </c>
      <c r="S3761" s="6">
        <f>AVERAGE(Kickstarter[[#This Row],[pledged]]/Kickstarter[[#This Row],[backers_count]])</f>
        <v>50.111022727272733</v>
      </c>
      <c r="T3761" t="str">
        <f t="shared" si="4001"/>
        <v>theater</v>
      </c>
      <c r="U3761" t="str">
        <f t="shared" si="3980"/>
        <v>musical</v>
      </c>
      <c r="V3761">
        <f>YEAR(Kickstarter[[#This Row],[Date Ended Conversion]])</f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s="5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2">
        <f t="shared" ref="L3762" si="4020">(((K3762/60)/60)/24)+DATE(1970,1,1)</f>
        <v>41739.525300925925</v>
      </c>
      <c r="M3762" s="12">
        <f t="shared" si="3969"/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11">
        <f t="shared" si="3970"/>
        <v>1.010154</v>
      </c>
      <c r="S3762" s="6">
        <f>AVERAGE(Kickstarter[[#This Row],[pledged]]/Kickstarter[[#This Row],[backers_count]])</f>
        <v>55.502967032967035</v>
      </c>
      <c r="T3762" t="str">
        <f t="shared" si="4001"/>
        <v>theater</v>
      </c>
      <c r="U3762" t="str">
        <f t="shared" si="3980"/>
        <v>musical</v>
      </c>
      <c r="V3762">
        <f>YEAR(Kickstarter[[#This Row],[Date Ended Conversion]])</f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s="5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2">
        <f t="shared" ref="L3763" si="4021">(((K3763/60)/60)/24)+DATE(1970,1,1)</f>
        <v>42173.466863425929</v>
      </c>
      <c r="M3763" s="12">
        <f t="shared" si="3969"/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11">
        <f t="shared" si="3970"/>
        <v>1</v>
      </c>
      <c r="S3763" s="6">
        <f>AVERAGE(Kickstarter[[#This Row],[pledged]]/Kickstarter[[#This Row],[backers_count]])</f>
        <v>166.66666666666666</v>
      </c>
      <c r="T3763" t="str">
        <f t="shared" si="4001"/>
        <v>theater</v>
      </c>
      <c r="U3763" t="str">
        <f t="shared" si="3980"/>
        <v>musical</v>
      </c>
      <c r="V3763">
        <f>YEAR(Kickstarter[[#This Row],[Date Ended Conversion]])</f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s="5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2">
        <f t="shared" ref="L3764" si="4022">(((K3764/60)/60)/24)+DATE(1970,1,1)</f>
        <v>42193.813530092593</v>
      </c>
      <c r="M3764" s="12">
        <f t="shared" si="3969"/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11">
        <f t="shared" si="3970"/>
        <v>1.0624</v>
      </c>
      <c r="S3764" s="6">
        <f>AVERAGE(Kickstarter[[#This Row],[pledged]]/Kickstarter[[#This Row],[backers_count]])</f>
        <v>47.428571428571431</v>
      </c>
      <c r="T3764" t="str">
        <f t="shared" si="4001"/>
        <v>theater</v>
      </c>
      <c r="U3764" t="str">
        <f t="shared" si="3980"/>
        <v>musical</v>
      </c>
      <c r="V3764">
        <f>YEAR(Kickstarter[[#This Row],[Date Ended Conversion]])</f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s="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2">
        <f t="shared" ref="L3765" si="4023">(((K3765/60)/60)/24)+DATE(1970,1,1)</f>
        <v>42065.750300925924</v>
      </c>
      <c r="M3765" s="12">
        <f t="shared" si="3969"/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11">
        <f t="shared" si="3970"/>
        <v>1</v>
      </c>
      <c r="S3765" s="6">
        <f>AVERAGE(Kickstarter[[#This Row],[pledged]]/Kickstarter[[#This Row],[backers_count]])</f>
        <v>64.935064935064929</v>
      </c>
      <c r="T3765" t="str">
        <f t="shared" si="4001"/>
        <v>theater</v>
      </c>
      <c r="U3765" t="str">
        <f t="shared" si="3980"/>
        <v>musical</v>
      </c>
      <c r="V3765">
        <f>YEAR(Kickstarter[[#This Row],[Date Ended Conversion]])</f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s="5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2">
        <f t="shared" ref="L3766" si="4024">(((K3766/60)/60)/24)+DATE(1970,1,1)</f>
        <v>42499.842962962968</v>
      </c>
      <c r="M3766" s="12">
        <f t="shared" si="3969"/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11">
        <f t="shared" si="3970"/>
        <v>1</v>
      </c>
      <c r="S3766" s="6">
        <f>AVERAGE(Kickstarter[[#This Row],[pledged]]/Kickstarter[[#This Row],[backers_count]])</f>
        <v>55.555555555555557</v>
      </c>
      <c r="T3766" t="str">
        <f t="shared" si="4001"/>
        <v>theater</v>
      </c>
      <c r="U3766" t="str">
        <f t="shared" si="3980"/>
        <v>musical</v>
      </c>
      <c r="V3766">
        <f>YEAR(Kickstarter[[#This Row],[Date Ended Conversion]])</f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s="5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2">
        <f t="shared" ref="L3767" si="4025">(((K3767/60)/60)/24)+DATE(1970,1,1)</f>
        <v>41820.776412037041</v>
      </c>
      <c r="M3767" s="12">
        <f t="shared" si="3969"/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11">
        <f t="shared" si="3970"/>
        <v>1.1345714285714286</v>
      </c>
      <c r="S3767" s="6">
        <f>AVERAGE(Kickstarter[[#This Row],[pledged]]/Kickstarter[[#This Row],[backers_count]])</f>
        <v>74.224299065420567</v>
      </c>
      <c r="T3767" t="str">
        <f t="shared" si="4001"/>
        <v>theater</v>
      </c>
      <c r="U3767" t="str">
        <f t="shared" si="3980"/>
        <v>musical</v>
      </c>
      <c r="V3767">
        <f>YEAR(Kickstarter[[#This Row],[Date Ended Conversion]])</f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s="5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2">
        <f t="shared" ref="L3768" si="4026">(((K3768/60)/60)/24)+DATE(1970,1,1)</f>
        <v>41788.167187500003</v>
      </c>
      <c r="M3768" s="12">
        <f t="shared" si="3969"/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11">
        <f t="shared" si="3970"/>
        <v>1.0265010000000001</v>
      </c>
      <c r="S3768" s="6">
        <f>AVERAGE(Kickstarter[[#This Row],[pledged]]/Kickstarter[[#This Row],[backers_count]])</f>
        <v>106.9271875</v>
      </c>
      <c r="T3768" t="str">
        <f t="shared" si="4001"/>
        <v>theater</v>
      </c>
      <c r="U3768" t="str">
        <f t="shared" si="3980"/>
        <v>musical</v>
      </c>
      <c r="V3768">
        <f>YEAR(Kickstarter[[#This Row],[Date Ended Conversion]])</f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s="5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2">
        <f t="shared" ref="L3769" si="4027">(((K3769/60)/60)/24)+DATE(1970,1,1)</f>
        <v>42050.019641203704</v>
      </c>
      <c r="M3769" s="12">
        <f t="shared" si="3969"/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11">
        <f t="shared" si="3970"/>
        <v>1.1675</v>
      </c>
      <c r="S3769" s="6">
        <f>AVERAGE(Kickstarter[[#This Row],[pledged]]/Kickstarter[[#This Row],[backers_count]])</f>
        <v>41.696428571428569</v>
      </c>
      <c r="T3769" t="str">
        <f t="shared" si="4001"/>
        <v>theater</v>
      </c>
      <c r="U3769" t="str">
        <f t="shared" si="3980"/>
        <v>musical</v>
      </c>
      <c r="V3769">
        <f>YEAR(Kickstarter[[#This Row],[Date Ended Conversion]])</f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s="5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2">
        <f t="shared" ref="L3770" si="4028">(((K3770/60)/60)/24)+DATE(1970,1,1)</f>
        <v>41772.727893518517</v>
      </c>
      <c r="M3770" s="12">
        <f t="shared" si="3969"/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11">
        <f t="shared" si="3970"/>
        <v>1.0765274999999999</v>
      </c>
      <c r="S3770" s="6">
        <f>AVERAGE(Kickstarter[[#This Row],[pledged]]/Kickstarter[[#This Row],[backers_count]])</f>
        <v>74.243275862068955</v>
      </c>
      <c r="T3770" t="str">
        <f t="shared" si="4001"/>
        <v>theater</v>
      </c>
      <c r="U3770" t="str">
        <f t="shared" si="3980"/>
        <v>musical</v>
      </c>
      <c r="V3770">
        <f>YEAR(Kickstarter[[#This Row],[Date Ended Conversion]])</f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s="5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2">
        <f t="shared" ref="L3771" si="4029">(((K3771/60)/60)/24)+DATE(1970,1,1)</f>
        <v>42445.598136574074</v>
      </c>
      <c r="M3771" s="12">
        <f t="shared" si="3969"/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11">
        <f t="shared" si="3970"/>
        <v>1</v>
      </c>
      <c r="S3771" s="6">
        <f>AVERAGE(Kickstarter[[#This Row],[pledged]]/Kickstarter[[#This Row],[backers_count]])</f>
        <v>73.333333333333329</v>
      </c>
      <c r="T3771" t="str">
        <f t="shared" si="4001"/>
        <v>theater</v>
      </c>
      <c r="U3771" t="str">
        <f t="shared" si="3980"/>
        <v>musical</v>
      </c>
      <c r="V3771">
        <f>YEAR(Kickstarter[[#This Row],[Date Ended Conversion]])</f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s="5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2">
        <f t="shared" ref="L3772" si="4030">(((K3772/60)/60)/24)+DATE(1970,1,1)</f>
        <v>42138.930671296301</v>
      </c>
      <c r="M3772" s="12">
        <f t="shared" si="3969"/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11">
        <f t="shared" si="3970"/>
        <v>1</v>
      </c>
      <c r="S3772" s="6">
        <f>AVERAGE(Kickstarter[[#This Row],[pledged]]/Kickstarter[[#This Row],[backers_count]])</f>
        <v>100</v>
      </c>
      <c r="T3772" t="str">
        <f t="shared" si="4001"/>
        <v>theater</v>
      </c>
      <c r="U3772" t="str">
        <f t="shared" si="3980"/>
        <v>musical</v>
      </c>
      <c r="V3772">
        <f>YEAR(Kickstarter[[#This Row],[Date Ended Conversion]])</f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s="5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2">
        <f t="shared" ref="L3773" si="4031">(((K3773/60)/60)/24)+DATE(1970,1,1)</f>
        <v>42493.857083333336</v>
      </c>
      <c r="M3773" s="12">
        <f t="shared" si="3969"/>
        <v>42508</v>
      </c>
      <c r="N3773" t="b">
        <v>0</v>
      </c>
      <c r="O3773">
        <v>38</v>
      </c>
      <c r="P3773" t="b">
        <v>1</v>
      </c>
      <c r="Q3773" t="s">
        <v>8305</v>
      </c>
      <c r="R3773" s="11">
        <f t="shared" si="3970"/>
        <v>1.46</v>
      </c>
      <c r="S3773" s="6">
        <f>AVERAGE(Kickstarter[[#This Row],[pledged]]/Kickstarter[[#This Row],[backers_count]])</f>
        <v>38.421052631578945</v>
      </c>
      <c r="T3773" t="str">
        <f t="shared" si="4001"/>
        <v>theater</v>
      </c>
      <c r="U3773" t="str">
        <f t="shared" si="3980"/>
        <v>musical</v>
      </c>
      <c r="V3773">
        <f>YEAR(Kickstarter[[#This Row],[Date Ended Conversion]])</f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s="5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2">
        <f t="shared" ref="L3774" si="4032">(((K3774/60)/60)/24)+DATE(1970,1,1)</f>
        <v>42682.616967592592</v>
      </c>
      <c r="M3774" s="12">
        <f t="shared" si="3969"/>
        <v>42703.25</v>
      </c>
      <c r="N3774" t="b">
        <v>0</v>
      </c>
      <c r="O3774">
        <v>33</v>
      </c>
      <c r="P3774" t="b">
        <v>1</v>
      </c>
      <c r="Q3774" t="s">
        <v>8305</v>
      </c>
      <c r="R3774" s="11">
        <f t="shared" si="3970"/>
        <v>1.1020000000000001</v>
      </c>
      <c r="S3774" s="6">
        <f>AVERAGE(Kickstarter[[#This Row],[pledged]]/Kickstarter[[#This Row],[backers_count]])</f>
        <v>166.96969696969697</v>
      </c>
      <c r="T3774" t="str">
        <f t="shared" si="4001"/>
        <v>theater</v>
      </c>
      <c r="U3774" t="str">
        <f t="shared" si="3980"/>
        <v>musical</v>
      </c>
      <c r="V3774">
        <f>YEAR(Kickstarter[[#This Row],[Date Ended Conversion]])</f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s="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2">
        <f t="shared" ref="L3775" si="4033">(((K3775/60)/60)/24)+DATE(1970,1,1)</f>
        <v>42656.005173611105</v>
      </c>
      <c r="M3775" s="12">
        <f t="shared" si="3969"/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11">
        <f t="shared" si="3970"/>
        <v>1.0820000000000001</v>
      </c>
      <c r="S3775" s="6">
        <f>AVERAGE(Kickstarter[[#This Row],[pledged]]/Kickstarter[[#This Row],[backers_count]])</f>
        <v>94.912280701754383</v>
      </c>
      <c r="T3775" t="str">
        <f t="shared" si="4001"/>
        <v>theater</v>
      </c>
      <c r="U3775" t="str">
        <f t="shared" si="3980"/>
        <v>musical</v>
      </c>
      <c r="V3775">
        <f>YEAR(Kickstarter[[#This Row],[Date Ended Conversion]])</f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s="5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2">
        <f t="shared" ref="L3776" si="4034">(((K3776/60)/60)/24)+DATE(1970,1,1)</f>
        <v>42087.792303240742</v>
      </c>
      <c r="M3776" s="12">
        <f t="shared" si="3969"/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11">
        <f t="shared" si="3970"/>
        <v>1</v>
      </c>
      <c r="S3776" s="6">
        <f>AVERAGE(Kickstarter[[#This Row],[pledged]]/Kickstarter[[#This Row],[backers_count]])</f>
        <v>100</v>
      </c>
      <c r="T3776" t="str">
        <f t="shared" si="4001"/>
        <v>theater</v>
      </c>
      <c r="U3776" t="str">
        <f t="shared" si="3980"/>
        <v>musical</v>
      </c>
      <c r="V3776">
        <f>YEAR(Kickstarter[[#This Row],[Date Ended Conversion]])</f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s="5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2">
        <f t="shared" ref="L3777" si="4035">(((K3777/60)/60)/24)+DATE(1970,1,1)</f>
        <v>42075.942627314813</v>
      </c>
      <c r="M3777" s="12">
        <f t="shared" si="3969"/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11">
        <f t="shared" si="3970"/>
        <v>1.0024999999999999</v>
      </c>
      <c r="S3777" s="6">
        <f>AVERAGE(Kickstarter[[#This Row],[pledged]]/Kickstarter[[#This Row],[backers_count]])</f>
        <v>143.21428571428572</v>
      </c>
      <c r="T3777" t="str">
        <f t="shared" si="4001"/>
        <v>theater</v>
      </c>
      <c r="U3777" t="str">
        <f t="shared" si="3980"/>
        <v>musical</v>
      </c>
      <c r="V3777">
        <f>YEAR(Kickstarter[[#This Row],[Date Ended Conversion]])</f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s="5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2">
        <f t="shared" ref="L3778" si="4036">(((K3778/60)/60)/24)+DATE(1970,1,1)</f>
        <v>41814.367800925924</v>
      </c>
      <c r="M3778" s="12">
        <f t="shared" ref="M3778:M3841" si="4037">(((J3778/60)/60)/24)+DATE(1970,1,1)</f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11">
        <f t="shared" ref="R3778:R3841" si="4038">(E3778/D3778)</f>
        <v>1.0671250000000001</v>
      </c>
      <c r="S3778" s="6">
        <f>AVERAGE(Kickstarter[[#This Row],[pledged]]/Kickstarter[[#This Row],[backers_count]])</f>
        <v>90.819148936170208</v>
      </c>
      <c r="T3778" t="str">
        <f t="shared" si="4001"/>
        <v>theater</v>
      </c>
      <c r="U3778" t="str">
        <f t="shared" si="3980"/>
        <v>musical</v>
      </c>
      <c r="V3778">
        <f>YEAR(Kickstarter[[#This Row],[Date Ended Conversion]])</f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s="5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2">
        <f t="shared" ref="L3779" si="4039">(((K3779/60)/60)/24)+DATE(1970,1,1)</f>
        <v>41887.111354166671</v>
      </c>
      <c r="M3779" s="12">
        <f t="shared" si="4037"/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11">
        <f t="shared" si="4038"/>
        <v>1.4319999999999999</v>
      </c>
      <c r="S3779" s="6">
        <f>AVERAGE(Kickstarter[[#This Row],[pledged]]/Kickstarter[[#This Row],[backers_count]])</f>
        <v>48.542372881355931</v>
      </c>
      <c r="T3779" t="str">
        <f t="shared" si="4001"/>
        <v>theater</v>
      </c>
      <c r="U3779" t="str">
        <f t="shared" si="3980"/>
        <v>musical</v>
      </c>
      <c r="V3779">
        <f>YEAR(Kickstarter[[#This Row],[Date Ended Conversion]])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s="5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2">
        <f t="shared" ref="L3780" si="4040">(((K3780/60)/60)/24)+DATE(1970,1,1)</f>
        <v>41989.819212962961</v>
      </c>
      <c r="M3780" s="12">
        <f t="shared" si="4037"/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11">
        <f t="shared" si="4038"/>
        <v>1.0504166666666668</v>
      </c>
      <c r="S3780" s="6">
        <f>AVERAGE(Kickstarter[[#This Row],[pledged]]/Kickstarter[[#This Row],[backers_count]])</f>
        <v>70.027777777777771</v>
      </c>
      <c r="T3780" t="str">
        <f t="shared" si="4001"/>
        <v>theater</v>
      </c>
      <c r="U3780" t="str">
        <f t="shared" si="3980"/>
        <v>musical</v>
      </c>
      <c r="V3780">
        <f>YEAR(Kickstarter[[#This Row],[Date Ended Conversion]])</f>
        <v>2015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s="5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2">
        <f t="shared" ref="L3781" si="4041">(((K3781/60)/60)/24)+DATE(1970,1,1)</f>
        <v>42425.735416666663</v>
      </c>
      <c r="M3781" s="12">
        <f t="shared" si="4037"/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11">
        <f t="shared" si="4038"/>
        <v>1.0398000000000001</v>
      </c>
      <c r="S3781" s="6">
        <f>AVERAGE(Kickstarter[[#This Row],[pledged]]/Kickstarter[[#This Row],[backers_count]])</f>
        <v>135.62608695652173</v>
      </c>
      <c r="T3781" t="str">
        <f t="shared" si="4001"/>
        <v>theater</v>
      </c>
      <c r="U3781" t="str">
        <f t="shared" si="3980"/>
        <v>musical</v>
      </c>
      <c r="V3781">
        <f>YEAR(Kickstarter[[#This Row],[Date Ended Conversion]])</f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s="5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2">
        <f t="shared" ref="L3782" si="4042">(((K3782/60)/60)/24)+DATE(1970,1,1)</f>
        <v>42166.219733796301</v>
      </c>
      <c r="M3782" s="12">
        <f t="shared" si="4037"/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11">
        <f t="shared" si="4038"/>
        <v>1.2</v>
      </c>
      <c r="S3782" s="6">
        <f>AVERAGE(Kickstarter[[#This Row],[pledged]]/Kickstarter[[#This Row],[backers_count]])</f>
        <v>100</v>
      </c>
      <c r="T3782" t="str">
        <f t="shared" si="4001"/>
        <v>theater</v>
      </c>
      <c r="U3782" t="str">
        <f t="shared" si="3980"/>
        <v>musical</v>
      </c>
      <c r="V3782">
        <f>YEAR(Kickstarter[[#This Row],[Date Ended Conversion]])</f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s="5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2">
        <f t="shared" ref="L3783" si="4043">(((K3783/60)/60)/24)+DATE(1970,1,1)</f>
        <v>41865.882928240739</v>
      </c>
      <c r="M3783" s="12">
        <f t="shared" si="4037"/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11">
        <f t="shared" si="4038"/>
        <v>1.0966666666666667</v>
      </c>
      <c r="S3783" s="6">
        <f>AVERAGE(Kickstarter[[#This Row],[pledged]]/Kickstarter[[#This Row],[backers_count]])</f>
        <v>94.90384615384616</v>
      </c>
      <c r="T3783" t="str">
        <f t="shared" si="4001"/>
        <v>theater</v>
      </c>
      <c r="U3783" t="str">
        <f t="shared" si="3980"/>
        <v>musical</v>
      </c>
      <c r="V3783">
        <f>YEAR(Kickstarter[[#This Row],[Date Ended Conversion]])</f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s="5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2">
        <f t="shared" ref="L3784" si="4044">(((K3784/60)/60)/24)+DATE(1970,1,1)</f>
        <v>42546.862233796302</v>
      </c>
      <c r="M3784" s="12">
        <f t="shared" si="4037"/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11">
        <f t="shared" si="4038"/>
        <v>1.0175000000000001</v>
      </c>
      <c r="S3784" s="6">
        <f>AVERAGE(Kickstarter[[#This Row],[pledged]]/Kickstarter[[#This Row],[backers_count]])</f>
        <v>75.370370370370367</v>
      </c>
      <c r="T3784" t="str">
        <f t="shared" si="4001"/>
        <v>theater</v>
      </c>
      <c r="U3784" t="str">
        <f t="shared" si="3980"/>
        <v>musical</v>
      </c>
      <c r="V3784">
        <f>YEAR(Kickstarter[[#This Row],[Date Ended Conversion]])</f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s="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2">
        <f t="shared" ref="L3785" si="4045">(((K3785/60)/60)/24)+DATE(1970,1,1)</f>
        <v>42420.140277777777</v>
      </c>
      <c r="M3785" s="12">
        <f t="shared" si="4037"/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11">
        <f t="shared" si="4038"/>
        <v>1.2891666666666666</v>
      </c>
      <c r="S3785" s="6">
        <f>AVERAGE(Kickstarter[[#This Row],[pledged]]/Kickstarter[[#This Row],[backers_count]])</f>
        <v>64.458333333333329</v>
      </c>
      <c r="T3785" t="str">
        <f t="shared" si="4001"/>
        <v>theater</v>
      </c>
      <c r="U3785" t="str">
        <f t="shared" si="3980"/>
        <v>musical</v>
      </c>
      <c r="V3785">
        <f>YEAR(Kickstarter[[#This Row],[Date Ended Conversion]])</f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s="5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2">
        <f t="shared" ref="L3786" si="4046">(((K3786/60)/60)/24)+DATE(1970,1,1)</f>
        <v>42531.980694444443</v>
      </c>
      <c r="M3786" s="12">
        <f t="shared" si="4037"/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11">
        <f t="shared" si="4038"/>
        <v>1.1499999999999999</v>
      </c>
      <c r="S3786" s="6">
        <f>AVERAGE(Kickstarter[[#This Row],[pledged]]/Kickstarter[[#This Row],[backers_count]])</f>
        <v>115</v>
      </c>
      <c r="T3786" t="str">
        <f t="shared" si="4001"/>
        <v>theater</v>
      </c>
      <c r="U3786" t="str">
        <f t="shared" si="3980"/>
        <v>musical</v>
      </c>
      <c r="V3786">
        <f>YEAR(Kickstarter[[#This Row],[Date Ended Conversion]])</f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s="5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2">
        <f t="shared" ref="L3787" si="4047">(((K3787/60)/60)/24)+DATE(1970,1,1)</f>
        <v>42548.63853009259</v>
      </c>
      <c r="M3787" s="12">
        <f t="shared" si="4037"/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11">
        <f t="shared" si="4038"/>
        <v>1.5075000000000001</v>
      </c>
      <c r="S3787" s="6">
        <f>AVERAGE(Kickstarter[[#This Row],[pledged]]/Kickstarter[[#This Row],[backers_count]])</f>
        <v>100.5</v>
      </c>
      <c r="T3787" t="str">
        <f t="shared" si="4001"/>
        <v>theater</v>
      </c>
      <c r="U3787" t="str">
        <f t="shared" ref="U3787:U3850" si="4048">RIGHT(Q3787,LEN(Q3787)-FIND("/",Q3787))</f>
        <v>musical</v>
      </c>
      <c r="V3787">
        <f>YEAR(Kickstarter[[#This Row],[Date Ended Conversion]])</f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s="5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2">
        <f t="shared" ref="L3788" si="4049">(((K3788/60)/60)/24)+DATE(1970,1,1)</f>
        <v>42487.037905092591</v>
      </c>
      <c r="M3788" s="12">
        <f t="shared" si="4037"/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11">
        <f t="shared" si="4038"/>
        <v>1.1096666666666666</v>
      </c>
      <c r="S3788" s="6">
        <f>AVERAGE(Kickstarter[[#This Row],[pledged]]/Kickstarter[[#This Row],[backers_count]])</f>
        <v>93.774647887323937</v>
      </c>
      <c r="T3788" t="str">
        <f t="shared" si="4001"/>
        <v>theater</v>
      </c>
      <c r="U3788" t="str">
        <f t="shared" si="4048"/>
        <v>musical</v>
      </c>
      <c r="V3788">
        <f>YEAR(Kickstarter[[#This Row],[Date Ended Conversion]])</f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s="5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2">
        <f t="shared" ref="L3789" si="4050">(((K3789/60)/60)/24)+DATE(1970,1,1)</f>
        <v>42167.534791666665</v>
      </c>
      <c r="M3789" s="12">
        <f t="shared" si="4037"/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11">
        <f t="shared" si="4038"/>
        <v>1.0028571428571429</v>
      </c>
      <c r="S3789" s="6">
        <f>AVERAGE(Kickstarter[[#This Row],[pledged]]/Kickstarter[[#This Row],[backers_count]])</f>
        <v>35.1</v>
      </c>
      <c r="T3789" t="str">
        <f t="shared" si="4001"/>
        <v>theater</v>
      </c>
      <c r="U3789" t="str">
        <f t="shared" si="4048"/>
        <v>musical</v>
      </c>
      <c r="V3789">
        <f>YEAR(Kickstarter[[#This Row],[Date Ended Conversion]])</f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s="5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2">
        <f t="shared" ref="L3790" si="4051">(((K3790/60)/60)/24)+DATE(1970,1,1)</f>
        <v>42333.695821759262</v>
      </c>
      <c r="M3790" s="12">
        <f t="shared" si="4037"/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11">
        <f t="shared" si="4038"/>
        <v>6.6666666666666671E-3</v>
      </c>
      <c r="S3790" s="6">
        <f>AVERAGE(Kickstarter[[#This Row],[pledged]]/Kickstarter[[#This Row],[backers_count]])</f>
        <v>500</v>
      </c>
      <c r="T3790" t="str">
        <f t="shared" si="4001"/>
        <v>theater</v>
      </c>
      <c r="U3790" t="str">
        <f t="shared" si="4048"/>
        <v>musical</v>
      </c>
      <c r="V3790">
        <f>YEAR(Kickstarter[[#This Row],[Date Ended Conversion]])</f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s="5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2">
        <f t="shared" ref="L3791" si="4052">(((K3791/60)/60)/24)+DATE(1970,1,1)</f>
        <v>42138.798819444448</v>
      </c>
      <c r="M3791" s="12">
        <f t="shared" si="4037"/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11">
        <f t="shared" si="4038"/>
        <v>3.267605633802817E-2</v>
      </c>
      <c r="S3791" s="6">
        <f>AVERAGE(Kickstarter[[#This Row],[pledged]]/Kickstarter[[#This Row],[backers_count]])</f>
        <v>29</v>
      </c>
      <c r="T3791" t="str">
        <f t="shared" si="4001"/>
        <v>theater</v>
      </c>
      <c r="U3791" t="str">
        <f t="shared" si="4048"/>
        <v>musical</v>
      </c>
      <c r="V3791">
        <f>YEAR(Kickstarter[[#This Row],[Date Ended Conversion]])</f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s="5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2">
        <f t="shared" ref="L3792" si="4053">(((K3792/60)/60)/24)+DATE(1970,1,1)</f>
        <v>42666.666932870372</v>
      </c>
      <c r="M3792" s="12">
        <f t="shared" si="4037"/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11">
        <f t="shared" si="4038"/>
        <v>0</v>
      </c>
      <c r="S3792" s="6" t="e">
        <f>AVERAGE(Kickstarter[[#This Row],[pledged]]/Kickstarter[[#This Row],[backers_count]])</f>
        <v>#DIV/0!</v>
      </c>
      <c r="T3792" t="str">
        <f t="shared" si="4001"/>
        <v>theater</v>
      </c>
      <c r="U3792" t="str">
        <f t="shared" si="4048"/>
        <v>musical</v>
      </c>
      <c r="V3792">
        <f>YEAR(Kickstarter[[#This Row],[Date Ended Conversion]])</f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s="5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2">
        <f t="shared" ref="L3793" si="4054">(((K3793/60)/60)/24)+DATE(1970,1,1)</f>
        <v>41766.692037037035</v>
      </c>
      <c r="M3793" s="12">
        <f t="shared" si="4037"/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11">
        <f t="shared" si="4038"/>
        <v>0</v>
      </c>
      <c r="S3793" s="6" t="e">
        <f>AVERAGE(Kickstarter[[#This Row],[pledged]]/Kickstarter[[#This Row],[backers_count]])</f>
        <v>#DIV/0!</v>
      </c>
      <c r="T3793" t="str">
        <f t="shared" si="4001"/>
        <v>theater</v>
      </c>
      <c r="U3793" t="str">
        <f t="shared" si="4048"/>
        <v>musical</v>
      </c>
      <c r="V3793">
        <f>YEAR(Kickstarter[[#This Row],[Date Ended Conversion]])</f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s="5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2">
        <f t="shared" ref="L3794" si="4055">(((K3794/60)/60)/24)+DATE(1970,1,1)</f>
        <v>42170.447013888886</v>
      </c>
      <c r="M3794" s="12">
        <f t="shared" si="4037"/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11">
        <f t="shared" si="4038"/>
        <v>2.8E-3</v>
      </c>
      <c r="S3794" s="6">
        <f>AVERAGE(Kickstarter[[#This Row],[pledged]]/Kickstarter[[#This Row],[backers_count]])</f>
        <v>17.5</v>
      </c>
      <c r="T3794" t="str">
        <f t="shared" si="4001"/>
        <v>theater</v>
      </c>
      <c r="U3794" t="str">
        <f t="shared" si="4048"/>
        <v>musical</v>
      </c>
      <c r="V3794">
        <f>YEAR(Kickstarter[[#This Row],[Date Ended Conversion]])</f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s="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2">
        <f t="shared" ref="L3795" si="4056">(((K3795/60)/60)/24)+DATE(1970,1,1)</f>
        <v>41968.938993055555</v>
      </c>
      <c r="M3795" s="12">
        <f t="shared" si="4037"/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11">
        <f t="shared" si="4038"/>
        <v>0.59657142857142853</v>
      </c>
      <c r="S3795" s="6">
        <f>AVERAGE(Kickstarter[[#This Row],[pledged]]/Kickstarter[[#This Row],[backers_count]])</f>
        <v>174</v>
      </c>
      <c r="T3795" t="str">
        <f t="shared" si="4001"/>
        <v>theater</v>
      </c>
      <c r="U3795" t="str">
        <f t="shared" si="4048"/>
        <v>musical</v>
      </c>
      <c r="V3795">
        <f>YEAR(Kickstarter[[#This Row],[Date Ended Conversion]])</f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s="5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2">
        <f t="shared" ref="L3796" si="4057">(((K3796/60)/60)/24)+DATE(1970,1,1)</f>
        <v>42132.58048611111</v>
      </c>
      <c r="M3796" s="12">
        <f t="shared" si="4037"/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11">
        <f t="shared" si="4038"/>
        <v>0.01</v>
      </c>
      <c r="S3796" s="6">
        <f>AVERAGE(Kickstarter[[#This Row],[pledged]]/Kickstarter[[#This Row],[backers_count]])</f>
        <v>50</v>
      </c>
      <c r="T3796" t="str">
        <f t="shared" si="4001"/>
        <v>theater</v>
      </c>
      <c r="U3796" t="str">
        <f t="shared" si="4048"/>
        <v>musical</v>
      </c>
      <c r="V3796">
        <f>YEAR(Kickstarter[[#This Row],[Date Ended Conversion]])</f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s="5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2">
        <f t="shared" ref="L3797" si="4058">(((K3797/60)/60)/24)+DATE(1970,1,1)</f>
        <v>42201.436226851853</v>
      </c>
      <c r="M3797" s="12">
        <f t="shared" si="4037"/>
        <v>42244.9375</v>
      </c>
      <c r="N3797" t="b">
        <v>0</v>
      </c>
      <c r="O3797">
        <v>2</v>
      </c>
      <c r="P3797" t="b">
        <v>0</v>
      </c>
      <c r="Q3797" t="s">
        <v>8305</v>
      </c>
      <c r="R3797" s="11">
        <f t="shared" si="4038"/>
        <v>1.6666666666666666E-2</v>
      </c>
      <c r="S3797" s="6">
        <f>AVERAGE(Kickstarter[[#This Row],[pledged]]/Kickstarter[[#This Row],[backers_count]])</f>
        <v>5</v>
      </c>
      <c r="T3797" t="str">
        <f t="shared" si="4001"/>
        <v>theater</v>
      </c>
      <c r="U3797" t="str">
        <f t="shared" si="4048"/>
        <v>musical</v>
      </c>
      <c r="V3797">
        <f>YEAR(Kickstarter[[#This Row],[Date Ended Conversion]])</f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s="5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2">
        <f t="shared" ref="L3798" si="4059">(((K3798/60)/60)/24)+DATE(1970,1,1)</f>
        <v>42689.029583333337</v>
      </c>
      <c r="M3798" s="12">
        <f t="shared" si="4037"/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11">
        <f t="shared" si="4038"/>
        <v>4.4444444444444447E-5</v>
      </c>
      <c r="S3798" s="6">
        <f>AVERAGE(Kickstarter[[#This Row],[pledged]]/Kickstarter[[#This Row],[backers_count]])</f>
        <v>1</v>
      </c>
      <c r="T3798" t="str">
        <f t="shared" si="4001"/>
        <v>theater</v>
      </c>
      <c r="U3798" t="str">
        <f t="shared" si="4048"/>
        <v>musical</v>
      </c>
      <c r="V3798">
        <f>YEAR(Kickstarter[[#This Row],[Date Ended Conversion]])</f>
        <v>2017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s="5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2">
        <f t="shared" ref="L3799" si="4060">(((K3799/60)/60)/24)+DATE(1970,1,1)</f>
        <v>42084.881539351853</v>
      </c>
      <c r="M3799" s="12">
        <f t="shared" si="4037"/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11">
        <f t="shared" si="4038"/>
        <v>0.89666666666666661</v>
      </c>
      <c r="S3799" s="6">
        <f>AVERAGE(Kickstarter[[#This Row],[pledged]]/Kickstarter[[#This Row],[backers_count]])</f>
        <v>145.40540540540542</v>
      </c>
      <c r="T3799" t="str">
        <f t="shared" si="4001"/>
        <v>theater</v>
      </c>
      <c r="U3799" t="str">
        <f t="shared" si="4048"/>
        <v>musical</v>
      </c>
      <c r="V3799">
        <f>YEAR(Kickstarter[[#This Row],[Date Ended Conversion]])</f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s="5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2">
        <f t="shared" ref="L3800" si="4061">(((K3800/60)/60)/24)+DATE(1970,1,1)</f>
        <v>41831.722777777781</v>
      </c>
      <c r="M3800" s="12">
        <f t="shared" si="4037"/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11">
        <f t="shared" si="4038"/>
        <v>1.4642857142857143E-2</v>
      </c>
      <c r="S3800" s="6">
        <f>AVERAGE(Kickstarter[[#This Row],[pledged]]/Kickstarter[[#This Row],[backers_count]])</f>
        <v>205</v>
      </c>
      <c r="T3800" t="str">
        <f t="shared" si="4001"/>
        <v>theater</v>
      </c>
      <c r="U3800" t="str">
        <f t="shared" si="4048"/>
        <v>musical</v>
      </c>
      <c r="V3800">
        <f>YEAR(Kickstarter[[#This Row],[Date Ended Conversion]])</f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s="5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2">
        <f t="shared" ref="L3801" si="4062">(((K3801/60)/60)/24)+DATE(1970,1,1)</f>
        <v>42410.93105324074</v>
      </c>
      <c r="M3801" s="12">
        <f t="shared" si="4037"/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11">
        <f t="shared" si="4038"/>
        <v>4.02E-2</v>
      </c>
      <c r="S3801" s="6">
        <f>AVERAGE(Kickstarter[[#This Row],[pledged]]/Kickstarter[[#This Row],[backers_count]])</f>
        <v>100.5</v>
      </c>
      <c r="T3801" t="str">
        <f t="shared" si="4001"/>
        <v>theater</v>
      </c>
      <c r="U3801" t="str">
        <f t="shared" si="4048"/>
        <v>musical</v>
      </c>
      <c r="V3801">
        <f>YEAR(Kickstarter[[#This Row],[Date Ended Conversion]])</f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s="5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2">
        <f t="shared" ref="L3802" si="4063">(((K3802/60)/60)/24)+DATE(1970,1,1)</f>
        <v>41982.737071759257</v>
      </c>
      <c r="M3802" s="12">
        <f t="shared" si="4037"/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11">
        <f t="shared" si="4038"/>
        <v>4.0045454545454544E-2</v>
      </c>
      <c r="S3802" s="6">
        <f>AVERAGE(Kickstarter[[#This Row],[pledged]]/Kickstarter[[#This Row],[backers_count]])</f>
        <v>55.0625</v>
      </c>
      <c r="T3802" t="str">
        <f t="shared" si="4001"/>
        <v>theater</v>
      </c>
      <c r="U3802" t="str">
        <f t="shared" si="4048"/>
        <v>musical</v>
      </c>
      <c r="V3802">
        <f>YEAR(Kickstarter[[#This Row],[Date Ended Conversion]])</f>
        <v>2015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s="5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2">
        <f t="shared" ref="L3803" si="4064">(((K3803/60)/60)/24)+DATE(1970,1,1)</f>
        <v>41975.676111111112</v>
      </c>
      <c r="M3803" s="12">
        <f t="shared" si="4037"/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11">
        <f t="shared" si="4038"/>
        <v>8.5199999999999998E-2</v>
      </c>
      <c r="S3803" s="6">
        <f>AVERAGE(Kickstarter[[#This Row],[pledged]]/Kickstarter[[#This Row],[backers_count]])</f>
        <v>47.333333333333336</v>
      </c>
      <c r="T3803" t="str">
        <f t="shared" si="4001"/>
        <v>theater</v>
      </c>
      <c r="U3803" t="str">
        <f t="shared" si="4048"/>
        <v>musical</v>
      </c>
      <c r="V3803">
        <f>YEAR(Kickstarter[[#This Row],[Date Ended Conversion]])</f>
        <v>2015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s="5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2">
        <f t="shared" ref="L3804" si="4065">(((K3804/60)/60)/24)+DATE(1970,1,1)</f>
        <v>42269.126226851848</v>
      </c>
      <c r="M3804" s="12">
        <f t="shared" si="4037"/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11">
        <f t="shared" si="4038"/>
        <v>0</v>
      </c>
      <c r="S3804" s="6" t="e">
        <f>AVERAGE(Kickstarter[[#This Row],[pledged]]/Kickstarter[[#This Row],[backers_count]])</f>
        <v>#DIV/0!</v>
      </c>
      <c r="T3804" t="str">
        <f t="shared" si="4001"/>
        <v>theater</v>
      </c>
      <c r="U3804" t="str">
        <f t="shared" si="4048"/>
        <v>musical</v>
      </c>
      <c r="V3804">
        <f>YEAR(Kickstarter[[#This Row],[Date Ended Conversion]])</f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s="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2">
        <f t="shared" ref="L3805" si="4066">(((K3805/60)/60)/24)+DATE(1970,1,1)</f>
        <v>42403.971851851849</v>
      </c>
      <c r="M3805" s="12">
        <f t="shared" si="4037"/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11">
        <f t="shared" si="4038"/>
        <v>0.19650000000000001</v>
      </c>
      <c r="S3805" s="6">
        <f>AVERAGE(Kickstarter[[#This Row],[pledged]]/Kickstarter[[#This Row],[backers_count]])</f>
        <v>58.95</v>
      </c>
      <c r="T3805" t="str">
        <f t="shared" si="4001"/>
        <v>theater</v>
      </c>
      <c r="U3805" t="str">
        <f t="shared" si="4048"/>
        <v>musical</v>
      </c>
      <c r="V3805">
        <f>YEAR(Kickstarter[[#This Row],[Date Ended Conversion]])</f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s="5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2">
        <f t="shared" ref="L3806" si="4067">(((K3806/60)/60)/24)+DATE(1970,1,1)</f>
        <v>42527.00953703704</v>
      </c>
      <c r="M3806" s="12">
        <f t="shared" si="4037"/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11">
        <f t="shared" si="4038"/>
        <v>0</v>
      </c>
      <c r="S3806" s="6" t="e">
        <f>AVERAGE(Kickstarter[[#This Row],[pledged]]/Kickstarter[[#This Row],[backers_count]])</f>
        <v>#DIV/0!</v>
      </c>
      <c r="T3806" t="str">
        <f t="shared" si="4001"/>
        <v>theater</v>
      </c>
      <c r="U3806" t="str">
        <f t="shared" si="4048"/>
        <v>musical</v>
      </c>
      <c r="V3806">
        <f>YEAR(Kickstarter[[#This Row],[Date Ended Conversion]])</f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s="5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2">
        <f t="shared" ref="L3807" si="4068">(((K3807/60)/60)/24)+DATE(1970,1,1)</f>
        <v>41849.887037037035</v>
      </c>
      <c r="M3807" s="12">
        <f t="shared" si="4037"/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11">
        <f t="shared" si="4038"/>
        <v>2.0000000000000002E-5</v>
      </c>
      <c r="S3807" s="6">
        <f>AVERAGE(Kickstarter[[#This Row],[pledged]]/Kickstarter[[#This Row],[backers_count]])</f>
        <v>1.5</v>
      </c>
      <c r="T3807" t="str">
        <f t="shared" ref="T3807:T3870" si="4069">LEFT(Q3807,FIND("/",Q3807)-1)</f>
        <v>theater</v>
      </c>
      <c r="U3807" t="str">
        <f t="shared" si="4048"/>
        <v>musical</v>
      </c>
      <c r="V3807">
        <f>YEAR(Kickstarter[[#This Row],[Date Ended Conversion]])</f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s="5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2">
        <f t="shared" ref="L3808" si="4070">(((K3808/60)/60)/24)+DATE(1970,1,1)</f>
        <v>41799.259039351848</v>
      </c>
      <c r="M3808" s="12">
        <f t="shared" si="4037"/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11">
        <f t="shared" si="4038"/>
        <v>6.6666666666666664E-4</v>
      </c>
      <c r="S3808" s="6">
        <f>AVERAGE(Kickstarter[[#This Row],[pledged]]/Kickstarter[[#This Row],[backers_count]])</f>
        <v>5</v>
      </c>
      <c r="T3808" t="str">
        <f t="shared" si="4069"/>
        <v>theater</v>
      </c>
      <c r="U3808" t="str">
        <f t="shared" si="4048"/>
        <v>musical</v>
      </c>
      <c r="V3808">
        <f>YEAR(Kickstarter[[#This Row],[Date Ended Conversion]])</f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s="5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2">
        <f t="shared" ref="L3809" si="4071">(((K3809/60)/60)/24)+DATE(1970,1,1)</f>
        <v>42090.909016203703</v>
      </c>
      <c r="M3809" s="12">
        <f t="shared" si="4037"/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11">
        <f t="shared" si="4038"/>
        <v>0.30333333333333334</v>
      </c>
      <c r="S3809" s="6">
        <f>AVERAGE(Kickstarter[[#This Row],[pledged]]/Kickstarter[[#This Row],[backers_count]])</f>
        <v>50.555555555555557</v>
      </c>
      <c r="T3809" t="str">
        <f t="shared" si="4069"/>
        <v>theater</v>
      </c>
      <c r="U3809" t="str">
        <f t="shared" si="4048"/>
        <v>musical</v>
      </c>
      <c r="V3809">
        <f>YEAR(Kickstarter[[#This Row],[Date Ended Conversion]])</f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s="5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2">
        <f t="shared" ref="L3810" si="4072">(((K3810/60)/60)/24)+DATE(1970,1,1)</f>
        <v>42059.453923611116</v>
      </c>
      <c r="M3810" s="12">
        <f t="shared" si="4037"/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11">
        <f t="shared" si="4038"/>
        <v>1</v>
      </c>
      <c r="S3810" s="6">
        <f>AVERAGE(Kickstarter[[#This Row],[pledged]]/Kickstarter[[#This Row],[backers_count]])</f>
        <v>41.666666666666664</v>
      </c>
      <c r="T3810" t="str">
        <f t="shared" si="4069"/>
        <v>theater</v>
      </c>
      <c r="U3810" t="str">
        <f t="shared" si="4048"/>
        <v>plays</v>
      </c>
      <c r="V3810">
        <f>YEAR(Kickstarter[[#This Row],[Date Ended Conversion]])</f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s="5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2">
        <f t="shared" ref="L3811" si="4073">(((K3811/60)/60)/24)+DATE(1970,1,1)</f>
        <v>41800.526701388888</v>
      </c>
      <c r="M3811" s="12">
        <f t="shared" si="4037"/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11">
        <f t="shared" si="4038"/>
        <v>1.0125</v>
      </c>
      <c r="S3811" s="6">
        <f>AVERAGE(Kickstarter[[#This Row],[pledged]]/Kickstarter[[#This Row],[backers_count]])</f>
        <v>53.289473684210527</v>
      </c>
      <c r="T3811" t="str">
        <f t="shared" si="4069"/>
        <v>theater</v>
      </c>
      <c r="U3811" t="str">
        <f t="shared" si="4048"/>
        <v>plays</v>
      </c>
      <c r="V3811">
        <f>YEAR(Kickstarter[[#This Row],[Date Ended Conversion]])</f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s="5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2">
        <f t="shared" ref="L3812" si="4074">(((K3812/60)/60)/24)+DATE(1970,1,1)</f>
        <v>42054.849050925928</v>
      </c>
      <c r="M3812" s="12">
        <f t="shared" si="4037"/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11">
        <f t="shared" si="4038"/>
        <v>1.2173333333333334</v>
      </c>
      <c r="S3812" s="6">
        <f>AVERAGE(Kickstarter[[#This Row],[pledged]]/Kickstarter[[#This Row],[backers_count]])</f>
        <v>70.230769230769226</v>
      </c>
      <c r="T3812" t="str">
        <f t="shared" si="4069"/>
        <v>theater</v>
      </c>
      <c r="U3812" t="str">
        <f t="shared" si="4048"/>
        <v>plays</v>
      </c>
      <c r="V3812">
        <f>YEAR(Kickstarter[[#This Row],[Date Ended Conversion]])</f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s="5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2">
        <f t="shared" ref="L3813" si="4075">(((K3813/60)/60)/24)+DATE(1970,1,1)</f>
        <v>42487.62700231481</v>
      </c>
      <c r="M3813" s="12">
        <f t="shared" si="4037"/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11">
        <f t="shared" si="4038"/>
        <v>3.3</v>
      </c>
      <c r="S3813" s="6">
        <f>AVERAGE(Kickstarter[[#This Row],[pledged]]/Kickstarter[[#This Row],[backers_count]])</f>
        <v>43.421052631578945</v>
      </c>
      <c r="T3813" t="str">
        <f t="shared" si="4069"/>
        <v>theater</v>
      </c>
      <c r="U3813" t="str">
        <f t="shared" si="4048"/>
        <v>plays</v>
      </c>
      <c r="V3813">
        <f>YEAR(Kickstarter[[#This Row],[Date Ended Conversion]])</f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s="5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2">
        <f t="shared" ref="L3814" si="4076">(((K3814/60)/60)/24)+DATE(1970,1,1)</f>
        <v>42109.751250000001</v>
      </c>
      <c r="M3814" s="12">
        <f t="shared" si="4037"/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11">
        <f t="shared" si="4038"/>
        <v>1.0954999999999999</v>
      </c>
      <c r="S3814" s="6">
        <f>AVERAGE(Kickstarter[[#This Row],[pledged]]/Kickstarter[[#This Row],[backers_count]])</f>
        <v>199.18181818181819</v>
      </c>
      <c r="T3814" t="str">
        <f t="shared" si="4069"/>
        <v>theater</v>
      </c>
      <c r="U3814" t="str">
        <f t="shared" si="4048"/>
        <v>plays</v>
      </c>
      <c r="V3814">
        <f>YEAR(Kickstarter[[#This Row],[Date Ended Conversion]])</f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s="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2">
        <f t="shared" ref="L3815" si="4077">(((K3815/60)/60)/24)+DATE(1970,1,1)</f>
        <v>42497.275706018518</v>
      </c>
      <c r="M3815" s="12">
        <f t="shared" si="4037"/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11">
        <f t="shared" si="4038"/>
        <v>1.0095190476190474</v>
      </c>
      <c r="S3815" s="6">
        <f>AVERAGE(Kickstarter[[#This Row],[pledged]]/Kickstarter[[#This Row],[backers_count]])</f>
        <v>78.518148148148143</v>
      </c>
      <c r="T3815" t="str">
        <f t="shared" si="4069"/>
        <v>theater</v>
      </c>
      <c r="U3815" t="str">
        <f t="shared" si="4048"/>
        <v>plays</v>
      </c>
      <c r="V3815">
        <f>YEAR(Kickstarter[[#This Row],[Date Ended Conversion]])</f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s="5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2">
        <f t="shared" ref="L3816" si="4078">(((K3816/60)/60)/24)+DATE(1970,1,1)</f>
        <v>42058.904074074075</v>
      </c>
      <c r="M3816" s="12">
        <f t="shared" si="4037"/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11">
        <f t="shared" si="4038"/>
        <v>1.4013333333333333</v>
      </c>
      <c r="S3816" s="6">
        <f>AVERAGE(Kickstarter[[#This Row],[pledged]]/Kickstarter[[#This Row],[backers_count]])</f>
        <v>61.823529411764703</v>
      </c>
      <c r="T3816" t="str">
        <f t="shared" si="4069"/>
        <v>theater</v>
      </c>
      <c r="U3816" t="str">
        <f t="shared" si="4048"/>
        <v>plays</v>
      </c>
      <c r="V3816">
        <f>YEAR(Kickstarter[[#This Row],[Date Ended Conversion]])</f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s="5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2">
        <f t="shared" ref="L3817" si="4079">(((K3817/60)/60)/24)+DATE(1970,1,1)</f>
        <v>42207.259918981479</v>
      </c>
      <c r="M3817" s="12">
        <f t="shared" si="4037"/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11">
        <f t="shared" si="4038"/>
        <v>1.0000100000000001</v>
      </c>
      <c r="S3817" s="6">
        <f>AVERAGE(Kickstarter[[#This Row],[pledged]]/Kickstarter[[#This Row],[backers_count]])</f>
        <v>50.000500000000002</v>
      </c>
      <c r="T3817" t="str">
        <f t="shared" si="4069"/>
        <v>theater</v>
      </c>
      <c r="U3817" t="str">
        <f t="shared" si="4048"/>
        <v>plays</v>
      </c>
      <c r="V3817">
        <f>YEAR(Kickstarter[[#This Row],[Date Ended Conversion]])</f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s="5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2">
        <f t="shared" ref="L3818" si="4080">(((K3818/60)/60)/24)+DATE(1970,1,1)</f>
        <v>41807.690081018518</v>
      </c>
      <c r="M3818" s="12">
        <f t="shared" si="4037"/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11">
        <f t="shared" si="4038"/>
        <v>1.19238</v>
      </c>
      <c r="S3818" s="6">
        <f>AVERAGE(Kickstarter[[#This Row],[pledged]]/Kickstarter[[#This Row],[backers_count]])</f>
        <v>48.339729729729726</v>
      </c>
      <c r="T3818" t="str">
        <f t="shared" si="4069"/>
        <v>theater</v>
      </c>
      <c r="U3818" t="str">
        <f t="shared" si="4048"/>
        <v>plays</v>
      </c>
      <c r="V3818">
        <f>YEAR(Kickstarter[[#This Row],[Date Ended Conversion]])</f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s="5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2">
        <f t="shared" ref="L3819" si="4081">(((K3819/60)/60)/24)+DATE(1970,1,1)</f>
        <v>42284.69694444444</v>
      </c>
      <c r="M3819" s="12">
        <f t="shared" si="4037"/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11">
        <f t="shared" si="4038"/>
        <v>1.0725</v>
      </c>
      <c r="S3819" s="6">
        <f>AVERAGE(Kickstarter[[#This Row],[pledged]]/Kickstarter[[#This Row],[backers_count]])</f>
        <v>107.25</v>
      </c>
      <c r="T3819" t="str">
        <f t="shared" si="4069"/>
        <v>theater</v>
      </c>
      <c r="U3819" t="str">
        <f t="shared" si="4048"/>
        <v>plays</v>
      </c>
      <c r="V3819">
        <f>YEAR(Kickstarter[[#This Row],[Date Ended Conversion]])</f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s="5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2">
        <f t="shared" ref="L3820" si="4082">(((K3820/60)/60)/24)+DATE(1970,1,1)</f>
        <v>42045.84238425926</v>
      </c>
      <c r="M3820" s="12">
        <f t="shared" si="4037"/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11">
        <f t="shared" si="4038"/>
        <v>2.2799999999999998</v>
      </c>
      <c r="S3820" s="6">
        <f>AVERAGE(Kickstarter[[#This Row],[pledged]]/Kickstarter[[#This Row],[backers_count]])</f>
        <v>57</v>
      </c>
      <c r="T3820" t="str">
        <f t="shared" si="4069"/>
        <v>theater</v>
      </c>
      <c r="U3820" t="str">
        <f t="shared" si="4048"/>
        <v>plays</v>
      </c>
      <c r="V3820">
        <f>YEAR(Kickstarter[[#This Row],[Date Ended Conversion]])</f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s="5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2">
        <f t="shared" ref="L3821" si="4083">(((K3821/60)/60)/24)+DATE(1970,1,1)</f>
        <v>42184.209537037037</v>
      </c>
      <c r="M3821" s="12">
        <f t="shared" si="4037"/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11">
        <f t="shared" si="4038"/>
        <v>1.0640000000000001</v>
      </c>
      <c r="S3821" s="6">
        <f>AVERAGE(Kickstarter[[#This Row],[pledged]]/Kickstarter[[#This Row],[backers_count]])</f>
        <v>40.92307692307692</v>
      </c>
      <c r="T3821" t="str">
        <f t="shared" si="4069"/>
        <v>theater</v>
      </c>
      <c r="U3821" t="str">
        <f t="shared" si="4048"/>
        <v>plays</v>
      </c>
      <c r="V3821">
        <f>YEAR(Kickstarter[[#This Row],[Date Ended Conversion]])</f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s="5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2">
        <f t="shared" ref="L3822" si="4084">(((K3822/60)/60)/24)+DATE(1970,1,1)</f>
        <v>42160.651817129634</v>
      </c>
      <c r="M3822" s="12">
        <f t="shared" si="4037"/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11">
        <f t="shared" si="4038"/>
        <v>1.4333333333333333</v>
      </c>
      <c r="S3822" s="6">
        <f>AVERAGE(Kickstarter[[#This Row],[pledged]]/Kickstarter[[#This Row],[backers_count]])</f>
        <v>21.5</v>
      </c>
      <c r="T3822" t="str">
        <f t="shared" si="4069"/>
        <v>theater</v>
      </c>
      <c r="U3822" t="str">
        <f t="shared" si="4048"/>
        <v>plays</v>
      </c>
      <c r="V3822">
        <f>YEAR(Kickstarter[[#This Row],[Date Ended Conversion]])</f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s="5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2">
        <f t="shared" ref="L3823" si="4085">(((K3823/60)/60)/24)+DATE(1970,1,1)</f>
        <v>42341.180636574078</v>
      </c>
      <c r="M3823" s="12">
        <f t="shared" si="4037"/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11">
        <f t="shared" si="4038"/>
        <v>1.0454285714285714</v>
      </c>
      <c r="S3823" s="6">
        <f>AVERAGE(Kickstarter[[#This Row],[pledged]]/Kickstarter[[#This Row],[backers_count]])</f>
        <v>79.543478260869563</v>
      </c>
      <c r="T3823" t="str">
        <f t="shared" si="4069"/>
        <v>theater</v>
      </c>
      <c r="U3823" t="str">
        <f t="shared" si="4048"/>
        <v>plays</v>
      </c>
      <c r="V3823">
        <f>YEAR(Kickstarter[[#This Row],[Date Ended Conversion]])</f>
        <v>2016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s="5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2">
        <f t="shared" ref="L3824" si="4086">(((K3824/60)/60)/24)+DATE(1970,1,1)</f>
        <v>42329.838159722218</v>
      </c>
      <c r="M3824" s="12">
        <f t="shared" si="4037"/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11">
        <f t="shared" si="4038"/>
        <v>1.1002000000000001</v>
      </c>
      <c r="S3824" s="6">
        <f>AVERAGE(Kickstarter[[#This Row],[pledged]]/Kickstarter[[#This Row],[backers_count]])</f>
        <v>72.381578947368425</v>
      </c>
      <c r="T3824" t="str">
        <f t="shared" si="4069"/>
        <v>theater</v>
      </c>
      <c r="U3824" t="str">
        <f t="shared" si="4048"/>
        <v>plays</v>
      </c>
      <c r="V3824">
        <f>YEAR(Kickstarter[[#This Row],[Date Ended Conversion]])</f>
        <v>2016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s="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2">
        <f t="shared" ref="L3825" si="4087">(((K3825/60)/60)/24)+DATE(1970,1,1)</f>
        <v>42170.910231481481</v>
      </c>
      <c r="M3825" s="12">
        <f t="shared" si="4037"/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11">
        <f t="shared" si="4038"/>
        <v>1.06</v>
      </c>
      <c r="S3825" s="6">
        <f>AVERAGE(Kickstarter[[#This Row],[pledged]]/Kickstarter[[#This Row],[backers_count]])</f>
        <v>64.634146341463421</v>
      </c>
      <c r="T3825" t="str">
        <f t="shared" si="4069"/>
        <v>theater</v>
      </c>
      <c r="U3825" t="str">
        <f t="shared" si="4048"/>
        <v>plays</v>
      </c>
      <c r="V3825">
        <f>YEAR(Kickstarter[[#This Row],[Date Ended Conversion]])</f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s="5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2">
        <f t="shared" ref="L3826" si="4088">(((K3826/60)/60)/24)+DATE(1970,1,1)</f>
        <v>42571.626192129625</v>
      </c>
      <c r="M3826" s="12">
        <f t="shared" si="4037"/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11">
        <f t="shared" si="4038"/>
        <v>1.08</v>
      </c>
      <c r="S3826" s="6">
        <f>AVERAGE(Kickstarter[[#This Row],[pledged]]/Kickstarter[[#This Row],[backers_count]])</f>
        <v>38.571428571428569</v>
      </c>
      <c r="T3826" t="str">
        <f t="shared" si="4069"/>
        <v>theater</v>
      </c>
      <c r="U3826" t="str">
        <f t="shared" si="4048"/>
        <v>plays</v>
      </c>
      <c r="V3826">
        <f>YEAR(Kickstarter[[#This Row],[Date Ended Conversion]])</f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s="5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2">
        <f t="shared" ref="L3827" si="4089">(((K3827/60)/60)/24)+DATE(1970,1,1)</f>
        <v>42151.069606481484</v>
      </c>
      <c r="M3827" s="12">
        <f t="shared" si="4037"/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11">
        <f t="shared" si="4038"/>
        <v>1.0542</v>
      </c>
      <c r="S3827" s="6">
        <f>AVERAGE(Kickstarter[[#This Row],[pledged]]/Kickstarter[[#This Row],[backers_count]])</f>
        <v>107.57142857142857</v>
      </c>
      <c r="T3827" t="str">
        <f t="shared" si="4069"/>
        <v>theater</v>
      </c>
      <c r="U3827" t="str">
        <f t="shared" si="4048"/>
        <v>plays</v>
      </c>
      <c r="V3827">
        <f>YEAR(Kickstarter[[#This Row],[Date Ended Conversion]])</f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s="5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2">
        <f t="shared" ref="L3828" si="4090">(((K3828/60)/60)/24)+DATE(1970,1,1)</f>
        <v>42101.423541666663</v>
      </c>
      <c r="M3828" s="12">
        <f t="shared" si="4037"/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11">
        <f t="shared" si="4038"/>
        <v>1.1916666666666667</v>
      </c>
      <c r="S3828" s="6">
        <f>AVERAGE(Kickstarter[[#This Row],[pledged]]/Kickstarter[[#This Row],[backers_count]])</f>
        <v>27.5</v>
      </c>
      <c r="T3828" t="str">
        <f t="shared" si="4069"/>
        <v>theater</v>
      </c>
      <c r="U3828" t="str">
        <f t="shared" si="4048"/>
        <v>plays</v>
      </c>
      <c r="V3828">
        <f>YEAR(Kickstarter[[#This Row],[Date Ended Conversion]])</f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s="5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2">
        <f t="shared" ref="L3829" si="4091">(((K3829/60)/60)/24)+DATE(1970,1,1)</f>
        <v>42034.928252314814</v>
      </c>
      <c r="M3829" s="12">
        <f t="shared" si="4037"/>
        <v>42090</v>
      </c>
      <c r="N3829" t="b">
        <v>0</v>
      </c>
      <c r="O3829">
        <v>65</v>
      </c>
      <c r="P3829" t="b">
        <v>1</v>
      </c>
      <c r="Q3829" t="s">
        <v>8271</v>
      </c>
      <c r="R3829" s="11">
        <f t="shared" si="4038"/>
        <v>1.5266666666666666</v>
      </c>
      <c r="S3829" s="6">
        <f>AVERAGE(Kickstarter[[#This Row],[pledged]]/Kickstarter[[#This Row],[backers_count]])</f>
        <v>70.461538461538467</v>
      </c>
      <c r="T3829" t="str">
        <f t="shared" si="4069"/>
        <v>theater</v>
      </c>
      <c r="U3829" t="str">
        <f t="shared" si="4048"/>
        <v>plays</v>
      </c>
      <c r="V3829">
        <f>YEAR(Kickstarter[[#This Row],[Date Ended Conversion]])</f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s="5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2">
        <f t="shared" ref="L3830" si="4092">(((K3830/60)/60)/24)+DATE(1970,1,1)</f>
        <v>41944.527627314819</v>
      </c>
      <c r="M3830" s="12">
        <f t="shared" si="4037"/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11">
        <f t="shared" si="4038"/>
        <v>1</v>
      </c>
      <c r="S3830" s="6">
        <f>AVERAGE(Kickstarter[[#This Row],[pledged]]/Kickstarter[[#This Row],[backers_count]])</f>
        <v>178.57142857142858</v>
      </c>
      <c r="T3830" t="str">
        <f t="shared" si="4069"/>
        <v>theater</v>
      </c>
      <c r="U3830" t="str">
        <f t="shared" si="4048"/>
        <v>plays</v>
      </c>
      <c r="V3830">
        <f>YEAR(Kickstarter[[#This Row],[Date Ended Conversion]])</f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s="5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2">
        <f t="shared" ref="L3831" si="4093">(((K3831/60)/60)/24)+DATE(1970,1,1)</f>
        <v>42593.865405092598</v>
      </c>
      <c r="M3831" s="12">
        <f t="shared" si="4037"/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11">
        <f t="shared" si="4038"/>
        <v>1.002</v>
      </c>
      <c r="S3831" s="6">
        <f>AVERAGE(Kickstarter[[#This Row],[pledged]]/Kickstarter[[#This Row],[backers_count]])</f>
        <v>62.625</v>
      </c>
      <c r="T3831" t="str">
        <f t="shared" si="4069"/>
        <v>theater</v>
      </c>
      <c r="U3831" t="str">
        <f t="shared" si="4048"/>
        <v>plays</v>
      </c>
      <c r="V3831">
        <f>YEAR(Kickstarter[[#This Row],[Date Ended Conversion]])</f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s="5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2">
        <f t="shared" ref="L3832" si="4094">(((K3832/60)/60)/24)+DATE(1970,1,1)</f>
        <v>42503.740868055553</v>
      </c>
      <c r="M3832" s="12">
        <f t="shared" si="4037"/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11">
        <f t="shared" si="4038"/>
        <v>2.25</v>
      </c>
      <c r="S3832" s="6">
        <f>AVERAGE(Kickstarter[[#This Row],[pledged]]/Kickstarter[[#This Row],[backers_count]])</f>
        <v>75</v>
      </c>
      <c r="T3832" t="str">
        <f t="shared" si="4069"/>
        <v>theater</v>
      </c>
      <c r="U3832" t="str">
        <f t="shared" si="4048"/>
        <v>plays</v>
      </c>
      <c r="V3832">
        <f>YEAR(Kickstarter[[#This Row],[Date Ended Conversion]])</f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s="5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2">
        <f t="shared" ref="L3833" si="4095">(((K3833/60)/60)/24)+DATE(1970,1,1)</f>
        <v>41927.848900462966</v>
      </c>
      <c r="M3833" s="12">
        <f t="shared" si="4037"/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11">
        <f t="shared" si="4038"/>
        <v>1.0602199999999999</v>
      </c>
      <c r="S3833" s="6">
        <f>AVERAGE(Kickstarter[[#This Row],[pledged]]/Kickstarter[[#This Row],[backers_count]])</f>
        <v>58.901111111111113</v>
      </c>
      <c r="T3833" t="str">
        <f t="shared" si="4069"/>
        <v>theater</v>
      </c>
      <c r="U3833" t="str">
        <f t="shared" si="4048"/>
        <v>plays</v>
      </c>
      <c r="V3833">
        <f>YEAR(Kickstarter[[#This Row],[Date Ended Conversion]])</f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s="5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2">
        <f t="shared" ref="L3834" si="4096">(((K3834/60)/60)/24)+DATE(1970,1,1)</f>
        <v>42375.114988425921</v>
      </c>
      <c r="M3834" s="12">
        <f t="shared" si="4037"/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11">
        <f t="shared" si="4038"/>
        <v>1.0466666666666666</v>
      </c>
      <c r="S3834" s="6">
        <f>AVERAGE(Kickstarter[[#This Row],[pledged]]/Kickstarter[[#This Row],[backers_count]])</f>
        <v>139.55555555555554</v>
      </c>
      <c r="T3834" t="str">
        <f t="shared" si="4069"/>
        <v>theater</v>
      </c>
      <c r="U3834" t="str">
        <f t="shared" si="4048"/>
        <v>plays</v>
      </c>
      <c r="V3834">
        <f>YEAR(Kickstarter[[#This Row],[Date Ended Conversion]])</f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s="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2">
        <f t="shared" ref="L3835" si="4097">(((K3835/60)/60)/24)+DATE(1970,1,1)</f>
        <v>41963.872361111105</v>
      </c>
      <c r="M3835" s="12">
        <f t="shared" si="4037"/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11">
        <f t="shared" si="4038"/>
        <v>1.1666666666666667</v>
      </c>
      <c r="S3835" s="6">
        <f>AVERAGE(Kickstarter[[#This Row],[pledged]]/Kickstarter[[#This Row],[backers_count]])</f>
        <v>70</v>
      </c>
      <c r="T3835" t="str">
        <f t="shared" si="4069"/>
        <v>theater</v>
      </c>
      <c r="U3835" t="str">
        <f t="shared" si="4048"/>
        <v>plays</v>
      </c>
      <c r="V3835">
        <f>YEAR(Kickstarter[[#This Row],[Date Ended Conversion]])</f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s="5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2">
        <f t="shared" ref="L3836" si="4098">(((K3836/60)/60)/24)+DATE(1970,1,1)</f>
        <v>42143.445219907408</v>
      </c>
      <c r="M3836" s="12">
        <f t="shared" si="4037"/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11">
        <f t="shared" si="4038"/>
        <v>1.0903333333333334</v>
      </c>
      <c r="S3836" s="6">
        <f>AVERAGE(Kickstarter[[#This Row],[pledged]]/Kickstarter[[#This Row],[backers_count]])</f>
        <v>57.385964912280699</v>
      </c>
      <c r="T3836" t="str">
        <f t="shared" si="4069"/>
        <v>theater</v>
      </c>
      <c r="U3836" t="str">
        <f t="shared" si="4048"/>
        <v>plays</v>
      </c>
      <c r="V3836">
        <f>YEAR(Kickstarter[[#This Row],[Date Ended Conversion]])</f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s="5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2">
        <f t="shared" ref="L3837" si="4099">(((K3837/60)/60)/24)+DATE(1970,1,1)</f>
        <v>42460.94222222222</v>
      </c>
      <c r="M3837" s="12">
        <f t="shared" si="4037"/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11">
        <f t="shared" si="4038"/>
        <v>1.6</v>
      </c>
      <c r="S3837" s="6">
        <f>AVERAGE(Kickstarter[[#This Row],[pledged]]/Kickstarter[[#This Row],[backers_count]])</f>
        <v>40</v>
      </c>
      <c r="T3837" t="str">
        <f t="shared" si="4069"/>
        <v>theater</v>
      </c>
      <c r="U3837" t="str">
        <f t="shared" si="4048"/>
        <v>plays</v>
      </c>
      <c r="V3837">
        <f>YEAR(Kickstarter[[#This Row],[Date Ended Conversion]])</f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s="5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2">
        <f t="shared" ref="L3838" si="4100">(((K3838/60)/60)/24)+DATE(1970,1,1)</f>
        <v>42553.926527777774</v>
      </c>
      <c r="M3838" s="12">
        <f t="shared" si="4037"/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11">
        <f t="shared" si="4038"/>
        <v>1.125</v>
      </c>
      <c r="S3838" s="6">
        <f>AVERAGE(Kickstarter[[#This Row],[pledged]]/Kickstarter[[#This Row],[backers_count]])</f>
        <v>64.285714285714292</v>
      </c>
      <c r="T3838" t="str">
        <f t="shared" si="4069"/>
        <v>theater</v>
      </c>
      <c r="U3838" t="str">
        <f t="shared" si="4048"/>
        <v>plays</v>
      </c>
      <c r="V3838">
        <f>YEAR(Kickstarter[[#This Row],[Date Ended Conversion]])</f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s="5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2">
        <f t="shared" ref="L3839" si="4101">(((K3839/60)/60)/24)+DATE(1970,1,1)</f>
        <v>42152.765717592592</v>
      </c>
      <c r="M3839" s="12">
        <f t="shared" si="4037"/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11">
        <f t="shared" si="4038"/>
        <v>1.0209999999999999</v>
      </c>
      <c r="S3839" s="6">
        <f>AVERAGE(Kickstarter[[#This Row],[pledged]]/Kickstarter[[#This Row],[backers_count]])</f>
        <v>120.11764705882354</v>
      </c>
      <c r="T3839" t="str">
        <f t="shared" si="4069"/>
        <v>theater</v>
      </c>
      <c r="U3839" t="str">
        <f t="shared" si="4048"/>
        <v>plays</v>
      </c>
      <c r="V3839">
        <f>YEAR(Kickstarter[[#This Row],[Date Ended Conversion]])</f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s="5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2">
        <f t="shared" ref="L3840" si="4102">(((K3840/60)/60)/24)+DATE(1970,1,1)</f>
        <v>42116.710752314815</v>
      </c>
      <c r="M3840" s="12">
        <f t="shared" si="4037"/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11">
        <f t="shared" si="4038"/>
        <v>1.00824</v>
      </c>
      <c r="S3840" s="6">
        <f>AVERAGE(Kickstarter[[#This Row],[pledged]]/Kickstarter[[#This Row],[backers_count]])</f>
        <v>1008.24</v>
      </c>
      <c r="T3840" t="str">
        <f t="shared" si="4069"/>
        <v>theater</v>
      </c>
      <c r="U3840" t="str">
        <f t="shared" si="4048"/>
        <v>plays</v>
      </c>
      <c r="V3840">
        <f>YEAR(Kickstarter[[#This Row],[Date Ended Conversion]])</f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s="5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2">
        <f t="shared" ref="L3841" si="4103">(((K3841/60)/60)/24)+DATE(1970,1,1)</f>
        <v>42155.142638888887</v>
      </c>
      <c r="M3841" s="12">
        <f t="shared" si="4037"/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11">
        <f t="shared" si="4038"/>
        <v>1.0125</v>
      </c>
      <c r="S3841" s="6">
        <f>AVERAGE(Kickstarter[[#This Row],[pledged]]/Kickstarter[[#This Row],[backers_count]])</f>
        <v>63.28125</v>
      </c>
      <c r="T3841" t="str">
        <f t="shared" si="4069"/>
        <v>theater</v>
      </c>
      <c r="U3841" t="str">
        <f t="shared" si="4048"/>
        <v>plays</v>
      </c>
      <c r="V3841">
        <f>YEAR(Kickstarter[[#This Row],[Date Ended Conversion]])</f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s="5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2">
        <f t="shared" ref="L3842" si="4104">(((K3842/60)/60)/24)+DATE(1970,1,1)</f>
        <v>42432.701724537037</v>
      </c>
      <c r="M3842" s="12">
        <f t="shared" ref="M3842:M3905" si="4105">(((J3842/60)/60)/24)+DATE(1970,1,1)</f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11">
        <f t="shared" ref="R3842:R3905" si="4106">(E3842/D3842)</f>
        <v>65</v>
      </c>
      <c r="S3842" s="6">
        <f>AVERAGE(Kickstarter[[#This Row],[pledged]]/Kickstarter[[#This Row],[backers_count]])</f>
        <v>21.666666666666668</v>
      </c>
      <c r="T3842" t="str">
        <f t="shared" si="4069"/>
        <v>theater</v>
      </c>
      <c r="U3842" t="str">
        <f t="shared" si="4048"/>
        <v>plays</v>
      </c>
      <c r="V3842">
        <f>YEAR(Kickstarter[[#This Row],[Date Ended Conversion]])</f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s="5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2">
        <f t="shared" ref="L3843" si="4107">(((K3843/60)/60)/24)+DATE(1970,1,1)</f>
        <v>41780.785729166666</v>
      </c>
      <c r="M3843" s="12">
        <f t="shared" si="4105"/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11">
        <f t="shared" si="4106"/>
        <v>8.72E-2</v>
      </c>
      <c r="S3843" s="6">
        <f>AVERAGE(Kickstarter[[#This Row],[pledged]]/Kickstarter[[#This Row],[backers_count]])</f>
        <v>25.647058823529413</v>
      </c>
      <c r="T3843" t="str">
        <f t="shared" si="4069"/>
        <v>theater</v>
      </c>
      <c r="U3843" t="str">
        <f t="shared" si="4048"/>
        <v>plays</v>
      </c>
      <c r="V3843">
        <f>YEAR(Kickstarter[[#This Row],[Date Ended Conversion]])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s="5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2">
        <f t="shared" ref="L3844" si="4108">(((K3844/60)/60)/24)+DATE(1970,1,1)</f>
        <v>41740.493657407409</v>
      </c>
      <c r="M3844" s="12">
        <f t="shared" si="4105"/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11">
        <f t="shared" si="4106"/>
        <v>0.21940000000000001</v>
      </c>
      <c r="S3844" s="6">
        <f>AVERAGE(Kickstarter[[#This Row],[pledged]]/Kickstarter[[#This Row],[backers_count]])</f>
        <v>47.695652173913047</v>
      </c>
      <c r="T3844" t="str">
        <f t="shared" si="4069"/>
        <v>theater</v>
      </c>
      <c r="U3844" t="str">
        <f t="shared" si="4048"/>
        <v>plays</v>
      </c>
      <c r="V3844">
        <f>YEAR(Kickstarter[[#This Row],[Date Ended Conversion]])</f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s="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2">
        <f t="shared" ref="L3845" si="4109">(((K3845/60)/60)/24)+DATE(1970,1,1)</f>
        <v>41766.072500000002</v>
      </c>
      <c r="M3845" s="12">
        <f t="shared" si="4105"/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11">
        <f t="shared" si="4106"/>
        <v>0.21299999999999999</v>
      </c>
      <c r="S3845" s="6">
        <f>AVERAGE(Kickstarter[[#This Row],[pledged]]/Kickstarter[[#This Row],[backers_count]])</f>
        <v>56.05263157894737</v>
      </c>
      <c r="T3845" t="str">
        <f t="shared" si="4069"/>
        <v>theater</v>
      </c>
      <c r="U3845" t="str">
        <f t="shared" si="4048"/>
        <v>plays</v>
      </c>
      <c r="V3845">
        <f>YEAR(Kickstarter[[#This Row],[Date Ended Conversion]])</f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s="5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2">
        <f t="shared" ref="L3846" si="4110">(((K3846/60)/60)/24)+DATE(1970,1,1)</f>
        <v>41766.617291666669</v>
      </c>
      <c r="M3846" s="12">
        <f t="shared" si="4105"/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11">
        <f t="shared" si="4106"/>
        <v>0.41489795918367345</v>
      </c>
      <c r="S3846" s="6">
        <f>AVERAGE(Kickstarter[[#This Row],[pledged]]/Kickstarter[[#This Row],[backers_count]])</f>
        <v>81.319999999999993</v>
      </c>
      <c r="T3846" t="str">
        <f t="shared" si="4069"/>
        <v>theater</v>
      </c>
      <c r="U3846" t="str">
        <f t="shared" si="4048"/>
        <v>plays</v>
      </c>
      <c r="V3846">
        <f>YEAR(Kickstarter[[#This Row],[Date Ended Conversion]])</f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s="5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2">
        <f t="shared" ref="L3847" si="4111">(((K3847/60)/60)/24)+DATE(1970,1,1)</f>
        <v>42248.627013888887</v>
      </c>
      <c r="M3847" s="12">
        <f t="shared" si="4105"/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11">
        <f t="shared" si="4106"/>
        <v>2.1049999999999999E-2</v>
      </c>
      <c r="S3847" s="6">
        <f>AVERAGE(Kickstarter[[#This Row],[pledged]]/Kickstarter[[#This Row],[backers_count]])</f>
        <v>70.166666666666671</v>
      </c>
      <c r="T3847" t="str">
        <f t="shared" si="4069"/>
        <v>theater</v>
      </c>
      <c r="U3847" t="str">
        <f t="shared" si="4048"/>
        <v>plays</v>
      </c>
      <c r="V3847">
        <f>YEAR(Kickstarter[[#This Row],[Date Ended Conversion]])</f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s="5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2">
        <f t="shared" ref="L3848" si="4112">(((K3848/60)/60)/24)+DATE(1970,1,1)</f>
        <v>41885.221550925926</v>
      </c>
      <c r="M3848" s="12">
        <f t="shared" si="4105"/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11">
        <f t="shared" si="4106"/>
        <v>2.7E-2</v>
      </c>
      <c r="S3848" s="6">
        <f>AVERAGE(Kickstarter[[#This Row],[pledged]]/Kickstarter[[#This Row],[backers_count]])</f>
        <v>23.625</v>
      </c>
      <c r="T3848" t="str">
        <f t="shared" si="4069"/>
        <v>theater</v>
      </c>
      <c r="U3848" t="str">
        <f t="shared" si="4048"/>
        <v>plays</v>
      </c>
      <c r="V3848">
        <f>YEAR(Kickstarter[[#This Row],[Date Ended Conversion]])</f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s="5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2">
        <f t="shared" ref="L3849" si="4113">(((K3849/60)/60)/24)+DATE(1970,1,1)</f>
        <v>42159.224432870367</v>
      </c>
      <c r="M3849" s="12">
        <f t="shared" si="4105"/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11">
        <f t="shared" si="4106"/>
        <v>0.16161904761904761</v>
      </c>
      <c r="S3849" s="6">
        <f>AVERAGE(Kickstarter[[#This Row],[pledged]]/Kickstarter[[#This Row],[backers_count]])</f>
        <v>188.55555555555554</v>
      </c>
      <c r="T3849" t="str">
        <f t="shared" si="4069"/>
        <v>theater</v>
      </c>
      <c r="U3849" t="str">
        <f t="shared" si="4048"/>
        <v>plays</v>
      </c>
      <c r="V3849">
        <f>YEAR(Kickstarter[[#This Row],[Date Ended Conversion]])</f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s="5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2">
        <f t="shared" ref="L3850" si="4114">(((K3850/60)/60)/24)+DATE(1970,1,1)</f>
        <v>42265.817002314812</v>
      </c>
      <c r="M3850" s="12">
        <f t="shared" si="4105"/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11">
        <f t="shared" si="4106"/>
        <v>0.16376923076923078</v>
      </c>
      <c r="S3850" s="6">
        <f>AVERAGE(Kickstarter[[#This Row],[pledged]]/Kickstarter[[#This Row],[backers_count]])</f>
        <v>49.511627906976742</v>
      </c>
      <c r="T3850" t="str">
        <f t="shared" si="4069"/>
        <v>theater</v>
      </c>
      <c r="U3850" t="str">
        <f t="shared" si="4048"/>
        <v>plays</v>
      </c>
      <c r="V3850">
        <f>YEAR(Kickstarter[[#This Row],[Date Ended Conversion]])</f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s="5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2">
        <f t="shared" ref="L3851" si="4115">(((K3851/60)/60)/24)+DATE(1970,1,1)</f>
        <v>42136.767175925925</v>
      </c>
      <c r="M3851" s="12">
        <f t="shared" si="4105"/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11">
        <f t="shared" si="4106"/>
        <v>7.0433333333333334E-2</v>
      </c>
      <c r="S3851" s="6">
        <f>AVERAGE(Kickstarter[[#This Row],[pledged]]/Kickstarter[[#This Row],[backers_count]])</f>
        <v>75.464285714285708</v>
      </c>
      <c r="T3851" t="str">
        <f t="shared" si="4069"/>
        <v>theater</v>
      </c>
      <c r="U3851" t="str">
        <f t="shared" ref="U3851:U3914" si="4116">RIGHT(Q3851,LEN(Q3851)-FIND("/",Q3851))</f>
        <v>plays</v>
      </c>
      <c r="V3851">
        <f>YEAR(Kickstarter[[#This Row],[Date Ended Conversion]])</f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s="5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2">
        <f t="shared" ref="L3852" si="4117">(((K3852/60)/60)/24)+DATE(1970,1,1)</f>
        <v>41975.124340277776</v>
      </c>
      <c r="M3852" s="12">
        <f t="shared" si="4105"/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11">
        <f t="shared" si="4106"/>
        <v>3.7999999999999999E-2</v>
      </c>
      <c r="S3852" s="6">
        <f>AVERAGE(Kickstarter[[#This Row],[pledged]]/Kickstarter[[#This Row],[backers_count]])</f>
        <v>9.5</v>
      </c>
      <c r="T3852" t="str">
        <f t="shared" si="4069"/>
        <v>theater</v>
      </c>
      <c r="U3852" t="str">
        <f t="shared" si="4116"/>
        <v>plays</v>
      </c>
      <c r="V3852">
        <f>YEAR(Kickstarter[[#This Row],[Date Ended Conversion]])</f>
        <v>2015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s="5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2">
        <f t="shared" ref="L3853" si="4118">(((K3853/60)/60)/24)+DATE(1970,1,1)</f>
        <v>42172.439571759256</v>
      </c>
      <c r="M3853" s="12">
        <f t="shared" si="4105"/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11">
        <f t="shared" si="4106"/>
        <v>0.34079999999999999</v>
      </c>
      <c r="S3853" s="6">
        <f>AVERAGE(Kickstarter[[#This Row],[pledged]]/Kickstarter[[#This Row],[backers_count]])</f>
        <v>35.5</v>
      </c>
      <c r="T3853" t="str">
        <f t="shared" si="4069"/>
        <v>theater</v>
      </c>
      <c r="U3853" t="str">
        <f t="shared" si="4116"/>
        <v>plays</v>
      </c>
      <c r="V3853">
        <f>YEAR(Kickstarter[[#This Row],[Date Ended Conversion]])</f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s="5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2">
        <f t="shared" ref="L3854" si="4119">(((K3854/60)/60)/24)+DATE(1970,1,1)</f>
        <v>42065.190694444449</v>
      </c>
      <c r="M3854" s="12">
        <f t="shared" si="4105"/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11">
        <f t="shared" si="4106"/>
        <v>2E-3</v>
      </c>
      <c r="S3854" s="6">
        <f>AVERAGE(Kickstarter[[#This Row],[pledged]]/Kickstarter[[#This Row],[backers_count]])</f>
        <v>10</v>
      </c>
      <c r="T3854" t="str">
        <f t="shared" si="4069"/>
        <v>theater</v>
      </c>
      <c r="U3854" t="str">
        <f t="shared" si="4116"/>
        <v>plays</v>
      </c>
      <c r="V3854">
        <f>YEAR(Kickstarter[[#This Row],[Date Ended Conversion]])</f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s="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2">
        <f t="shared" ref="L3855" si="4120">(((K3855/60)/60)/24)+DATE(1970,1,1)</f>
        <v>41848.84002314815</v>
      </c>
      <c r="M3855" s="12">
        <f t="shared" si="4105"/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11">
        <f t="shared" si="4106"/>
        <v>2.5999999999999998E-4</v>
      </c>
      <c r="S3855" s="6">
        <f>AVERAGE(Kickstarter[[#This Row],[pledged]]/Kickstarter[[#This Row],[backers_count]])</f>
        <v>13</v>
      </c>
      <c r="T3855" t="str">
        <f t="shared" si="4069"/>
        <v>theater</v>
      </c>
      <c r="U3855" t="str">
        <f t="shared" si="4116"/>
        <v>plays</v>
      </c>
      <c r="V3855">
        <f>YEAR(Kickstarter[[#This Row],[Date Ended Conversion]])</f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s="5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2">
        <f t="shared" ref="L3856" si="4121">(((K3856/60)/60)/24)+DATE(1970,1,1)</f>
        <v>42103.884930555556</v>
      </c>
      <c r="M3856" s="12">
        <f t="shared" si="4105"/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11">
        <f t="shared" si="4106"/>
        <v>0.16254545454545455</v>
      </c>
      <c r="S3856" s="6">
        <f>AVERAGE(Kickstarter[[#This Row],[pledged]]/Kickstarter[[#This Row],[backers_count]])</f>
        <v>89.4</v>
      </c>
      <c r="T3856" t="str">
        <f t="shared" si="4069"/>
        <v>theater</v>
      </c>
      <c r="U3856" t="str">
        <f t="shared" si="4116"/>
        <v>plays</v>
      </c>
      <c r="V3856">
        <f>YEAR(Kickstarter[[#This Row],[Date Ended Conversion]])</f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s="5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2">
        <f t="shared" ref="L3857" si="4122">(((K3857/60)/60)/24)+DATE(1970,1,1)</f>
        <v>42059.970729166671</v>
      </c>
      <c r="M3857" s="12">
        <f t="shared" si="4105"/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11">
        <f t="shared" si="4106"/>
        <v>2.5000000000000001E-2</v>
      </c>
      <c r="S3857" s="6">
        <f>AVERAGE(Kickstarter[[#This Row],[pledged]]/Kickstarter[[#This Row],[backers_count]])</f>
        <v>25</v>
      </c>
      <c r="T3857" t="str">
        <f t="shared" si="4069"/>
        <v>theater</v>
      </c>
      <c r="U3857" t="str">
        <f t="shared" si="4116"/>
        <v>plays</v>
      </c>
      <c r="V3857">
        <f>YEAR(Kickstarter[[#This Row],[Date Ended Conversion]])</f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s="5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2">
        <f t="shared" ref="L3858" si="4123">(((K3858/60)/60)/24)+DATE(1970,1,1)</f>
        <v>42041.743090277778</v>
      </c>
      <c r="M3858" s="12">
        <f t="shared" si="4105"/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11">
        <f t="shared" si="4106"/>
        <v>2.0000000000000001E-4</v>
      </c>
      <c r="S3858" s="6">
        <f>AVERAGE(Kickstarter[[#This Row],[pledged]]/Kickstarter[[#This Row],[backers_count]])</f>
        <v>1</v>
      </c>
      <c r="T3858" t="str">
        <f t="shared" si="4069"/>
        <v>theater</v>
      </c>
      <c r="U3858" t="str">
        <f t="shared" si="4116"/>
        <v>plays</v>
      </c>
      <c r="V3858">
        <f>YEAR(Kickstarter[[#This Row],[Date Ended Conversion]])</f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s="5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2">
        <f t="shared" ref="L3859" si="4124">(((K3859/60)/60)/24)+DATE(1970,1,1)</f>
        <v>41829.73715277778</v>
      </c>
      <c r="M3859" s="12">
        <f t="shared" si="4105"/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11">
        <f t="shared" si="4106"/>
        <v>5.1999999999999998E-2</v>
      </c>
      <c r="S3859" s="6">
        <f>AVERAGE(Kickstarter[[#This Row],[pledged]]/Kickstarter[[#This Row],[backers_count]])</f>
        <v>65</v>
      </c>
      <c r="T3859" t="str">
        <f t="shared" si="4069"/>
        <v>theater</v>
      </c>
      <c r="U3859" t="str">
        <f t="shared" si="4116"/>
        <v>plays</v>
      </c>
      <c r="V3859">
        <f>YEAR(Kickstarter[[#This Row],[Date Ended Conversion]])</f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s="5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2">
        <f t="shared" ref="L3860" si="4125">(((K3860/60)/60)/24)+DATE(1970,1,1)</f>
        <v>42128.431064814817</v>
      </c>
      <c r="M3860" s="12">
        <f t="shared" si="4105"/>
        <v>42146.875</v>
      </c>
      <c r="N3860" t="b">
        <v>0</v>
      </c>
      <c r="O3860">
        <v>1</v>
      </c>
      <c r="P3860" t="b">
        <v>0</v>
      </c>
      <c r="Q3860" t="s">
        <v>8271</v>
      </c>
      <c r="R3860" s="11">
        <f t="shared" si="4106"/>
        <v>0.02</v>
      </c>
      <c r="S3860" s="6">
        <f>AVERAGE(Kickstarter[[#This Row],[pledged]]/Kickstarter[[#This Row],[backers_count]])</f>
        <v>10</v>
      </c>
      <c r="T3860" t="str">
        <f t="shared" si="4069"/>
        <v>theater</v>
      </c>
      <c r="U3860" t="str">
        <f t="shared" si="4116"/>
        <v>plays</v>
      </c>
      <c r="V3860">
        <f>YEAR(Kickstarter[[#This Row],[Date Ended Conversion]])</f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s="5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2">
        <f t="shared" ref="L3861" si="4126">(((K3861/60)/60)/24)+DATE(1970,1,1)</f>
        <v>41789.893599537041</v>
      </c>
      <c r="M3861" s="12">
        <f t="shared" si="4105"/>
        <v>41815.875</v>
      </c>
      <c r="N3861" t="b">
        <v>0</v>
      </c>
      <c r="O3861">
        <v>1</v>
      </c>
      <c r="P3861" t="b">
        <v>0</v>
      </c>
      <c r="Q3861" t="s">
        <v>8271</v>
      </c>
      <c r="R3861" s="11">
        <f t="shared" si="4106"/>
        <v>4.0000000000000002E-4</v>
      </c>
      <c r="S3861" s="6">
        <f>AVERAGE(Kickstarter[[#This Row],[pledged]]/Kickstarter[[#This Row],[backers_count]])</f>
        <v>1</v>
      </c>
      <c r="T3861" t="str">
        <f t="shared" si="4069"/>
        <v>theater</v>
      </c>
      <c r="U3861" t="str">
        <f t="shared" si="4116"/>
        <v>plays</v>
      </c>
      <c r="V3861">
        <f>YEAR(Kickstarter[[#This Row],[Date Ended Conversion]])</f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s="5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2">
        <f t="shared" ref="L3862" si="4127">(((K3862/60)/60)/24)+DATE(1970,1,1)</f>
        <v>41833.660995370366</v>
      </c>
      <c r="M3862" s="12">
        <f t="shared" si="4105"/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11">
        <f t="shared" si="4106"/>
        <v>0.17666666666666667</v>
      </c>
      <c r="S3862" s="6">
        <f>AVERAGE(Kickstarter[[#This Row],[pledged]]/Kickstarter[[#This Row],[backers_count]])</f>
        <v>81.538461538461533</v>
      </c>
      <c r="T3862" t="str">
        <f t="shared" si="4069"/>
        <v>theater</v>
      </c>
      <c r="U3862" t="str">
        <f t="shared" si="4116"/>
        <v>plays</v>
      </c>
      <c r="V3862">
        <f>YEAR(Kickstarter[[#This Row],[Date Ended Conversion]])</f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s="5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2">
        <f t="shared" ref="L3863" si="4128">(((K3863/60)/60)/24)+DATE(1970,1,1)</f>
        <v>41914.590011574073</v>
      </c>
      <c r="M3863" s="12">
        <f t="shared" si="4105"/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11">
        <f t="shared" si="4106"/>
        <v>0.05</v>
      </c>
      <c r="S3863" s="6">
        <f>AVERAGE(Kickstarter[[#This Row],[pledged]]/Kickstarter[[#This Row],[backers_count]])</f>
        <v>100</v>
      </c>
      <c r="T3863" t="str">
        <f t="shared" si="4069"/>
        <v>theater</v>
      </c>
      <c r="U3863" t="str">
        <f t="shared" si="4116"/>
        <v>plays</v>
      </c>
      <c r="V3863">
        <f>YEAR(Kickstarter[[#This Row],[Date Ended Conversion]])</f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s="5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2">
        <f t="shared" ref="L3864" si="4129">(((K3864/60)/60)/24)+DATE(1970,1,1)</f>
        <v>42611.261064814811</v>
      </c>
      <c r="M3864" s="12">
        <f t="shared" si="4105"/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11">
        <f t="shared" si="4106"/>
        <v>1.3333333333333334E-4</v>
      </c>
      <c r="S3864" s="6">
        <f>AVERAGE(Kickstarter[[#This Row],[pledged]]/Kickstarter[[#This Row],[backers_count]])</f>
        <v>1</v>
      </c>
      <c r="T3864" t="str">
        <f t="shared" si="4069"/>
        <v>theater</v>
      </c>
      <c r="U3864" t="str">
        <f t="shared" si="4116"/>
        <v>plays</v>
      </c>
      <c r="V3864">
        <f>YEAR(Kickstarter[[#This Row],[Date Ended Conversion]])</f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s="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2">
        <f t="shared" ref="L3865" si="4130">(((K3865/60)/60)/24)+DATE(1970,1,1)</f>
        <v>42253.633159722223</v>
      </c>
      <c r="M3865" s="12">
        <f t="shared" si="4105"/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11">
        <f t="shared" si="4106"/>
        <v>0</v>
      </c>
      <c r="S3865" s="6" t="e">
        <f>AVERAGE(Kickstarter[[#This Row],[pledged]]/Kickstarter[[#This Row],[backers_count]])</f>
        <v>#DIV/0!</v>
      </c>
      <c r="T3865" t="str">
        <f t="shared" si="4069"/>
        <v>theater</v>
      </c>
      <c r="U3865" t="str">
        <f t="shared" si="4116"/>
        <v>plays</v>
      </c>
      <c r="V3865">
        <f>YEAR(Kickstarter[[#This Row],[Date Ended Conversion]])</f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s="5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2">
        <f t="shared" ref="L3866" si="4131">(((K3866/60)/60)/24)+DATE(1970,1,1)</f>
        <v>42295.891828703709</v>
      </c>
      <c r="M3866" s="12">
        <f t="shared" si="4105"/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11">
        <f t="shared" si="4106"/>
        <v>1.2E-2</v>
      </c>
      <c r="S3866" s="6">
        <f>AVERAGE(Kickstarter[[#This Row],[pledged]]/Kickstarter[[#This Row],[backers_count]])</f>
        <v>20</v>
      </c>
      <c r="T3866" t="str">
        <f t="shared" si="4069"/>
        <v>theater</v>
      </c>
      <c r="U3866" t="str">
        <f t="shared" si="4116"/>
        <v>plays</v>
      </c>
      <c r="V3866">
        <f>YEAR(Kickstarter[[#This Row],[Date Ended Conversion]])</f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s="5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2">
        <f t="shared" ref="L3867" si="4132">(((K3867/60)/60)/24)+DATE(1970,1,1)</f>
        <v>41841.651597222226</v>
      </c>
      <c r="M3867" s="12">
        <f t="shared" si="4105"/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11">
        <f t="shared" si="4106"/>
        <v>0.26937422295897223</v>
      </c>
      <c r="S3867" s="6">
        <f>AVERAGE(Kickstarter[[#This Row],[pledged]]/Kickstarter[[#This Row],[backers_count]])</f>
        <v>46.428571428571431</v>
      </c>
      <c r="T3867" t="str">
        <f t="shared" si="4069"/>
        <v>theater</v>
      </c>
      <c r="U3867" t="str">
        <f t="shared" si="4116"/>
        <v>plays</v>
      </c>
      <c r="V3867">
        <f>YEAR(Kickstarter[[#This Row],[Date Ended Conversion]])</f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s="5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2">
        <f t="shared" ref="L3868" si="4133">(((K3868/60)/60)/24)+DATE(1970,1,1)</f>
        <v>42402.947002314817</v>
      </c>
      <c r="M3868" s="12">
        <f t="shared" si="4105"/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11">
        <f t="shared" si="4106"/>
        <v>5.4999999999999997E-3</v>
      </c>
      <c r="S3868" s="6">
        <f>AVERAGE(Kickstarter[[#This Row],[pledged]]/Kickstarter[[#This Row],[backers_count]])</f>
        <v>5.5</v>
      </c>
      <c r="T3868" t="str">
        <f t="shared" si="4069"/>
        <v>theater</v>
      </c>
      <c r="U3868" t="str">
        <f t="shared" si="4116"/>
        <v>plays</v>
      </c>
      <c r="V3868">
        <f>YEAR(Kickstarter[[#This Row],[Date Ended Conversion]])</f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s="5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2">
        <f t="shared" ref="L3869" si="4134">(((K3869/60)/60)/24)+DATE(1970,1,1)</f>
        <v>42509.814108796301</v>
      </c>
      <c r="M3869" s="12">
        <f t="shared" si="4105"/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11">
        <f t="shared" si="4106"/>
        <v>0.1255</v>
      </c>
      <c r="S3869" s="6">
        <f>AVERAGE(Kickstarter[[#This Row],[pledged]]/Kickstarter[[#This Row],[backers_count]])</f>
        <v>50.2</v>
      </c>
      <c r="T3869" t="str">
        <f t="shared" si="4069"/>
        <v>theater</v>
      </c>
      <c r="U3869" t="str">
        <f t="shared" si="4116"/>
        <v>plays</v>
      </c>
      <c r="V3869">
        <f>YEAR(Kickstarter[[#This Row],[Date Ended Conversion]])</f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s="5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2">
        <f t="shared" ref="L3870" si="4135">(((K3870/60)/60)/24)+DATE(1970,1,1)</f>
        <v>41865.659780092588</v>
      </c>
      <c r="M3870" s="12">
        <f t="shared" si="4105"/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11">
        <f t="shared" si="4106"/>
        <v>2E-3</v>
      </c>
      <c r="S3870" s="6">
        <f>AVERAGE(Kickstarter[[#This Row],[pledged]]/Kickstarter[[#This Row],[backers_count]])</f>
        <v>10</v>
      </c>
      <c r="T3870" t="str">
        <f t="shared" si="4069"/>
        <v>theater</v>
      </c>
      <c r="U3870" t="str">
        <f t="shared" si="4116"/>
        <v>musical</v>
      </c>
      <c r="V3870">
        <f>YEAR(Kickstarter[[#This Row],[Date Ended Conversion]])</f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s="5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2">
        <f t="shared" ref="L3871" si="4136">(((K3871/60)/60)/24)+DATE(1970,1,1)</f>
        <v>42047.724444444444</v>
      </c>
      <c r="M3871" s="12">
        <f t="shared" si="4105"/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11">
        <f t="shared" si="4106"/>
        <v>3.44748684310884E-2</v>
      </c>
      <c r="S3871" s="6">
        <f>AVERAGE(Kickstarter[[#This Row],[pledged]]/Kickstarter[[#This Row],[backers_count]])</f>
        <v>30.133333333333333</v>
      </c>
      <c r="T3871" t="str">
        <f t="shared" ref="T3871:T3934" si="4137">LEFT(Q3871,FIND("/",Q3871)-1)</f>
        <v>theater</v>
      </c>
      <c r="U3871" t="str">
        <f t="shared" si="4116"/>
        <v>musical</v>
      </c>
      <c r="V3871">
        <f>YEAR(Kickstarter[[#This Row],[Date Ended Conversion]])</f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s="5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2">
        <f t="shared" ref="L3872" si="4138">(((K3872/60)/60)/24)+DATE(1970,1,1)</f>
        <v>41793.17219907407</v>
      </c>
      <c r="M3872" s="12">
        <f t="shared" si="4105"/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11">
        <f t="shared" si="4106"/>
        <v>0.15</v>
      </c>
      <c r="S3872" s="6">
        <f>AVERAGE(Kickstarter[[#This Row],[pledged]]/Kickstarter[[#This Row],[backers_count]])</f>
        <v>150</v>
      </c>
      <c r="T3872" t="str">
        <f t="shared" si="4137"/>
        <v>theater</v>
      </c>
      <c r="U3872" t="str">
        <f t="shared" si="4116"/>
        <v>musical</v>
      </c>
      <c r="V3872">
        <f>YEAR(Kickstarter[[#This Row],[Date Ended Conversion]])</f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s="5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2">
        <f t="shared" ref="L3873" si="4139">(((K3873/60)/60)/24)+DATE(1970,1,1)</f>
        <v>42763.780671296292</v>
      </c>
      <c r="M3873" s="12">
        <f t="shared" si="4105"/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11">
        <f t="shared" si="4106"/>
        <v>2.6666666666666668E-2</v>
      </c>
      <c r="S3873" s="6">
        <f>AVERAGE(Kickstarter[[#This Row],[pledged]]/Kickstarter[[#This Row],[backers_count]])</f>
        <v>13.333333333333334</v>
      </c>
      <c r="T3873" t="str">
        <f t="shared" si="4137"/>
        <v>theater</v>
      </c>
      <c r="U3873" t="str">
        <f t="shared" si="4116"/>
        <v>musical</v>
      </c>
      <c r="V3873">
        <f>YEAR(Kickstarter[[#This Row],[Date Ended Conversion]])</f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s="5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2">
        <f t="shared" ref="L3874" si="4140">(((K3874/60)/60)/24)+DATE(1970,1,1)</f>
        <v>42180.145787037036</v>
      </c>
      <c r="M3874" s="12">
        <f t="shared" si="4105"/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11">
        <f t="shared" si="4106"/>
        <v>0</v>
      </c>
      <c r="S3874" s="6" t="e">
        <f>AVERAGE(Kickstarter[[#This Row],[pledged]]/Kickstarter[[#This Row],[backers_count]])</f>
        <v>#DIV/0!</v>
      </c>
      <c r="T3874" t="str">
        <f t="shared" si="4137"/>
        <v>theater</v>
      </c>
      <c r="U3874" t="str">
        <f t="shared" si="4116"/>
        <v>musical</v>
      </c>
      <c r="V3874">
        <f>YEAR(Kickstarter[[#This Row],[Date Ended Conversion]])</f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s="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2">
        <f t="shared" ref="L3875" si="4141">(((K3875/60)/60)/24)+DATE(1970,1,1)</f>
        <v>42255.696006944447</v>
      </c>
      <c r="M3875" s="12">
        <f t="shared" si="4105"/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11">
        <f t="shared" si="4106"/>
        <v>0</v>
      </c>
      <c r="S3875" s="6" t="e">
        <f>AVERAGE(Kickstarter[[#This Row],[pledged]]/Kickstarter[[#This Row],[backers_count]])</f>
        <v>#DIV/0!</v>
      </c>
      <c r="T3875" t="str">
        <f t="shared" si="4137"/>
        <v>theater</v>
      </c>
      <c r="U3875" t="str">
        <f t="shared" si="4116"/>
        <v>musical</v>
      </c>
      <c r="V3875">
        <f>YEAR(Kickstarter[[#This Row],[Date Ended Conversion]])</f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s="5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2">
        <f t="shared" ref="L3876" si="4142">(((K3876/60)/60)/24)+DATE(1970,1,1)</f>
        <v>42007.016458333332</v>
      </c>
      <c r="M3876" s="12">
        <f t="shared" si="4105"/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11">
        <f t="shared" si="4106"/>
        <v>0</v>
      </c>
      <c r="S3876" s="6" t="e">
        <f>AVERAGE(Kickstarter[[#This Row],[pledged]]/Kickstarter[[#This Row],[backers_count]])</f>
        <v>#DIV/0!</v>
      </c>
      <c r="T3876" t="str">
        <f t="shared" si="4137"/>
        <v>theater</v>
      </c>
      <c r="U3876" t="str">
        <f t="shared" si="4116"/>
        <v>musical</v>
      </c>
      <c r="V3876">
        <f>YEAR(Kickstarter[[#This Row],[Date Ended Conversion]])</f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s="5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2">
        <f t="shared" ref="L3877" si="4143">(((K3877/60)/60)/24)+DATE(1970,1,1)</f>
        <v>42615.346817129626</v>
      </c>
      <c r="M3877" s="12">
        <f t="shared" si="4105"/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11">
        <f t="shared" si="4106"/>
        <v>0</v>
      </c>
      <c r="S3877" s="6" t="e">
        <f>AVERAGE(Kickstarter[[#This Row],[pledged]]/Kickstarter[[#This Row],[backers_count]])</f>
        <v>#DIV/0!</v>
      </c>
      <c r="T3877" t="str">
        <f t="shared" si="4137"/>
        <v>theater</v>
      </c>
      <c r="U3877" t="str">
        <f t="shared" si="4116"/>
        <v>musical</v>
      </c>
      <c r="V3877">
        <f>YEAR(Kickstarter[[#This Row],[Date Ended Conversion]])</f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s="5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2">
        <f t="shared" ref="L3878" si="4144">(((K3878/60)/60)/24)+DATE(1970,1,1)</f>
        <v>42372.624166666668</v>
      </c>
      <c r="M3878" s="12">
        <f t="shared" si="4105"/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11">
        <f t="shared" si="4106"/>
        <v>0.52794871794871789</v>
      </c>
      <c r="S3878" s="6">
        <f>AVERAGE(Kickstarter[[#This Row],[pledged]]/Kickstarter[[#This Row],[backers_count]])</f>
        <v>44.760869565217391</v>
      </c>
      <c r="T3878" t="str">
        <f t="shared" si="4137"/>
        <v>theater</v>
      </c>
      <c r="U3878" t="str">
        <f t="shared" si="4116"/>
        <v>musical</v>
      </c>
      <c r="V3878">
        <f>YEAR(Kickstarter[[#This Row],[Date Ended Conversion]])</f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s="5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2">
        <f t="shared" ref="L3879" si="4145">(((K3879/60)/60)/24)+DATE(1970,1,1)</f>
        <v>42682.67768518519</v>
      </c>
      <c r="M3879" s="12">
        <f t="shared" si="4105"/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11">
        <f t="shared" si="4106"/>
        <v>4.9639999999999997E-2</v>
      </c>
      <c r="S3879" s="6">
        <f>AVERAGE(Kickstarter[[#This Row],[pledged]]/Kickstarter[[#This Row],[backers_count]])</f>
        <v>88.642857142857139</v>
      </c>
      <c r="T3879" t="str">
        <f t="shared" si="4137"/>
        <v>theater</v>
      </c>
      <c r="U3879" t="str">
        <f t="shared" si="4116"/>
        <v>musical</v>
      </c>
      <c r="V3879">
        <f>YEAR(Kickstarter[[#This Row],[Date Ended Conversion]])</f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s="5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2">
        <f t="shared" ref="L3880" si="4146">(((K3880/60)/60)/24)+DATE(1970,1,1)</f>
        <v>42154.818819444445</v>
      </c>
      <c r="M3880" s="12">
        <f t="shared" si="4105"/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11">
        <f t="shared" si="4106"/>
        <v>5.5555555555555556E-4</v>
      </c>
      <c r="S3880" s="6">
        <f>AVERAGE(Kickstarter[[#This Row],[pledged]]/Kickstarter[[#This Row],[backers_count]])</f>
        <v>10</v>
      </c>
      <c r="T3880" t="str">
        <f t="shared" si="4137"/>
        <v>theater</v>
      </c>
      <c r="U3880" t="str">
        <f t="shared" si="4116"/>
        <v>musical</v>
      </c>
      <c r="V3880">
        <f>YEAR(Kickstarter[[#This Row],[Date Ended Conversion]])</f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s="5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2">
        <f t="shared" ref="L3881" si="4147">(((K3881/60)/60)/24)+DATE(1970,1,1)</f>
        <v>41999.861064814817</v>
      </c>
      <c r="M3881" s="12">
        <f t="shared" si="4105"/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11">
        <f t="shared" si="4106"/>
        <v>0</v>
      </c>
      <c r="S3881" s="6" t="e">
        <f>AVERAGE(Kickstarter[[#This Row],[pledged]]/Kickstarter[[#This Row],[backers_count]])</f>
        <v>#DIV/0!</v>
      </c>
      <c r="T3881" t="str">
        <f t="shared" si="4137"/>
        <v>theater</v>
      </c>
      <c r="U3881" t="str">
        <f t="shared" si="4116"/>
        <v>musical</v>
      </c>
      <c r="V3881">
        <f>YEAR(Kickstarter[[#This Row],[Date Ended Conversion]])</f>
        <v>2015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s="5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2">
        <f t="shared" ref="L3882" si="4148">(((K3882/60)/60)/24)+DATE(1970,1,1)</f>
        <v>41815.815046296295</v>
      </c>
      <c r="M3882" s="12">
        <f t="shared" si="4105"/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11">
        <f t="shared" si="4106"/>
        <v>0.13066666666666665</v>
      </c>
      <c r="S3882" s="6">
        <f>AVERAGE(Kickstarter[[#This Row],[pledged]]/Kickstarter[[#This Row],[backers_count]])</f>
        <v>57.647058823529413</v>
      </c>
      <c r="T3882" t="str">
        <f t="shared" si="4137"/>
        <v>theater</v>
      </c>
      <c r="U3882" t="str">
        <f t="shared" si="4116"/>
        <v>musical</v>
      </c>
      <c r="V3882">
        <f>YEAR(Kickstarter[[#This Row],[Date Ended Conversion]])</f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s="5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2">
        <f t="shared" ref="L3883" si="4149">(((K3883/60)/60)/24)+DATE(1970,1,1)</f>
        <v>42756.018506944441</v>
      </c>
      <c r="M3883" s="12">
        <f t="shared" si="4105"/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11">
        <f t="shared" si="4106"/>
        <v>0.05</v>
      </c>
      <c r="S3883" s="6">
        <f>AVERAGE(Kickstarter[[#This Row],[pledged]]/Kickstarter[[#This Row],[backers_count]])</f>
        <v>25</v>
      </c>
      <c r="T3883" t="str">
        <f t="shared" si="4137"/>
        <v>theater</v>
      </c>
      <c r="U3883" t="str">
        <f t="shared" si="4116"/>
        <v>musical</v>
      </c>
      <c r="V3883">
        <f>YEAR(Kickstarter[[#This Row],[Date Ended Conversion]])</f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s="5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2">
        <f t="shared" ref="L3884" si="4150">(((K3884/60)/60)/24)+DATE(1970,1,1)</f>
        <v>42373.983449074076</v>
      </c>
      <c r="M3884" s="12">
        <f t="shared" si="4105"/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11">
        <f t="shared" si="4106"/>
        <v>0</v>
      </c>
      <c r="S3884" s="6" t="e">
        <f>AVERAGE(Kickstarter[[#This Row],[pledged]]/Kickstarter[[#This Row],[backers_count]])</f>
        <v>#DIV/0!</v>
      </c>
      <c r="T3884" t="str">
        <f t="shared" si="4137"/>
        <v>theater</v>
      </c>
      <c r="U3884" t="str">
        <f t="shared" si="4116"/>
        <v>musical</v>
      </c>
      <c r="V3884">
        <f>YEAR(Kickstarter[[#This Row],[Date Ended Conversion]])</f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s="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2">
        <f t="shared" ref="L3885" si="4151">(((K3885/60)/60)/24)+DATE(1970,1,1)</f>
        <v>41854.602650462963</v>
      </c>
      <c r="M3885" s="12">
        <f t="shared" si="4105"/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11">
        <f t="shared" si="4106"/>
        <v>0</v>
      </c>
      <c r="S3885" s="6" t="e">
        <f>AVERAGE(Kickstarter[[#This Row],[pledged]]/Kickstarter[[#This Row],[backers_count]])</f>
        <v>#DIV/0!</v>
      </c>
      <c r="T3885" t="str">
        <f t="shared" si="4137"/>
        <v>theater</v>
      </c>
      <c r="U3885" t="str">
        <f t="shared" si="4116"/>
        <v>musical</v>
      </c>
      <c r="V3885">
        <f>YEAR(Kickstarter[[#This Row],[Date Ended Conversion]])</f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s="5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2">
        <f t="shared" ref="L3886" si="4152">(((K3886/60)/60)/24)+DATE(1970,1,1)</f>
        <v>42065.791574074072</v>
      </c>
      <c r="M3886" s="12">
        <f t="shared" si="4105"/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11">
        <f t="shared" si="4106"/>
        <v>0</v>
      </c>
      <c r="S3886" s="6" t="e">
        <f>AVERAGE(Kickstarter[[#This Row],[pledged]]/Kickstarter[[#This Row],[backers_count]])</f>
        <v>#DIV/0!</v>
      </c>
      <c r="T3886" t="str">
        <f t="shared" si="4137"/>
        <v>theater</v>
      </c>
      <c r="U3886" t="str">
        <f t="shared" si="4116"/>
        <v>musical</v>
      </c>
      <c r="V3886">
        <f>YEAR(Kickstarter[[#This Row],[Date Ended Conversion]])</f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s="5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2">
        <f t="shared" ref="L3887" si="4153">(((K3887/60)/60)/24)+DATE(1970,1,1)</f>
        <v>42469.951284722221</v>
      </c>
      <c r="M3887" s="12">
        <f t="shared" si="4105"/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11">
        <f t="shared" si="4106"/>
        <v>0</v>
      </c>
      <c r="S3887" s="6" t="e">
        <f>AVERAGE(Kickstarter[[#This Row],[pledged]]/Kickstarter[[#This Row],[backers_count]])</f>
        <v>#DIV/0!</v>
      </c>
      <c r="T3887" t="str">
        <f t="shared" si="4137"/>
        <v>theater</v>
      </c>
      <c r="U3887" t="str">
        <f t="shared" si="4116"/>
        <v>musical</v>
      </c>
      <c r="V3887">
        <f>YEAR(Kickstarter[[#This Row],[Date Ended Conversion]])</f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s="5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2">
        <f t="shared" ref="L3888" si="4154">(((K3888/60)/60)/24)+DATE(1970,1,1)</f>
        <v>41954.228032407409</v>
      </c>
      <c r="M3888" s="12">
        <f t="shared" si="4105"/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11">
        <f t="shared" si="4106"/>
        <v>0</v>
      </c>
      <c r="S3888" s="6" t="e">
        <f>AVERAGE(Kickstarter[[#This Row],[pledged]]/Kickstarter[[#This Row],[backers_count]])</f>
        <v>#DIV/0!</v>
      </c>
      <c r="T3888" t="str">
        <f t="shared" si="4137"/>
        <v>theater</v>
      </c>
      <c r="U3888" t="str">
        <f t="shared" si="4116"/>
        <v>musical</v>
      </c>
      <c r="V3888">
        <f>YEAR(Kickstarter[[#This Row],[Date Ended Conversion]])</f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s="5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2">
        <f t="shared" ref="L3889" si="4155">(((K3889/60)/60)/24)+DATE(1970,1,1)</f>
        <v>42079.857974537037</v>
      </c>
      <c r="M3889" s="12">
        <f t="shared" si="4105"/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11">
        <f t="shared" si="4106"/>
        <v>1.7500000000000002E-2</v>
      </c>
      <c r="S3889" s="6">
        <f>AVERAGE(Kickstarter[[#This Row],[pledged]]/Kickstarter[[#This Row],[backers_count]])</f>
        <v>17.5</v>
      </c>
      <c r="T3889" t="str">
        <f t="shared" si="4137"/>
        <v>theater</v>
      </c>
      <c r="U3889" t="str">
        <f t="shared" si="4116"/>
        <v>musical</v>
      </c>
      <c r="V3889">
        <f>YEAR(Kickstarter[[#This Row],[Date Ended Conversion]])</f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s="5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2">
        <f t="shared" ref="L3890" si="4156">(((K3890/60)/60)/24)+DATE(1970,1,1)</f>
        <v>42762.545810185184</v>
      </c>
      <c r="M3890" s="12">
        <f t="shared" si="4105"/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11">
        <f t="shared" si="4106"/>
        <v>0.27100000000000002</v>
      </c>
      <c r="S3890" s="6">
        <f>AVERAGE(Kickstarter[[#This Row],[pledged]]/Kickstarter[[#This Row],[backers_count]])</f>
        <v>38.714285714285715</v>
      </c>
      <c r="T3890" t="str">
        <f t="shared" si="4137"/>
        <v>theater</v>
      </c>
      <c r="U3890" t="str">
        <f t="shared" si="4116"/>
        <v>plays</v>
      </c>
      <c r="V3890">
        <f>YEAR(Kickstarter[[#This Row],[Date Ended Conversion]])</f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s="5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2">
        <f t="shared" ref="L3891" si="4157">(((K3891/60)/60)/24)+DATE(1970,1,1)</f>
        <v>41977.004976851851</v>
      </c>
      <c r="M3891" s="12">
        <f t="shared" si="4105"/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11">
        <f t="shared" si="4106"/>
        <v>1.4749999999999999E-2</v>
      </c>
      <c r="S3891" s="6">
        <f>AVERAGE(Kickstarter[[#This Row],[pledged]]/Kickstarter[[#This Row],[backers_count]])</f>
        <v>13.111111111111111</v>
      </c>
      <c r="T3891" t="str">
        <f t="shared" si="4137"/>
        <v>theater</v>
      </c>
      <c r="U3891" t="str">
        <f t="shared" si="4116"/>
        <v>plays</v>
      </c>
      <c r="V3891">
        <f>YEAR(Kickstarter[[#This Row],[Date Ended Conversion]])</f>
        <v>2015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s="5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2">
        <f t="shared" ref="L3892" si="4158">(((K3892/60)/60)/24)+DATE(1970,1,1)</f>
        <v>42171.758611111116</v>
      </c>
      <c r="M3892" s="12">
        <f t="shared" si="4105"/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11">
        <f t="shared" si="4106"/>
        <v>0.16826666666666668</v>
      </c>
      <c r="S3892" s="6">
        <f>AVERAGE(Kickstarter[[#This Row],[pledged]]/Kickstarter[[#This Row],[backers_count]])</f>
        <v>315.5</v>
      </c>
      <c r="T3892" t="str">
        <f t="shared" si="4137"/>
        <v>theater</v>
      </c>
      <c r="U3892" t="str">
        <f t="shared" si="4116"/>
        <v>plays</v>
      </c>
      <c r="V3892">
        <f>YEAR(Kickstarter[[#This Row],[Date Ended Conversion]])</f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s="5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2">
        <f t="shared" ref="L3893" si="4159">(((K3893/60)/60)/24)+DATE(1970,1,1)</f>
        <v>42056.1324537037</v>
      </c>
      <c r="M3893" s="12">
        <f t="shared" si="4105"/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11">
        <f t="shared" si="4106"/>
        <v>0.32500000000000001</v>
      </c>
      <c r="S3893" s="6">
        <f>AVERAGE(Kickstarter[[#This Row],[pledged]]/Kickstarter[[#This Row],[backers_count]])</f>
        <v>37.142857142857146</v>
      </c>
      <c r="T3893" t="str">
        <f t="shared" si="4137"/>
        <v>theater</v>
      </c>
      <c r="U3893" t="str">
        <f t="shared" si="4116"/>
        <v>plays</v>
      </c>
      <c r="V3893">
        <f>YEAR(Kickstarter[[#This Row],[Date Ended Conversion]])</f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s="5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2">
        <f t="shared" ref="L3894" si="4160">(((K3894/60)/60)/24)+DATE(1970,1,1)</f>
        <v>41867.652280092596</v>
      </c>
      <c r="M3894" s="12">
        <f t="shared" si="4105"/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11">
        <f t="shared" si="4106"/>
        <v>0</v>
      </c>
      <c r="S3894" s="6" t="e">
        <f>AVERAGE(Kickstarter[[#This Row],[pledged]]/Kickstarter[[#This Row],[backers_count]])</f>
        <v>#DIV/0!</v>
      </c>
      <c r="T3894" t="str">
        <f t="shared" si="4137"/>
        <v>theater</v>
      </c>
      <c r="U3894" t="str">
        <f t="shared" si="4116"/>
        <v>plays</v>
      </c>
      <c r="V3894">
        <f>YEAR(Kickstarter[[#This Row],[Date Ended Conversion]])</f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s="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2">
        <f t="shared" ref="L3895" si="4161">(((K3895/60)/60)/24)+DATE(1970,1,1)</f>
        <v>41779.657870370371</v>
      </c>
      <c r="M3895" s="12">
        <f t="shared" si="4105"/>
        <v>41821.25</v>
      </c>
      <c r="N3895" t="b">
        <v>0</v>
      </c>
      <c r="O3895">
        <v>84</v>
      </c>
      <c r="P3895" t="b">
        <v>0</v>
      </c>
      <c r="Q3895" t="s">
        <v>8271</v>
      </c>
      <c r="R3895" s="11">
        <f t="shared" si="4106"/>
        <v>0.2155</v>
      </c>
      <c r="S3895" s="6">
        <f>AVERAGE(Kickstarter[[#This Row],[pledged]]/Kickstarter[[#This Row],[backers_count]])</f>
        <v>128.27380952380952</v>
      </c>
      <c r="T3895" t="str">
        <f t="shared" si="4137"/>
        <v>theater</v>
      </c>
      <c r="U3895" t="str">
        <f t="shared" si="4116"/>
        <v>plays</v>
      </c>
      <c r="V3895">
        <f>YEAR(Kickstarter[[#This Row],[Date Ended Conversion]])</f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s="5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2">
        <f t="shared" ref="L3896" si="4162">(((K3896/60)/60)/24)+DATE(1970,1,1)</f>
        <v>42679.958472222221</v>
      </c>
      <c r="M3896" s="12">
        <f t="shared" si="4105"/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11">
        <f t="shared" si="4106"/>
        <v>3.4666666666666665E-2</v>
      </c>
      <c r="S3896" s="6">
        <f>AVERAGE(Kickstarter[[#This Row],[pledged]]/Kickstarter[[#This Row],[backers_count]])</f>
        <v>47.272727272727273</v>
      </c>
      <c r="T3896" t="str">
        <f t="shared" si="4137"/>
        <v>theater</v>
      </c>
      <c r="U3896" t="str">
        <f t="shared" si="4116"/>
        <v>plays</v>
      </c>
      <c r="V3896">
        <f>YEAR(Kickstarter[[#This Row],[Date Ended Conversion]])</f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s="5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2">
        <f t="shared" ref="L3897" si="4163">(((K3897/60)/60)/24)+DATE(1970,1,1)</f>
        <v>42032.250208333338</v>
      </c>
      <c r="M3897" s="12">
        <f t="shared" si="4105"/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11">
        <f t="shared" si="4106"/>
        <v>0.05</v>
      </c>
      <c r="S3897" s="6">
        <f>AVERAGE(Kickstarter[[#This Row],[pledged]]/Kickstarter[[#This Row],[backers_count]])</f>
        <v>50</v>
      </c>
      <c r="T3897" t="str">
        <f t="shared" si="4137"/>
        <v>theater</v>
      </c>
      <c r="U3897" t="str">
        <f t="shared" si="4116"/>
        <v>plays</v>
      </c>
      <c r="V3897">
        <f>YEAR(Kickstarter[[#This Row],[Date Ended Conversion]])</f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s="5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2">
        <f t="shared" ref="L3898" si="4164">(((K3898/60)/60)/24)+DATE(1970,1,1)</f>
        <v>41793.191875000004</v>
      </c>
      <c r="M3898" s="12">
        <f t="shared" si="4105"/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11">
        <f t="shared" si="4106"/>
        <v>0.10625</v>
      </c>
      <c r="S3898" s="6">
        <f>AVERAGE(Kickstarter[[#This Row],[pledged]]/Kickstarter[[#This Row],[backers_count]])</f>
        <v>42.5</v>
      </c>
      <c r="T3898" t="str">
        <f t="shared" si="4137"/>
        <v>theater</v>
      </c>
      <c r="U3898" t="str">
        <f t="shared" si="4116"/>
        <v>plays</v>
      </c>
      <c r="V3898">
        <f>YEAR(Kickstarter[[#This Row],[Date Ended Conversion]])</f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s="5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2">
        <f t="shared" ref="L3899" si="4165">(((K3899/60)/60)/24)+DATE(1970,1,1)</f>
        <v>41982.87364583333</v>
      </c>
      <c r="M3899" s="12">
        <f t="shared" si="4105"/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11">
        <f t="shared" si="4106"/>
        <v>0.17599999999999999</v>
      </c>
      <c r="S3899" s="6">
        <f>AVERAGE(Kickstarter[[#This Row],[pledged]]/Kickstarter[[#This Row],[backers_count]])</f>
        <v>44</v>
      </c>
      <c r="T3899" t="str">
        <f t="shared" si="4137"/>
        <v>theater</v>
      </c>
      <c r="U3899" t="str">
        <f t="shared" si="4116"/>
        <v>plays</v>
      </c>
      <c r="V3899">
        <f>YEAR(Kickstarter[[#This Row],[Date Ended Conversion]])</f>
        <v>2015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s="5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2">
        <f t="shared" ref="L3900" si="4166">(((K3900/60)/60)/24)+DATE(1970,1,1)</f>
        <v>42193.482291666667</v>
      </c>
      <c r="M3900" s="12">
        <f t="shared" si="4105"/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11">
        <f t="shared" si="4106"/>
        <v>0.3256</v>
      </c>
      <c r="S3900" s="6">
        <f>AVERAGE(Kickstarter[[#This Row],[pledged]]/Kickstarter[[#This Row],[backers_count]])</f>
        <v>50.875</v>
      </c>
      <c r="T3900" t="str">
        <f t="shared" si="4137"/>
        <v>theater</v>
      </c>
      <c r="U3900" t="str">
        <f t="shared" si="4116"/>
        <v>plays</v>
      </c>
      <c r="V3900">
        <f>YEAR(Kickstarter[[#This Row],[Date Ended Conversion]])</f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s="5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2">
        <f t="shared" ref="L3901" si="4167">(((K3901/60)/60)/24)+DATE(1970,1,1)</f>
        <v>41843.775011574071</v>
      </c>
      <c r="M3901" s="12">
        <f t="shared" si="4105"/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11">
        <f t="shared" si="4106"/>
        <v>1.2500000000000001E-2</v>
      </c>
      <c r="S3901" s="6">
        <f>AVERAGE(Kickstarter[[#This Row],[pledged]]/Kickstarter[[#This Row],[backers_count]])</f>
        <v>62.5</v>
      </c>
      <c r="T3901" t="str">
        <f t="shared" si="4137"/>
        <v>theater</v>
      </c>
      <c r="U3901" t="str">
        <f t="shared" si="4116"/>
        <v>plays</v>
      </c>
      <c r="V3901">
        <f>YEAR(Kickstarter[[#This Row],[Date Ended Conversion]])</f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s="5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2">
        <f t="shared" ref="L3902" si="4168">(((K3902/60)/60)/24)+DATE(1970,1,1)</f>
        <v>42136.092488425929</v>
      </c>
      <c r="M3902" s="12">
        <f t="shared" si="4105"/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11">
        <f t="shared" si="4106"/>
        <v>5.3999999999999999E-2</v>
      </c>
      <c r="S3902" s="6">
        <f>AVERAGE(Kickstarter[[#This Row],[pledged]]/Kickstarter[[#This Row],[backers_count]])</f>
        <v>27</v>
      </c>
      <c r="T3902" t="str">
        <f t="shared" si="4137"/>
        <v>theater</v>
      </c>
      <c r="U3902" t="str">
        <f t="shared" si="4116"/>
        <v>plays</v>
      </c>
      <c r="V3902">
        <f>YEAR(Kickstarter[[#This Row],[Date Ended Conversion]])</f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s="5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2">
        <f t="shared" ref="L3903" si="4169">(((K3903/60)/60)/24)+DATE(1970,1,1)</f>
        <v>42317.826377314821</v>
      </c>
      <c r="M3903" s="12">
        <f t="shared" si="4105"/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11">
        <f t="shared" si="4106"/>
        <v>8.3333333333333332E-3</v>
      </c>
      <c r="S3903" s="6">
        <f>AVERAGE(Kickstarter[[#This Row],[pledged]]/Kickstarter[[#This Row],[backers_count]])</f>
        <v>25</v>
      </c>
      <c r="T3903" t="str">
        <f t="shared" si="4137"/>
        <v>theater</v>
      </c>
      <c r="U3903" t="str">
        <f t="shared" si="4116"/>
        <v>plays</v>
      </c>
      <c r="V3903">
        <f>YEAR(Kickstarter[[#This Row],[Date Ended Conversion]])</f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s="5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2">
        <f t="shared" ref="L3904" si="4170">(((K3904/60)/60)/24)+DATE(1970,1,1)</f>
        <v>42663.468078703707</v>
      </c>
      <c r="M3904" s="12">
        <f t="shared" si="4105"/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11">
        <f t="shared" si="4106"/>
        <v>0.48833333333333334</v>
      </c>
      <c r="S3904" s="6">
        <f>AVERAGE(Kickstarter[[#This Row],[pledged]]/Kickstarter[[#This Row],[backers_count]])</f>
        <v>47.258064516129032</v>
      </c>
      <c r="T3904" t="str">
        <f t="shared" si="4137"/>
        <v>theater</v>
      </c>
      <c r="U3904" t="str">
        <f t="shared" si="4116"/>
        <v>plays</v>
      </c>
      <c r="V3904">
        <f>YEAR(Kickstarter[[#This Row],[Date Ended Conversion]])</f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s="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2">
        <f t="shared" ref="L3905" si="4171">(((K3905/60)/60)/24)+DATE(1970,1,1)</f>
        <v>42186.01116898148</v>
      </c>
      <c r="M3905" s="12">
        <f t="shared" si="4105"/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11">
        <f t="shared" si="4106"/>
        <v>0</v>
      </c>
      <c r="S3905" s="6" t="e">
        <f>AVERAGE(Kickstarter[[#This Row],[pledged]]/Kickstarter[[#This Row],[backers_count]])</f>
        <v>#DIV/0!</v>
      </c>
      <c r="T3905" t="str">
        <f t="shared" si="4137"/>
        <v>theater</v>
      </c>
      <c r="U3905" t="str">
        <f t="shared" si="4116"/>
        <v>plays</v>
      </c>
      <c r="V3905">
        <f>YEAR(Kickstarter[[#This Row],[Date Ended Conversion]])</f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s="5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2">
        <f t="shared" ref="L3906" si="4172">(((K3906/60)/60)/24)+DATE(1970,1,1)</f>
        <v>42095.229166666672</v>
      </c>
      <c r="M3906" s="12">
        <f t="shared" ref="M3906:M3969" si="4173">(((J3906/60)/60)/24)+DATE(1970,1,1)</f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11">
        <f t="shared" ref="R3906:R3969" si="4174">(E3906/D3906)</f>
        <v>2.9999999999999997E-4</v>
      </c>
      <c r="S3906" s="6">
        <f>AVERAGE(Kickstarter[[#This Row],[pledged]]/Kickstarter[[#This Row],[backers_count]])</f>
        <v>1.5</v>
      </c>
      <c r="T3906" t="str">
        <f t="shared" si="4137"/>
        <v>theater</v>
      </c>
      <c r="U3906" t="str">
        <f t="shared" si="4116"/>
        <v>plays</v>
      </c>
      <c r="V3906">
        <f>YEAR(Kickstarter[[#This Row],[Date Ended Conversion]])</f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s="5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2">
        <f t="shared" ref="L3907" si="4175">(((K3907/60)/60)/24)+DATE(1970,1,1)</f>
        <v>42124.623877314814</v>
      </c>
      <c r="M3907" s="12">
        <f t="shared" si="4173"/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11">
        <f t="shared" si="4174"/>
        <v>0.11533333333333333</v>
      </c>
      <c r="S3907" s="6">
        <f>AVERAGE(Kickstarter[[#This Row],[pledged]]/Kickstarter[[#This Row],[backers_count]])</f>
        <v>24.714285714285715</v>
      </c>
      <c r="T3907" t="str">
        <f t="shared" si="4137"/>
        <v>theater</v>
      </c>
      <c r="U3907" t="str">
        <f t="shared" si="4116"/>
        <v>plays</v>
      </c>
      <c r="V3907">
        <f>YEAR(Kickstarter[[#This Row],[Date Ended Conversion]])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s="5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2">
        <f t="shared" ref="L3908" si="4176">(((K3908/60)/60)/24)+DATE(1970,1,1)</f>
        <v>42143.917743055557</v>
      </c>
      <c r="M3908" s="12">
        <f t="shared" si="4173"/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11">
        <f t="shared" si="4174"/>
        <v>0.67333333333333334</v>
      </c>
      <c r="S3908" s="6">
        <f>AVERAGE(Kickstarter[[#This Row],[pledged]]/Kickstarter[[#This Row],[backers_count]])</f>
        <v>63.125</v>
      </c>
      <c r="T3908" t="str">
        <f t="shared" si="4137"/>
        <v>theater</v>
      </c>
      <c r="U3908" t="str">
        <f t="shared" si="4116"/>
        <v>plays</v>
      </c>
      <c r="V3908">
        <f>YEAR(Kickstarter[[#This Row],[Date Ended Conversion]])</f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s="5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2">
        <f t="shared" ref="L3909" si="4177">(((K3909/60)/60)/24)+DATE(1970,1,1)</f>
        <v>41906.819513888891</v>
      </c>
      <c r="M3909" s="12">
        <f t="shared" si="4173"/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11">
        <f t="shared" si="4174"/>
        <v>0.153</v>
      </c>
      <c r="S3909" s="6">
        <f>AVERAGE(Kickstarter[[#This Row],[pledged]]/Kickstarter[[#This Row],[backers_count]])</f>
        <v>38.25</v>
      </c>
      <c r="T3909" t="str">
        <f t="shared" si="4137"/>
        <v>theater</v>
      </c>
      <c r="U3909" t="str">
        <f t="shared" si="4116"/>
        <v>plays</v>
      </c>
      <c r="V3909">
        <f>YEAR(Kickstarter[[#This Row],[Date Ended Conversion]])</f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s="5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2">
        <f t="shared" ref="L3910" si="4178">(((K3910/60)/60)/24)+DATE(1970,1,1)</f>
        <v>41834.135370370372</v>
      </c>
      <c r="M3910" s="12">
        <f t="shared" si="4173"/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11">
        <f t="shared" si="4174"/>
        <v>8.666666666666667E-2</v>
      </c>
      <c r="S3910" s="6">
        <f>AVERAGE(Kickstarter[[#This Row],[pledged]]/Kickstarter[[#This Row],[backers_count]])</f>
        <v>16.25</v>
      </c>
      <c r="T3910" t="str">
        <f t="shared" si="4137"/>
        <v>theater</v>
      </c>
      <c r="U3910" t="str">
        <f t="shared" si="4116"/>
        <v>plays</v>
      </c>
      <c r="V3910">
        <f>YEAR(Kickstarter[[#This Row],[Date Ended Conversion]])</f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s="5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2">
        <f t="shared" ref="L3911" si="4179">(((K3911/60)/60)/24)+DATE(1970,1,1)</f>
        <v>41863.359282407408</v>
      </c>
      <c r="M3911" s="12">
        <f t="shared" si="4173"/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11">
        <f t="shared" si="4174"/>
        <v>2.2499999999999998E-3</v>
      </c>
      <c r="S3911" s="6">
        <f>AVERAGE(Kickstarter[[#This Row],[pledged]]/Kickstarter[[#This Row],[backers_count]])</f>
        <v>33.75</v>
      </c>
      <c r="T3911" t="str">
        <f t="shared" si="4137"/>
        <v>theater</v>
      </c>
      <c r="U3911" t="str">
        <f t="shared" si="4116"/>
        <v>plays</v>
      </c>
      <c r="V3911">
        <f>YEAR(Kickstarter[[#This Row],[Date Ended Conversion]])</f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s="5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2">
        <f t="shared" ref="L3912" si="4180">(((K3912/60)/60)/24)+DATE(1970,1,1)</f>
        <v>42224.756909722222</v>
      </c>
      <c r="M3912" s="12">
        <f t="shared" si="4173"/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11">
        <f t="shared" si="4174"/>
        <v>3.0833333333333334E-2</v>
      </c>
      <c r="S3912" s="6">
        <f>AVERAGE(Kickstarter[[#This Row],[pledged]]/Kickstarter[[#This Row],[backers_count]])</f>
        <v>61.666666666666664</v>
      </c>
      <c r="T3912" t="str">
        <f t="shared" si="4137"/>
        <v>theater</v>
      </c>
      <c r="U3912" t="str">
        <f t="shared" si="4116"/>
        <v>plays</v>
      </c>
      <c r="V3912">
        <f>YEAR(Kickstarter[[#This Row],[Date Ended Conversion]])</f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s="5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2">
        <f t="shared" ref="L3913" si="4181">(((K3913/60)/60)/24)+DATE(1970,1,1)</f>
        <v>41939.8122337963</v>
      </c>
      <c r="M3913" s="12">
        <f t="shared" si="4173"/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11">
        <f t="shared" si="4174"/>
        <v>0.37412499999999999</v>
      </c>
      <c r="S3913" s="6">
        <f>AVERAGE(Kickstarter[[#This Row],[pledged]]/Kickstarter[[#This Row],[backers_count]])</f>
        <v>83.138888888888886</v>
      </c>
      <c r="T3913" t="str">
        <f t="shared" si="4137"/>
        <v>theater</v>
      </c>
      <c r="U3913" t="str">
        <f t="shared" si="4116"/>
        <v>plays</v>
      </c>
      <c r="V3913">
        <f>YEAR(Kickstarter[[#This Row],[Date Ended Conversion]])</f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s="5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2">
        <f t="shared" ref="L3914" si="4182">(((K3914/60)/60)/24)+DATE(1970,1,1)</f>
        <v>42059.270023148143</v>
      </c>
      <c r="M3914" s="12">
        <f t="shared" si="4173"/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11">
        <f t="shared" si="4174"/>
        <v>6.666666666666667E-5</v>
      </c>
      <c r="S3914" s="6">
        <f>AVERAGE(Kickstarter[[#This Row],[pledged]]/Kickstarter[[#This Row],[backers_count]])</f>
        <v>1</v>
      </c>
      <c r="T3914" t="str">
        <f t="shared" si="4137"/>
        <v>theater</v>
      </c>
      <c r="U3914" t="str">
        <f t="shared" si="4116"/>
        <v>plays</v>
      </c>
      <c r="V3914">
        <f>YEAR(Kickstarter[[#This Row],[Date Ended Conversion]])</f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s="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2">
        <f t="shared" ref="L3915" si="4183">(((K3915/60)/60)/24)+DATE(1970,1,1)</f>
        <v>42308.211215277777</v>
      </c>
      <c r="M3915" s="12">
        <f t="shared" si="4173"/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11">
        <f t="shared" si="4174"/>
        <v>0.1</v>
      </c>
      <c r="S3915" s="6">
        <f>AVERAGE(Kickstarter[[#This Row],[pledged]]/Kickstarter[[#This Row],[backers_count]])</f>
        <v>142.85714285714286</v>
      </c>
      <c r="T3915" t="str">
        <f t="shared" si="4137"/>
        <v>theater</v>
      </c>
      <c r="U3915" t="str">
        <f t="shared" ref="U3915:U3978" si="4184">RIGHT(Q3915,LEN(Q3915)-FIND("/",Q3915))</f>
        <v>plays</v>
      </c>
      <c r="V3915">
        <f>YEAR(Kickstarter[[#This Row],[Date Ended Conversion]])</f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s="5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2">
        <f t="shared" ref="L3916" si="4185">(((K3916/60)/60)/24)+DATE(1970,1,1)</f>
        <v>42114.818935185183</v>
      </c>
      <c r="M3916" s="12">
        <f t="shared" si="4173"/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11">
        <f t="shared" si="4174"/>
        <v>0.36359999999999998</v>
      </c>
      <c r="S3916" s="6">
        <f>AVERAGE(Kickstarter[[#This Row],[pledged]]/Kickstarter[[#This Row],[backers_count]])</f>
        <v>33.666666666666664</v>
      </c>
      <c r="T3916" t="str">
        <f t="shared" si="4137"/>
        <v>theater</v>
      </c>
      <c r="U3916" t="str">
        <f t="shared" si="4184"/>
        <v>plays</v>
      </c>
      <c r="V3916">
        <f>YEAR(Kickstarter[[#This Row],[Date Ended Conversion]])</f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s="5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2">
        <f t="shared" ref="L3917" si="4186">(((K3917/60)/60)/24)+DATE(1970,1,1)</f>
        <v>42492.98505787037</v>
      </c>
      <c r="M3917" s="12">
        <f t="shared" si="4173"/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11">
        <f t="shared" si="4174"/>
        <v>3.3333333333333335E-3</v>
      </c>
      <c r="S3917" s="6">
        <f>AVERAGE(Kickstarter[[#This Row],[pledged]]/Kickstarter[[#This Row],[backers_count]])</f>
        <v>5</v>
      </c>
      <c r="T3917" t="str">
        <f t="shared" si="4137"/>
        <v>theater</v>
      </c>
      <c r="U3917" t="str">
        <f t="shared" si="4184"/>
        <v>plays</v>
      </c>
      <c r="V3917">
        <f>YEAR(Kickstarter[[#This Row],[Date Ended Conversion]])</f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s="5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2">
        <f t="shared" ref="L3918" si="4187">(((K3918/60)/60)/24)+DATE(1970,1,1)</f>
        <v>42494.471666666665</v>
      </c>
      <c r="M3918" s="12">
        <f t="shared" si="4173"/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11">
        <f t="shared" si="4174"/>
        <v>0</v>
      </c>
      <c r="S3918" s="6" t="e">
        <f>AVERAGE(Kickstarter[[#This Row],[pledged]]/Kickstarter[[#This Row],[backers_count]])</f>
        <v>#DIV/0!</v>
      </c>
      <c r="T3918" t="str">
        <f t="shared" si="4137"/>
        <v>theater</v>
      </c>
      <c r="U3918" t="str">
        <f t="shared" si="4184"/>
        <v>plays</v>
      </c>
      <c r="V3918">
        <f>YEAR(Kickstarter[[#This Row],[Date Ended Conversion]])</f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s="5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2">
        <f t="shared" ref="L3919" si="4188">(((K3919/60)/60)/24)+DATE(1970,1,1)</f>
        <v>41863.527326388888</v>
      </c>
      <c r="M3919" s="12">
        <f t="shared" si="4173"/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11">
        <f t="shared" si="4174"/>
        <v>2.8571428571428571E-3</v>
      </c>
      <c r="S3919" s="6">
        <f>AVERAGE(Kickstarter[[#This Row],[pledged]]/Kickstarter[[#This Row],[backers_count]])</f>
        <v>10</v>
      </c>
      <c r="T3919" t="str">
        <f t="shared" si="4137"/>
        <v>theater</v>
      </c>
      <c r="U3919" t="str">
        <f t="shared" si="4184"/>
        <v>plays</v>
      </c>
      <c r="V3919">
        <f>YEAR(Kickstarter[[#This Row],[Date Ended Conversion]])</f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s="5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2">
        <f t="shared" ref="L3920" si="4189">(((K3920/60)/60)/24)+DATE(1970,1,1)</f>
        <v>41843.664618055554</v>
      </c>
      <c r="M3920" s="12">
        <f t="shared" si="4173"/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11">
        <f t="shared" si="4174"/>
        <v>2E-3</v>
      </c>
      <c r="S3920" s="6">
        <f>AVERAGE(Kickstarter[[#This Row],[pledged]]/Kickstarter[[#This Row],[backers_count]])</f>
        <v>40</v>
      </c>
      <c r="T3920" t="str">
        <f t="shared" si="4137"/>
        <v>theater</v>
      </c>
      <c r="U3920" t="str">
        <f t="shared" si="4184"/>
        <v>plays</v>
      </c>
      <c r="V3920">
        <f>YEAR(Kickstarter[[#This Row],[Date Ended Conversion]])</f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s="5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2">
        <f t="shared" ref="L3921" si="4190">(((K3921/60)/60)/24)+DATE(1970,1,1)</f>
        <v>42358.684872685189</v>
      </c>
      <c r="M3921" s="12">
        <f t="shared" si="4173"/>
        <v>42387</v>
      </c>
      <c r="N3921" t="b">
        <v>0</v>
      </c>
      <c r="O3921">
        <v>3</v>
      </c>
      <c r="P3921" t="b">
        <v>0</v>
      </c>
      <c r="Q3921" t="s">
        <v>8271</v>
      </c>
      <c r="R3921" s="11">
        <f t="shared" si="4174"/>
        <v>1.7999999999999999E-2</v>
      </c>
      <c r="S3921" s="6">
        <f>AVERAGE(Kickstarter[[#This Row],[pledged]]/Kickstarter[[#This Row],[backers_count]])</f>
        <v>30</v>
      </c>
      <c r="T3921" t="str">
        <f t="shared" si="4137"/>
        <v>theater</v>
      </c>
      <c r="U3921" t="str">
        <f t="shared" si="4184"/>
        <v>plays</v>
      </c>
      <c r="V3921">
        <f>YEAR(Kickstarter[[#This Row],[Date Ended Conversion]])</f>
        <v>2016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s="5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2">
        <f t="shared" ref="L3922" si="4191">(((K3922/60)/60)/24)+DATE(1970,1,1)</f>
        <v>42657.38726851852</v>
      </c>
      <c r="M3922" s="12">
        <f t="shared" si="4173"/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11">
        <f t="shared" si="4174"/>
        <v>5.3999999999999999E-2</v>
      </c>
      <c r="S3922" s="6">
        <f>AVERAGE(Kickstarter[[#This Row],[pledged]]/Kickstarter[[#This Row],[backers_count]])</f>
        <v>45</v>
      </c>
      <c r="T3922" t="str">
        <f t="shared" si="4137"/>
        <v>theater</v>
      </c>
      <c r="U3922" t="str">
        <f t="shared" si="4184"/>
        <v>plays</v>
      </c>
      <c r="V3922">
        <f>YEAR(Kickstarter[[#This Row],[Date Ended Conversion]])</f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s="5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2">
        <f t="shared" ref="L3923" si="4192">(((K3923/60)/60)/24)+DATE(1970,1,1)</f>
        <v>41926.542303240742</v>
      </c>
      <c r="M3923" s="12">
        <f t="shared" si="4173"/>
        <v>41938.75</v>
      </c>
      <c r="N3923" t="b">
        <v>0</v>
      </c>
      <c r="O3923">
        <v>0</v>
      </c>
      <c r="P3923" t="b">
        <v>0</v>
      </c>
      <c r="Q3923" t="s">
        <v>8271</v>
      </c>
      <c r="R3923" s="11">
        <f t="shared" si="4174"/>
        <v>0</v>
      </c>
      <c r="S3923" s="6" t="e">
        <f>AVERAGE(Kickstarter[[#This Row],[pledged]]/Kickstarter[[#This Row],[backers_count]])</f>
        <v>#DIV/0!</v>
      </c>
      <c r="T3923" t="str">
        <f t="shared" si="4137"/>
        <v>theater</v>
      </c>
      <c r="U3923" t="str">
        <f t="shared" si="4184"/>
        <v>plays</v>
      </c>
      <c r="V3923">
        <f>YEAR(Kickstarter[[#This Row],[Date Ended Conversion]])</f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s="5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2">
        <f t="shared" ref="L3924" si="4193">(((K3924/60)/60)/24)+DATE(1970,1,1)</f>
        <v>42020.768634259264</v>
      </c>
      <c r="M3924" s="12">
        <f t="shared" si="4173"/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11">
        <f t="shared" si="4174"/>
        <v>8.1333333333333327E-2</v>
      </c>
      <c r="S3924" s="6">
        <f>AVERAGE(Kickstarter[[#This Row],[pledged]]/Kickstarter[[#This Row],[backers_count]])</f>
        <v>10.166666666666666</v>
      </c>
      <c r="T3924" t="str">
        <f t="shared" si="4137"/>
        <v>theater</v>
      </c>
      <c r="U3924" t="str">
        <f t="shared" si="4184"/>
        <v>plays</v>
      </c>
      <c r="V3924">
        <f>YEAR(Kickstarter[[#This Row],[Date Ended Conversion]])</f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s="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2">
        <f t="shared" ref="L3925" si="4194">(((K3925/60)/60)/24)+DATE(1970,1,1)</f>
        <v>42075.979988425926</v>
      </c>
      <c r="M3925" s="12">
        <f t="shared" si="4173"/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11">
        <f t="shared" si="4174"/>
        <v>0.12034782608695652</v>
      </c>
      <c r="S3925" s="6">
        <f>AVERAGE(Kickstarter[[#This Row],[pledged]]/Kickstarter[[#This Row],[backers_count]])</f>
        <v>81.411764705882348</v>
      </c>
      <c r="T3925" t="str">
        <f t="shared" si="4137"/>
        <v>theater</v>
      </c>
      <c r="U3925" t="str">
        <f t="shared" si="4184"/>
        <v>plays</v>
      </c>
      <c r="V3925">
        <f>YEAR(Kickstarter[[#This Row],[Date Ended Conversion]])</f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s="5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2">
        <f t="shared" ref="L3926" si="4195">(((K3926/60)/60)/24)+DATE(1970,1,1)</f>
        <v>41786.959745370368</v>
      </c>
      <c r="M3926" s="12">
        <f t="shared" si="4173"/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11">
        <f t="shared" si="4174"/>
        <v>0.15266666666666667</v>
      </c>
      <c r="S3926" s="6">
        <f>AVERAGE(Kickstarter[[#This Row],[pledged]]/Kickstarter[[#This Row],[backers_count]])</f>
        <v>57.25</v>
      </c>
      <c r="T3926" t="str">
        <f t="shared" si="4137"/>
        <v>theater</v>
      </c>
      <c r="U3926" t="str">
        <f t="shared" si="4184"/>
        <v>plays</v>
      </c>
      <c r="V3926">
        <f>YEAR(Kickstarter[[#This Row],[Date Ended Conversion]])</f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s="5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2">
        <f t="shared" ref="L3927" si="4196">(((K3927/60)/60)/24)+DATE(1970,1,1)</f>
        <v>41820.870821759258</v>
      </c>
      <c r="M3927" s="12">
        <f t="shared" si="4173"/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11">
        <f t="shared" si="4174"/>
        <v>0.1</v>
      </c>
      <c r="S3927" s="6">
        <f>AVERAGE(Kickstarter[[#This Row],[pledged]]/Kickstarter[[#This Row],[backers_count]])</f>
        <v>5</v>
      </c>
      <c r="T3927" t="str">
        <f t="shared" si="4137"/>
        <v>theater</v>
      </c>
      <c r="U3927" t="str">
        <f t="shared" si="4184"/>
        <v>plays</v>
      </c>
      <c r="V3927">
        <f>YEAR(Kickstarter[[#This Row],[Date Ended Conversion]])</f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s="5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2">
        <f t="shared" ref="L3928" si="4197">(((K3928/60)/60)/24)+DATE(1970,1,1)</f>
        <v>41970.085046296299</v>
      </c>
      <c r="M3928" s="12">
        <f t="shared" si="4173"/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11">
        <f t="shared" si="4174"/>
        <v>3.0000000000000001E-3</v>
      </c>
      <c r="S3928" s="6">
        <f>AVERAGE(Kickstarter[[#This Row],[pledged]]/Kickstarter[[#This Row],[backers_count]])</f>
        <v>15</v>
      </c>
      <c r="T3928" t="str">
        <f t="shared" si="4137"/>
        <v>theater</v>
      </c>
      <c r="U3928" t="str">
        <f t="shared" si="4184"/>
        <v>plays</v>
      </c>
      <c r="V3928">
        <f>YEAR(Kickstarter[[#This Row],[Date Ended Conversion]])</f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s="5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2">
        <f t="shared" ref="L3929" si="4198">(((K3929/60)/60)/24)+DATE(1970,1,1)</f>
        <v>41830.267407407409</v>
      </c>
      <c r="M3929" s="12">
        <f t="shared" si="4173"/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11">
        <f t="shared" si="4174"/>
        <v>0.01</v>
      </c>
      <c r="S3929" s="6">
        <f>AVERAGE(Kickstarter[[#This Row],[pledged]]/Kickstarter[[#This Row],[backers_count]])</f>
        <v>12.5</v>
      </c>
      <c r="T3929" t="str">
        <f t="shared" si="4137"/>
        <v>theater</v>
      </c>
      <c r="U3929" t="str">
        <f t="shared" si="4184"/>
        <v>plays</v>
      </c>
      <c r="V3929">
        <f>YEAR(Kickstarter[[#This Row],[Date Ended Conversion]])</f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s="5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2">
        <f t="shared" ref="L3930" si="4199">(((K3930/60)/60)/24)+DATE(1970,1,1)</f>
        <v>42265.683182870373</v>
      </c>
      <c r="M3930" s="12">
        <f t="shared" si="4173"/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11">
        <f t="shared" si="4174"/>
        <v>0.13020000000000001</v>
      </c>
      <c r="S3930" s="6">
        <f>AVERAGE(Kickstarter[[#This Row],[pledged]]/Kickstarter[[#This Row],[backers_count]])</f>
        <v>93</v>
      </c>
      <c r="T3930" t="str">
        <f t="shared" si="4137"/>
        <v>theater</v>
      </c>
      <c r="U3930" t="str">
        <f t="shared" si="4184"/>
        <v>plays</v>
      </c>
      <c r="V3930">
        <f>YEAR(Kickstarter[[#This Row],[Date Ended Conversion]])</f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s="5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2">
        <f t="shared" ref="L3931" si="4200">(((K3931/60)/60)/24)+DATE(1970,1,1)</f>
        <v>42601.827141203699</v>
      </c>
      <c r="M3931" s="12">
        <f t="shared" si="4173"/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11">
        <f t="shared" si="4174"/>
        <v>2.265E-2</v>
      </c>
      <c r="S3931" s="6">
        <f>AVERAGE(Kickstarter[[#This Row],[pledged]]/Kickstarter[[#This Row],[backers_count]])</f>
        <v>32.357142857142854</v>
      </c>
      <c r="T3931" t="str">
        <f t="shared" si="4137"/>
        <v>theater</v>
      </c>
      <c r="U3931" t="str">
        <f t="shared" si="4184"/>
        <v>plays</v>
      </c>
      <c r="V3931">
        <f>YEAR(Kickstarter[[#This Row],[Date Ended Conversion]])</f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s="5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2">
        <f t="shared" ref="L3932" si="4201">(((K3932/60)/60)/24)+DATE(1970,1,1)</f>
        <v>42433.338749999995</v>
      </c>
      <c r="M3932" s="12">
        <f t="shared" si="4173"/>
        <v>42461.25</v>
      </c>
      <c r="N3932" t="b">
        <v>0</v>
      </c>
      <c r="O3932">
        <v>0</v>
      </c>
      <c r="P3932" t="b">
        <v>0</v>
      </c>
      <c r="Q3932" t="s">
        <v>8271</v>
      </c>
      <c r="R3932" s="11">
        <f t="shared" si="4174"/>
        <v>0</v>
      </c>
      <c r="S3932" s="6" t="e">
        <f>AVERAGE(Kickstarter[[#This Row],[pledged]]/Kickstarter[[#This Row],[backers_count]])</f>
        <v>#DIV/0!</v>
      </c>
      <c r="T3932" t="str">
        <f t="shared" si="4137"/>
        <v>theater</v>
      </c>
      <c r="U3932" t="str">
        <f t="shared" si="4184"/>
        <v>plays</v>
      </c>
      <c r="V3932">
        <f>YEAR(Kickstarter[[#This Row],[Date Ended Conversion]])</f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s="5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2">
        <f t="shared" ref="L3933" si="4202">(((K3933/60)/60)/24)+DATE(1970,1,1)</f>
        <v>42228.151701388888</v>
      </c>
      <c r="M3933" s="12">
        <f t="shared" si="4173"/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11">
        <f t="shared" si="4174"/>
        <v>0</v>
      </c>
      <c r="S3933" s="6" t="e">
        <f>AVERAGE(Kickstarter[[#This Row],[pledged]]/Kickstarter[[#This Row],[backers_count]])</f>
        <v>#DIV/0!</v>
      </c>
      <c r="T3933" t="str">
        <f t="shared" si="4137"/>
        <v>theater</v>
      </c>
      <c r="U3933" t="str">
        <f t="shared" si="4184"/>
        <v>plays</v>
      </c>
      <c r="V3933">
        <f>YEAR(Kickstarter[[#This Row],[Date Ended Conversion]])</f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s="5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2">
        <f t="shared" ref="L3934" si="4203">(((K3934/60)/60)/24)+DATE(1970,1,1)</f>
        <v>42415.168564814812</v>
      </c>
      <c r="M3934" s="12">
        <f t="shared" si="4173"/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11">
        <f t="shared" si="4174"/>
        <v>8.3333333333333331E-5</v>
      </c>
      <c r="S3934" s="6">
        <f>AVERAGE(Kickstarter[[#This Row],[pledged]]/Kickstarter[[#This Row],[backers_count]])</f>
        <v>1</v>
      </c>
      <c r="T3934" t="str">
        <f t="shared" si="4137"/>
        <v>theater</v>
      </c>
      <c r="U3934" t="str">
        <f t="shared" si="4184"/>
        <v>plays</v>
      </c>
      <c r="V3934">
        <f>YEAR(Kickstarter[[#This Row],[Date Ended Conversion]])</f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s="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2">
        <f t="shared" ref="L3935" si="4204">(((K3935/60)/60)/24)+DATE(1970,1,1)</f>
        <v>42538.968310185184</v>
      </c>
      <c r="M3935" s="12">
        <f t="shared" si="4173"/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11">
        <f t="shared" si="4174"/>
        <v>0.15742857142857142</v>
      </c>
      <c r="S3935" s="6">
        <f>AVERAGE(Kickstarter[[#This Row],[pledged]]/Kickstarter[[#This Row],[backers_count]])</f>
        <v>91.833333333333329</v>
      </c>
      <c r="T3935" t="str">
        <f t="shared" ref="T3935:T3998" si="4205">LEFT(Q3935,FIND("/",Q3935)-1)</f>
        <v>theater</v>
      </c>
      <c r="U3935" t="str">
        <f t="shared" si="4184"/>
        <v>plays</v>
      </c>
      <c r="V3935">
        <f>YEAR(Kickstarter[[#This Row],[Date Ended Conversion]])</f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s="5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2">
        <f t="shared" ref="L3936" si="4206">(((K3936/60)/60)/24)+DATE(1970,1,1)</f>
        <v>42233.671747685185</v>
      </c>
      <c r="M3936" s="12">
        <f t="shared" si="4173"/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11">
        <f t="shared" si="4174"/>
        <v>0.11</v>
      </c>
      <c r="S3936" s="6">
        <f>AVERAGE(Kickstarter[[#This Row],[pledged]]/Kickstarter[[#This Row],[backers_count]])</f>
        <v>45.833333333333336</v>
      </c>
      <c r="T3936" t="str">
        <f t="shared" si="4205"/>
        <v>theater</v>
      </c>
      <c r="U3936" t="str">
        <f t="shared" si="4184"/>
        <v>plays</v>
      </c>
      <c r="V3936">
        <f>YEAR(Kickstarter[[#This Row],[Date Ended Conversion]])</f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s="5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2">
        <f t="shared" ref="L3937" si="4207">(((K3937/60)/60)/24)+DATE(1970,1,1)</f>
        <v>42221.656782407401</v>
      </c>
      <c r="M3937" s="12">
        <f t="shared" si="4173"/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11">
        <f t="shared" si="4174"/>
        <v>0.43833333333333335</v>
      </c>
      <c r="S3937" s="6">
        <f>AVERAGE(Kickstarter[[#This Row],[pledged]]/Kickstarter[[#This Row],[backers_count]])</f>
        <v>57.173913043478258</v>
      </c>
      <c r="T3937" t="str">
        <f t="shared" si="4205"/>
        <v>theater</v>
      </c>
      <c r="U3937" t="str">
        <f t="shared" si="4184"/>
        <v>plays</v>
      </c>
      <c r="V3937">
        <f>YEAR(Kickstarter[[#This Row],[Date Ended Conversion]])</f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s="5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2">
        <f t="shared" ref="L3938" si="4208">(((K3938/60)/60)/24)+DATE(1970,1,1)</f>
        <v>42675.262962962966</v>
      </c>
      <c r="M3938" s="12">
        <f t="shared" si="4173"/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11">
        <f t="shared" si="4174"/>
        <v>0</v>
      </c>
      <c r="S3938" s="6" t="e">
        <f>AVERAGE(Kickstarter[[#This Row],[pledged]]/Kickstarter[[#This Row],[backers_count]])</f>
        <v>#DIV/0!</v>
      </c>
      <c r="T3938" t="str">
        <f t="shared" si="4205"/>
        <v>theater</v>
      </c>
      <c r="U3938" t="str">
        <f t="shared" si="4184"/>
        <v>plays</v>
      </c>
      <c r="V3938">
        <f>YEAR(Kickstarter[[#This Row],[Date Ended Conversion]])</f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s="5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2">
        <f t="shared" ref="L3939" si="4209">(((K3939/60)/60)/24)+DATE(1970,1,1)</f>
        <v>42534.631481481483</v>
      </c>
      <c r="M3939" s="12">
        <f t="shared" si="4173"/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11">
        <f t="shared" si="4174"/>
        <v>0.86135181975736563</v>
      </c>
      <c r="S3939" s="6">
        <f>AVERAGE(Kickstarter[[#This Row],[pledged]]/Kickstarter[[#This Row],[backers_count]])</f>
        <v>248.5</v>
      </c>
      <c r="T3939" t="str">
        <f t="shared" si="4205"/>
        <v>theater</v>
      </c>
      <c r="U3939" t="str">
        <f t="shared" si="4184"/>
        <v>plays</v>
      </c>
      <c r="V3939">
        <f>YEAR(Kickstarter[[#This Row],[Date Ended Conversion]])</f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s="5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2">
        <f t="shared" ref="L3940" si="4210">(((K3940/60)/60)/24)+DATE(1970,1,1)</f>
        <v>42151.905717592599</v>
      </c>
      <c r="M3940" s="12">
        <f t="shared" si="4173"/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11">
        <f t="shared" si="4174"/>
        <v>0.12196620583717357</v>
      </c>
      <c r="S3940" s="6">
        <f>AVERAGE(Kickstarter[[#This Row],[pledged]]/Kickstarter[[#This Row],[backers_count]])</f>
        <v>79.400000000000006</v>
      </c>
      <c r="T3940" t="str">
        <f t="shared" si="4205"/>
        <v>theater</v>
      </c>
      <c r="U3940" t="str">
        <f t="shared" si="4184"/>
        <v>plays</v>
      </c>
      <c r="V3940">
        <f>YEAR(Kickstarter[[#This Row],[Date Ended Conversion]])</f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s="5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2">
        <f t="shared" ref="L3941" si="4211">(((K3941/60)/60)/24)+DATE(1970,1,1)</f>
        <v>41915.400219907409</v>
      </c>
      <c r="M3941" s="12">
        <f t="shared" si="4173"/>
        <v>41919.1875</v>
      </c>
      <c r="N3941" t="b">
        <v>0</v>
      </c>
      <c r="O3941">
        <v>1</v>
      </c>
      <c r="P3941" t="b">
        <v>0</v>
      </c>
      <c r="Q3941" t="s">
        <v>8271</v>
      </c>
      <c r="R3941" s="11">
        <f t="shared" si="4174"/>
        <v>1E-3</v>
      </c>
      <c r="S3941" s="6">
        <f>AVERAGE(Kickstarter[[#This Row],[pledged]]/Kickstarter[[#This Row],[backers_count]])</f>
        <v>5</v>
      </c>
      <c r="T3941" t="str">
        <f t="shared" si="4205"/>
        <v>theater</v>
      </c>
      <c r="U3941" t="str">
        <f t="shared" si="4184"/>
        <v>plays</v>
      </c>
      <c r="V3941">
        <f>YEAR(Kickstarter[[#This Row],[Date Ended Conversion]])</f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s="5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2">
        <f t="shared" ref="L3942" si="4212">(((K3942/60)/60)/24)+DATE(1970,1,1)</f>
        <v>41961.492488425924</v>
      </c>
      <c r="M3942" s="12">
        <f t="shared" si="4173"/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11">
        <f t="shared" si="4174"/>
        <v>2.2000000000000001E-3</v>
      </c>
      <c r="S3942" s="6">
        <f>AVERAGE(Kickstarter[[#This Row],[pledged]]/Kickstarter[[#This Row],[backers_count]])</f>
        <v>5.5</v>
      </c>
      <c r="T3942" t="str">
        <f t="shared" si="4205"/>
        <v>theater</v>
      </c>
      <c r="U3942" t="str">
        <f t="shared" si="4184"/>
        <v>plays</v>
      </c>
      <c r="V3942">
        <f>YEAR(Kickstarter[[#This Row],[Date Ended Conversion]])</f>
        <v>2015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s="5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2">
        <f t="shared" ref="L3943" si="4213">(((K3943/60)/60)/24)+DATE(1970,1,1)</f>
        <v>41940.587233796294</v>
      </c>
      <c r="M3943" s="12">
        <f t="shared" si="4173"/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11">
        <f t="shared" si="4174"/>
        <v>9.0909090909090905E-3</v>
      </c>
      <c r="S3943" s="6">
        <f>AVERAGE(Kickstarter[[#This Row],[pledged]]/Kickstarter[[#This Row],[backers_count]])</f>
        <v>25</v>
      </c>
      <c r="T3943" t="str">
        <f t="shared" si="4205"/>
        <v>theater</v>
      </c>
      <c r="U3943" t="str">
        <f t="shared" si="4184"/>
        <v>plays</v>
      </c>
      <c r="V3943">
        <f>YEAR(Kickstarter[[#This Row],[Date Ended Conversion]])</f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s="5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2">
        <f t="shared" ref="L3944" si="4214">(((K3944/60)/60)/24)+DATE(1970,1,1)</f>
        <v>42111.904097222221</v>
      </c>
      <c r="M3944" s="12">
        <f t="shared" si="4173"/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11">
        <f t="shared" si="4174"/>
        <v>0</v>
      </c>
      <c r="S3944" s="6" t="e">
        <f>AVERAGE(Kickstarter[[#This Row],[pledged]]/Kickstarter[[#This Row],[backers_count]])</f>
        <v>#DIV/0!</v>
      </c>
      <c r="T3944" t="str">
        <f t="shared" si="4205"/>
        <v>theater</v>
      </c>
      <c r="U3944" t="str">
        <f t="shared" si="4184"/>
        <v>plays</v>
      </c>
      <c r="V3944">
        <f>YEAR(Kickstarter[[#This Row],[Date Ended Conversion]])</f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s="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2">
        <f t="shared" ref="L3945" si="4215">(((K3945/60)/60)/24)+DATE(1970,1,1)</f>
        <v>42279.778564814813</v>
      </c>
      <c r="M3945" s="12">
        <f t="shared" si="4173"/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11">
        <f t="shared" si="4174"/>
        <v>0.35639999999999999</v>
      </c>
      <c r="S3945" s="6">
        <f>AVERAGE(Kickstarter[[#This Row],[pledged]]/Kickstarter[[#This Row],[backers_count]])</f>
        <v>137.07692307692307</v>
      </c>
      <c r="T3945" t="str">
        <f t="shared" si="4205"/>
        <v>theater</v>
      </c>
      <c r="U3945" t="str">
        <f t="shared" si="4184"/>
        <v>plays</v>
      </c>
      <c r="V3945">
        <f>YEAR(Kickstarter[[#This Row],[Date Ended Conversion]])</f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s="5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2">
        <f t="shared" ref="L3946" si="4216">(((K3946/60)/60)/24)+DATE(1970,1,1)</f>
        <v>42213.662905092591</v>
      </c>
      <c r="M3946" s="12">
        <f t="shared" si="4173"/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11">
        <f t="shared" si="4174"/>
        <v>0</v>
      </c>
      <c r="S3946" s="6" t="e">
        <f>AVERAGE(Kickstarter[[#This Row],[pledged]]/Kickstarter[[#This Row],[backers_count]])</f>
        <v>#DIV/0!</v>
      </c>
      <c r="T3946" t="str">
        <f t="shared" si="4205"/>
        <v>theater</v>
      </c>
      <c r="U3946" t="str">
        <f t="shared" si="4184"/>
        <v>plays</v>
      </c>
      <c r="V3946">
        <f>YEAR(Kickstarter[[#This Row],[Date Ended Conversion]])</f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s="5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2">
        <f t="shared" ref="L3947" si="4217">(((K3947/60)/60)/24)+DATE(1970,1,1)</f>
        <v>42109.801712962959</v>
      </c>
      <c r="M3947" s="12">
        <f t="shared" si="4173"/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11">
        <f t="shared" si="4174"/>
        <v>2.5000000000000001E-3</v>
      </c>
      <c r="S3947" s="6">
        <f>AVERAGE(Kickstarter[[#This Row],[pledged]]/Kickstarter[[#This Row],[backers_count]])</f>
        <v>5</v>
      </c>
      <c r="T3947" t="str">
        <f t="shared" si="4205"/>
        <v>theater</v>
      </c>
      <c r="U3947" t="str">
        <f t="shared" si="4184"/>
        <v>plays</v>
      </c>
      <c r="V3947">
        <f>YEAR(Kickstarter[[#This Row],[Date Ended Conversion]])</f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s="5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2">
        <f t="shared" ref="L3948" si="4218">(((K3948/60)/60)/24)+DATE(1970,1,1)</f>
        <v>42031.833587962959</v>
      </c>
      <c r="M3948" s="12">
        <f t="shared" si="4173"/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11">
        <f t="shared" si="4174"/>
        <v>3.2500000000000001E-2</v>
      </c>
      <c r="S3948" s="6">
        <f>AVERAGE(Kickstarter[[#This Row],[pledged]]/Kickstarter[[#This Row],[backers_count]])</f>
        <v>39</v>
      </c>
      <c r="T3948" t="str">
        <f t="shared" si="4205"/>
        <v>theater</v>
      </c>
      <c r="U3948" t="str">
        <f t="shared" si="4184"/>
        <v>plays</v>
      </c>
      <c r="V3948">
        <f>YEAR(Kickstarter[[#This Row],[Date Ended Conversion]])</f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s="5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2">
        <f t="shared" ref="L3949" si="4219">(((K3949/60)/60)/24)+DATE(1970,1,1)</f>
        <v>42615.142870370371</v>
      </c>
      <c r="M3949" s="12">
        <f t="shared" si="4173"/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11">
        <f t="shared" si="4174"/>
        <v>3.3666666666666664E-2</v>
      </c>
      <c r="S3949" s="6">
        <f>AVERAGE(Kickstarter[[#This Row],[pledged]]/Kickstarter[[#This Row],[backers_count]])</f>
        <v>50.5</v>
      </c>
      <c r="T3949" t="str">
        <f t="shared" si="4205"/>
        <v>theater</v>
      </c>
      <c r="U3949" t="str">
        <f t="shared" si="4184"/>
        <v>plays</v>
      </c>
      <c r="V3949">
        <f>YEAR(Kickstarter[[#This Row],[Date Ended Conversion]])</f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s="5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2">
        <f t="shared" ref="L3950" si="4220">(((K3950/60)/60)/24)+DATE(1970,1,1)</f>
        <v>41829.325497685182</v>
      </c>
      <c r="M3950" s="12">
        <f t="shared" si="4173"/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11">
        <f t="shared" si="4174"/>
        <v>0</v>
      </c>
      <c r="S3950" s="6" t="e">
        <f>AVERAGE(Kickstarter[[#This Row],[pledged]]/Kickstarter[[#This Row],[backers_count]])</f>
        <v>#DIV/0!</v>
      </c>
      <c r="T3950" t="str">
        <f t="shared" si="4205"/>
        <v>theater</v>
      </c>
      <c r="U3950" t="str">
        <f t="shared" si="4184"/>
        <v>plays</v>
      </c>
      <c r="V3950">
        <f>YEAR(Kickstarter[[#This Row],[Date Ended Conversion]])</f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s="5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2">
        <f t="shared" ref="L3951" si="4221">(((K3951/60)/60)/24)+DATE(1970,1,1)</f>
        <v>42016.120613425926</v>
      </c>
      <c r="M3951" s="12">
        <f t="shared" si="4173"/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11">
        <f t="shared" si="4174"/>
        <v>0.15770000000000001</v>
      </c>
      <c r="S3951" s="6">
        <f>AVERAGE(Kickstarter[[#This Row],[pledged]]/Kickstarter[[#This Row],[backers_count]])</f>
        <v>49.28125</v>
      </c>
      <c r="T3951" t="str">
        <f t="shared" si="4205"/>
        <v>theater</v>
      </c>
      <c r="U3951" t="str">
        <f t="shared" si="4184"/>
        <v>plays</v>
      </c>
      <c r="V3951">
        <f>YEAR(Kickstarter[[#This Row],[Date Ended Conversion]])</f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s="5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2">
        <f t="shared" ref="L3952" si="4222">(((K3952/60)/60)/24)+DATE(1970,1,1)</f>
        <v>42439.702314814815</v>
      </c>
      <c r="M3952" s="12">
        <f t="shared" si="4173"/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11">
        <f t="shared" si="4174"/>
        <v>6.2500000000000003E-3</v>
      </c>
      <c r="S3952" s="6">
        <f>AVERAGE(Kickstarter[[#This Row],[pledged]]/Kickstarter[[#This Row],[backers_count]])</f>
        <v>25</v>
      </c>
      <c r="T3952" t="str">
        <f t="shared" si="4205"/>
        <v>theater</v>
      </c>
      <c r="U3952" t="str">
        <f t="shared" si="4184"/>
        <v>plays</v>
      </c>
      <c r="V3952">
        <f>YEAR(Kickstarter[[#This Row],[Date Ended Conversion]])</f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s="5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2">
        <f t="shared" ref="L3953" si="4223">(((K3953/60)/60)/24)+DATE(1970,1,1)</f>
        <v>42433.825717592597</v>
      </c>
      <c r="M3953" s="12">
        <f t="shared" si="4173"/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11">
        <f t="shared" si="4174"/>
        <v>5.0000000000000004E-6</v>
      </c>
      <c r="S3953" s="6">
        <f>AVERAGE(Kickstarter[[#This Row],[pledged]]/Kickstarter[[#This Row],[backers_count]])</f>
        <v>1</v>
      </c>
      <c r="T3953" t="str">
        <f t="shared" si="4205"/>
        <v>theater</v>
      </c>
      <c r="U3953" t="str">
        <f t="shared" si="4184"/>
        <v>plays</v>
      </c>
      <c r="V3953">
        <f>YEAR(Kickstarter[[#This Row],[Date Ended Conversion]])</f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s="5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2">
        <f t="shared" ref="L3954" si="4224">(((K3954/60)/60)/24)+DATE(1970,1,1)</f>
        <v>42243.790393518517</v>
      </c>
      <c r="M3954" s="12">
        <f t="shared" si="4173"/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11">
        <f t="shared" si="4174"/>
        <v>9.6153846153846159E-4</v>
      </c>
      <c r="S3954" s="6">
        <f>AVERAGE(Kickstarter[[#This Row],[pledged]]/Kickstarter[[#This Row],[backers_count]])</f>
        <v>25</v>
      </c>
      <c r="T3954" t="str">
        <f t="shared" si="4205"/>
        <v>theater</v>
      </c>
      <c r="U3954" t="str">
        <f t="shared" si="4184"/>
        <v>plays</v>
      </c>
      <c r="V3954">
        <f>YEAR(Kickstarter[[#This Row],[Date Ended Conversion]])</f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s="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2">
        <f t="shared" ref="L3955" si="4225">(((K3955/60)/60)/24)+DATE(1970,1,1)</f>
        <v>42550.048449074078</v>
      </c>
      <c r="M3955" s="12">
        <f t="shared" si="4173"/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11">
        <f t="shared" si="4174"/>
        <v>0</v>
      </c>
      <c r="S3955" s="6" t="e">
        <f>AVERAGE(Kickstarter[[#This Row],[pledged]]/Kickstarter[[#This Row],[backers_count]])</f>
        <v>#DIV/0!</v>
      </c>
      <c r="T3955" t="str">
        <f t="shared" si="4205"/>
        <v>theater</v>
      </c>
      <c r="U3955" t="str">
        <f t="shared" si="4184"/>
        <v>plays</v>
      </c>
      <c r="V3955">
        <f>YEAR(Kickstarter[[#This Row],[Date Ended Conversion]])</f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s="5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2">
        <f t="shared" ref="L3956" si="4226">(((K3956/60)/60)/24)+DATE(1970,1,1)</f>
        <v>41774.651203703703</v>
      </c>
      <c r="M3956" s="12">
        <f t="shared" si="4173"/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11">
        <f t="shared" si="4174"/>
        <v>0</v>
      </c>
      <c r="S3956" s="6" t="e">
        <f>AVERAGE(Kickstarter[[#This Row],[pledged]]/Kickstarter[[#This Row],[backers_count]])</f>
        <v>#DIV/0!</v>
      </c>
      <c r="T3956" t="str">
        <f t="shared" si="4205"/>
        <v>theater</v>
      </c>
      <c r="U3956" t="str">
        <f t="shared" si="4184"/>
        <v>plays</v>
      </c>
      <c r="V3956">
        <f>YEAR(Kickstarter[[#This Row],[Date Ended Conversion]])</f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s="5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2">
        <f t="shared" ref="L3957" si="4227">(((K3957/60)/60)/24)+DATE(1970,1,1)</f>
        <v>42306.848854166667</v>
      </c>
      <c r="M3957" s="12">
        <f t="shared" si="4173"/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11">
        <f t="shared" si="4174"/>
        <v>0.24285714285714285</v>
      </c>
      <c r="S3957" s="6">
        <f>AVERAGE(Kickstarter[[#This Row],[pledged]]/Kickstarter[[#This Row],[backers_count]])</f>
        <v>53.125</v>
      </c>
      <c r="T3957" t="str">
        <f t="shared" si="4205"/>
        <v>theater</v>
      </c>
      <c r="U3957" t="str">
        <f t="shared" si="4184"/>
        <v>plays</v>
      </c>
      <c r="V3957">
        <f>YEAR(Kickstarter[[#This Row],[Date Ended Conversion]])</f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s="5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2">
        <f t="shared" ref="L3958" si="4228">(((K3958/60)/60)/24)+DATE(1970,1,1)</f>
        <v>42457.932025462964</v>
      </c>
      <c r="M3958" s="12">
        <f t="shared" si="4173"/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11">
        <f t="shared" si="4174"/>
        <v>0</v>
      </c>
      <c r="S3958" s="6" t="e">
        <f>AVERAGE(Kickstarter[[#This Row],[pledged]]/Kickstarter[[#This Row],[backers_count]])</f>
        <v>#DIV/0!</v>
      </c>
      <c r="T3958" t="str">
        <f t="shared" si="4205"/>
        <v>theater</v>
      </c>
      <c r="U3958" t="str">
        <f t="shared" si="4184"/>
        <v>plays</v>
      </c>
      <c r="V3958">
        <f>YEAR(Kickstarter[[#This Row],[Date Ended Conversion]])</f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s="5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2">
        <f t="shared" ref="L3959" si="4229">(((K3959/60)/60)/24)+DATE(1970,1,1)</f>
        <v>42513.976319444439</v>
      </c>
      <c r="M3959" s="12">
        <f t="shared" si="4173"/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11">
        <f t="shared" si="4174"/>
        <v>2.5000000000000001E-4</v>
      </c>
      <c r="S3959" s="6">
        <f>AVERAGE(Kickstarter[[#This Row],[pledged]]/Kickstarter[[#This Row],[backers_count]])</f>
        <v>7</v>
      </c>
      <c r="T3959" t="str">
        <f t="shared" si="4205"/>
        <v>theater</v>
      </c>
      <c r="U3959" t="str">
        <f t="shared" si="4184"/>
        <v>plays</v>
      </c>
      <c r="V3959">
        <f>YEAR(Kickstarter[[#This Row],[Date Ended Conversion]])</f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s="5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2">
        <f t="shared" ref="L3960" si="4230">(((K3960/60)/60)/24)+DATE(1970,1,1)</f>
        <v>41816.950370370374</v>
      </c>
      <c r="M3960" s="12">
        <f t="shared" si="4173"/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11">
        <f t="shared" si="4174"/>
        <v>0.32050000000000001</v>
      </c>
      <c r="S3960" s="6">
        <f>AVERAGE(Kickstarter[[#This Row],[pledged]]/Kickstarter[[#This Row],[backers_count]])</f>
        <v>40.0625</v>
      </c>
      <c r="T3960" t="str">
        <f t="shared" si="4205"/>
        <v>theater</v>
      </c>
      <c r="U3960" t="str">
        <f t="shared" si="4184"/>
        <v>plays</v>
      </c>
      <c r="V3960">
        <f>YEAR(Kickstarter[[#This Row],[Date Ended Conversion]])</f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s="5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2">
        <f t="shared" ref="L3961" si="4231">(((K3961/60)/60)/24)+DATE(1970,1,1)</f>
        <v>41880.788842592592</v>
      </c>
      <c r="M3961" s="12">
        <f t="shared" si="4173"/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11">
        <f t="shared" si="4174"/>
        <v>0.24333333333333335</v>
      </c>
      <c r="S3961" s="6">
        <f>AVERAGE(Kickstarter[[#This Row],[pledged]]/Kickstarter[[#This Row],[backers_count]])</f>
        <v>24.333333333333332</v>
      </c>
      <c r="T3961" t="str">
        <f t="shared" si="4205"/>
        <v>theater</v>
      </c>
      <c r="U3961" t="str">
        <f t="shared" si="4184"/>
        <v>plays</v>
      </c>
      <c r="V3961">
        <f>YEAR(Kickstarter[[#This Row],[Date Ended Conversion]])</f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s="5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2">
        <f t="shared" ref="L3962" si="4232">(((K3962/60)/60)/24)+DATE(1970,1,1)</f>
        <v>42342.845555555556</v>
      </c>
      <c r="M3962" s="12">
        <f t="shared" si="4173"/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11">
        <f t="shared" si="4174"/>
        <v>1.4999999999999999E-2</v>
      </c>
      <c r="S3962" s="6">
        <f>AVERAGE(Kickstarter[[#This Row],[pledged]]/Kickstarter[[#This Row],[backers_count]])</f>
        <v>11.25</v>
      </c>
      <c r="T3962" t="str">
        <f t="shared" si="4205"/>
        <v>theater</v>
      </c>
      <c r="U3962" t="str">
        <f t="shared" si="4184"/>
        <v>plays</v>
      </c>
      <c r="V3962">
        <f>YEAR(Kickstarter[[#This Row],[Date Ended Conversion]])</f>
        <v>2016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s="5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2">
        <f t="shared" ref="L3963" si="4233">(((K3963/60)/60)/24)+DATE(1970,1,1)</f>
        <v>41745.891319444447</v>
      </c>
      <c r="M3963" s="12">
        <f t="shared" si="4173"/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11">
        <f t="shared" si="4174"/>
        <v>4.1999999999999997E-3</v>
      </c>
      <c r="S3963" s="6">
        <f>AVERAGE(Kickstarter[[#This Row],[pledged]]/Kickstarter[[#This Row],[backers_count]])</f>
        <v>10.5</v>
      </c>
      <c r="T3963" t="str">
        <f t="shared" si="4205"/>
        <v>theater</v>
      </c>
      <c r="U3963" t="str">
        <f t="shared" si="4184"/>
        <v>plays</v>
      </c>
      <c r="V3963">
        <f>YEAR(Kickstarter[[#This Row],[Date Ended Conversion]])</f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s="5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2">
        <f t="shared" ref="L3964" si="4234">(((K3964/60)/60)/24)+DATE(1970,1,1)</f>
        <v>42311.621458333335</v>
      </c>
      <c r="M3964" s="12">
        <f t="shared" si="4173"/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11">
        <f t="shared" si="4174"/>
        <v>3.214285714285714E-2</v>
      </c>
      <c r="S3964" s="6">
        <f>AVERAGE(Kickstarter[[#This Row],[pledged]]/Kickstarter[[#This Row],[backers_count]])</f>
        <v>15</v>
      </c>
      <c r="T3964" t="str">
        <f t="shared" si="4205"/>
        <v>theater</v>
      </c>
      <c r="U3964" t="str">
        <f t="shared" si="4184"/>
        <v>plays</v>
      </c>
      <c r="V3964">
        <f>YEAR(Kickstarter[[#This Row],[Date Ended Conversion]])</f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s="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2">
        <f t="shared" ref="L3965" si="4235">(((K3965/60)/60)/24)+DATE(1970,1,1)</f>
        <v>42296.154131944444</v>
      </c>
      <c r="M3965" s="12">
        <f t="shared" si="4173"/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11">
        <f t="shared" si="4174"/>
        <v>0</v>
      </c>
      <c r="S3965" s="6" t="e">
        <f>AVERAGE(Kickstarter[[#This Row],[pledged]]/Kickstarter[[#This Row],[backers_count]])</f>
        <v>#DIV/0!</v>
      </c>
      <c r="T3965" t="str">
        <f t="shared" si="4205"/>
        <v>theater</v>
      </c>
      <c r="U3965" t="str">
        <f t="shared" si="4184"/>
        <v>plays</v>
      </c>
      <c r="V3965">
        <f>YEAR(Kickstarter[[#This Row],[Date Ended Conversion]])</f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s="5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2">
        <f t="shared" ref="L3966" si="4236">(((K3966/60)/60)/24)+DATE(1970,1,1)</f>
        <v>42053.722060185188</v>
      </c>
      <c r="M3966" s="12">
        <f t="shared" si="4173"/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11">
        <f t="shared" si="4174"/>
        <v>6.3E-2</v>
      </c>
      <c r="S3966" s="6">
        <f>AVERAGE(Kickstarter[[#This Row],[pledged]]/Kickstarter[[#This Row],[backers_count]])</f>
        <v>42</v>
      </c>
      <c r="T3966" t="str">
        <f t="shared" si="4205"/>
        <v>theater</v>
      </c>
      <c r="U3966" t="str">
        <f t="shared" si="4184"/>
        <v>plays</v>
      </c>
      <c r="V3966">
        <f>YEAR(Kickstarter[[#This Row],[Date Ended Conversion]])</f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s="5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2">
        <f t="shared" ref="L3967" si="4237">(((K3967/60)/60)/24)+DATE(1970,1,1)</f>
        <v>42414.235879629632</v>
      </c>
      <c r="M3967" s="12">
        <f t="shared" si="4173"/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11">
        <f t="shared" si="4174"/>
        <v>0.14249999999999999</v>
      </c>
      <c r="S3967" s="6">
        <f>AVERAGE(Kickstarter[[#This Row],[pledged]]/Kickstarter[[#This Row],[backers_count]])</f>
        <v>71.25</v>
      </c>
      <c r="T3967" t="str">
        <f t="shared" si="4205"/>
        <v>theater</v>
      </c>
      <c r="U3967" t="str">
        <f t="shared" si="4184"/>
        <v>plays</v>
      </c>
      <c r="V3967">
        <f>YEAR(Kickstarter[[#This Row],[Date Ended Conversion]])</f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s="5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2">
        <f t="shared" ref="L3968" si="4238">(((K3968/60)/60)/24)+DATE(1970,1,1)</f>
        <v>41801.711550925924</v>
      </c>
      <c r="M3968" s="12">
        <f t="shared" si="4173"/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11">
        <f t="shared" si="4174"/>
        <v>6.0000000000000001E-3</v>
      </c>
      <c r="S3968" s="6">
        <f>AVERAGE(Kickstarter[[#This Row],[pledged]]/Kickstarter[[#This Row],[backers_count]])</f>
        <v>22.5</v>
      </c>
      <c r="T3968" t="str">
        <f t="shared" si="4205"/>
        <v>theater</v>
      </c>
      <c r="U3968" t="str">
        <f t="shared" si="4184"/>
        <v>plays</v>
      </c>
      <c r="V3968">
        <f>YEAR(Kickstarter[[#This Row],[Date Ended Conversion]])</f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s="5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2">
        <f t="shared" ref="L3969" si="4239">(((K3969/60)/60)/24)+DATE(1970,1,1)</f>
        <v>42770.290590277778</v>
      </c>
      <c r="M3969" s="12">
        <f t="shared" si="4173"/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11">
        <f t="shared" si="4174"/>
        <v>0.2411764705882353</v>
      </c>
      <c r="S3969" s="6">
        <f>AVERAGE(Kickstarter[[#This Row],[pledged]]/Kickstarter[[#This Row],[backers_count]])</f>
        <v>41</v>
      </c>
      <c r="T3969" t="str">
        <f t="shared" si="4205"/>
        <v>theater</v>
      </c>
      <c r="U3969" t="str">
        <f t="shared" si="4184"/>
        <v>plays</v>
      </c>
      <c r="V3969">
        <f>YEAR(Kickstarter[[#This Row],[Date Ended Conversion]])</f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s="5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2">
        <f t="shared" ref="L3970" si="4240">(((K3970/60)/60)/24)+DATE(1970,1,1)</f>
        <v>42452.815659722226</v>
      </c>
      <c r="M3970" s="12">
        <f t="shared" ref="M3970:M4033" si="4241">(((J3970/60)/60)/24)+DATE(1970,1,1)</f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11">
        <f t="shared" ref="R3970:R4033" si="4242">(E3970/D3970)</f>
        <v>0.10539999999999999</v>
      </c>
      <c r="S3970" s="6">
        <f>AVERAGE(Kickstarter[[#This Row],[pledged]]/Kickstarter[[#This Row],[backers_count]])</f>
        <v>47.909090909090907</v>
      </c>
      <c r="T3970" t="str">
        <f t="shared" si="4205"/>
        <v>theater</v>
      </c>
      <c r="U3970" t="str">
        <f t="shared" si="4184"/>
        <v>plays</v>
      </c>
      <c r="V3970">
        <f>YEAR(Kickstarter[[#This Row],[Date Ended Conversion]])</f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s="5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2">
        <f t="shared" ref="L3971" si="4243">(((K3971/60)/60)/24)+DATE(1970,1,1)</f>
        <v>42601.854699074072</v>
      </c>
      <c r="M3971" s="12">
        <f t="shared" si="4241"/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11">
        <f t="shared" si="4242"/>
        <v>7.4690265486725665E-2</v>
      </c>
      <c r="S3971" s="6">
        <f>AVERAGE(Kickstarter[[#This Row],[pledged]]/Kickstarter[[#This Row],[backers_count]])</f>
        <v>35.166666666666664</v>
      </c>
      <c r="T3971" t="str">
        <f t="shared" si="4205"/>
        <v>theater</v>
      </c>
      <c r="U3971" t="str">
        <f t="shared" si="4184"/>
        <v>plays</v>
      </c>
      <c r="V3971">
        <f>YEAR(Kickstarter[[#This Row],[Date Ended Conversion]])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s="5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2">
        <f t="shared" ref="L3972" si="4244">(((K3972/60)/60)/24)+DATE(1970,1,1)</f>
        <v>42447.863553240735</v>
      </c>
      <c r="M3972" s="12">
        <f t="shared" si="4241"/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11">
        <f t="shared" si="4242"/>
        <v>7.3333333333333334E-4</v>
      </c>
      <c r="S3972" s="6">
        <f>AVERAGE(Kickstarter[[#This Row],[pledged]]/Kickstarter[[#This Row],[backers_count]])</f>
        <v>5.5</v>
      </c>
      <c r="T3972" t="str">
        <f t="shared" si="4205"/>
        <v>theater</v>
      </c>
      <c r="U3972" t="str">
        <f t="shared" si="4184"/>
        <v>plays</v>
      </c>
      <c r="V3972">
        <f>YEAR(Kickstarter[[#This Row],[Date Ended Conversion]])</f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s="5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2">
        <f t="shared" ref="L3973" si="4245">(((K3973/60)/60)/24)+DATE(1970,1,1)</f>
        <v>41811.536180555559</v>
      </c>
      <c r="M3973" s="12">
        <f t="shared" si="4241"/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11">
        <f t="shared" si="4242"/>
        <v>9.7142857142857135E-3</v>
      </c>
      <c r="S3973" s="6">
        <f>AVERAGE(Kickstarter[[#This Row],[pledged]]/Kickstarter[[#This Row],[backers_count]])</f>
        <v>22.666666666666668</v>
      </c>
      <c r="T3973" t="str">
        <f t="shared" si="4205"/>
        <v>theater</v>
      </c>
      <c r="U3973" t="str">
        <f t="shared" si="4184"/>
        <v>plays</v>
      </c>
      <c r="V3973">
        <f>YEAR(Kickstarter[[#This Row],[Date Ended Conversion]])</f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s="5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2">
        <f t="shared" ref="L3974" si="4246">(((K3974/60)/60)/24)+DATE(1970,1,1)</f>
        <v>41981.067523148144</v>
      </c>
      <c r="M3974" s="12">
        <f t="shared" si="4241"/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11">
        <f t="shared" si="4242"/>
        <v>0.21099999999999999</v>
      </c>
      <c r="S3974" s="6">
        <f>AVERAGE(Kickstarter[[#This Row],[pledged]]/Kickstarter[[#This Row],[backers_count]])</f>
        <v>26.375</v>
      </c>
      <c r="T3974" t="str">
        <f t="shared" si="4205"/>
        <v>theater</v>
      </c>
      <c r="U3974" t="str">
        <f t="shared" si="4184"/>
        <v>plays</v>
      </c>
      <c r="V3974">
        <f>YEAR(Kickstarter[[#This Row],[Date Ended Conversion]])</f>
        <v>2015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s="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2">
        <f t="shared" ref="L3975" si="4247">(((K3975/60)/60)/24)+DATE(1970,1,1)</f>
        <v>42469.68414351852</v>
      </c>
      <c r="M3975" s="12">
        <f t="shared" si="4241"/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11">
        <f t="shared" si="4242"/>
        <v>0.78100000000000003</v>
      </c>
      <c r="S3975" s="6">
        <f>AVERAGE(Kickstarter[[#This Row],[pledged]]/Kickstarter[[#This Row],[backers_count]])</f>
        <v>105.54054054054055</v>
      </c>
      <c r="T3975" t="str">
        <f t="shared" si="4205"/>
        <v>theater</v>
      </c>
      <c r="U3975" t="str">
        <f t="shared" si="4184"/>
        <v>plays</v>
      </c>
      <c r="V3975">
        <f>YEAR(Kickstarter[[#This Row],[Date Ended Conversion]])</f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s="5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2">
        <f t="shared" ref="L3976" si="4248">(((K3976/60)/60)/24)+DATE(1970,1,1)</f>
        <v>42493.546851851846</v>
      </c>
      <c r="M3976" s="12">
        <f t="shared" si="4241"/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11">
        <f t="shared" si="4242"/>
        <v>0.32</v>
      </c>
      <c r="S3976" s="6">
        <f>AVERAGE(Kickstarter[[#This Row],[pledged]]/Kickstarter[[#This Row],[backers_count]])</f>
        <v>29.09090909090909</v>
      </c>
      <c r="T3976" t="str">
        <f t="shared" si="4205"/>
        <v>theater</v>
      </c>
      <c r="U3976" t="str">
        <f t="shared" si="4184"/>
        <v>plays</v>
      </c>
      <c r="V3976">
        <f>YEAR(Kickstarter[[#This Row],[Date Ended Conversion]])</f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s="5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2">
        <f t="shared" ref="L3977" si="4249">(((K3977/60)/60)/24)+DATE(1970,1,1)</f>
        <v>42534.866875</v>
      </c>
      <c r="M3977" s="12">
        <f t="shared" si="4241"/>
        <v>42564.866875</v>
      </c>
      <c r="N3977" t="b">
        <v>0</v>
      </c>
      <c r="O3977">
        <v>0</v>
      </c>
      <c r="P3977" t="b">
        <v>0</v>
      </c>
      <c r="Q3977" t="s">
        <v>8271</v>
      </c>
      <c r="R3977" s="11">
        <f t="shared" si="4242"/>
        <v>0</v>
      </c>
      <c r="S3977" s="6" t="e">
        <f>AVERAGE(Kickstarter[[#This Row],[pledged]]/Kickstarter[[#This Row],[backers_count]])</f>
        <v>#DIV/0!</v>
      </c>
      <c r="T3977" t="str">
        <f t="shared" si="4205"/>
        <v>theater</v>
      </c>
      <c r="U3977" t="str">
        <f t="shared" si="4184"/>
        <v>plays</v>
      </c>
      <c r="V3977">
        <f>YEAR(Kickstarter[[#This Row],[Date Ended Conversion]])</f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s="5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2">
        <f t="shared" ref="L3978" si="4250">(((K3978/60)/60)/24)+DATE(1970,1,1)</f>
        <v>41830.858344907407</v>
      </c>
      <c r="M3978" s="12">
        <f t="shared" si="4241"/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11">
        <f t="shared" si="4242"/>
        <v>0.47692307692307695</v>
      </c>
      <c r="S3978" s="6">
        <f>AVERAGE(Kickstarter[[#This Row],[pledged]]/Kickstarter[[#This Row],[backers_count]])</f>
        <v>62</v>
      </c>
      <c r="T3978" t="str">
        <f t="shared" si="4205"/>
        <v>theater</v>
      </c>
      <c r="U3978" t="str">
        <f t="shared" si="4184"/>
        <v>plays</v>
      </c>
      <c r="V3978">
        <f>YEAR(Kickstarter[[#This Row],[Date Ended Conversion]])</f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s="5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2">
        <f t="shared" ref="L3979" si="4251">(((K3979/60)/60)/24)+DATE(1970,1,1)</f>
        <v>42543.788564814815</v>
      </c>
      <c r="M3979" s="12">
        <f t="shared" si="4241"/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11">
        <f t="shared" si="4242"/>
        <v>1.4500000000000001E-2</v>
      </c>
      <c r="S3979" s="6">
        <f>AVERAGE(Kickstarter[[#This Row],[pledged]]/Kickstarter[[#This Row],[backers_count]])</f>
        <v>217.5</v>
      </c>
      <c r="T3979" t="str">
        <f t="shared" si="4205"/>
        <v>theater</v>
      </c>
      <c r="U3979" t="str">
        <f t="shared" ref="U3979:U4042" si="4252">RIGHT(Q3979,LEN(Q3979)-FIND("/",Q3979))</f>
        <v>plays</v>
      </c>
      <c r="V3979">
        <f>YEAR(Kickstarter[[#This Row],[Date Ended Conversion]])</f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s="5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2">
        <f t="shared" ref="L3980" si="4253">(((K3980/60)/60)/24)+DATE(1970,1,1)</f>
        <v>41975.642974537041</v>
      </c>
      <c r="M3980" s="12">
        <f t="shared" si="4241"/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11">
        <f t="shared" si="4242"/>
        <v>0.107</v>
      </c>
      <c r="S3980" s="6">
        <f>AVERAGE(Kickstarter[[#This Row],[pledged]]/Kickstarter[[#This Row],[backers_count]])</f>
        <v>26.75</v>
      </c>
      <c r="T3980" t="str">
        <f t="shared" si="4205"/>
        <v>theater</v>
      </c>
      <c r="U3980" t="str">
        <f t="shared" si="4252"/>
        <v>plays</v>
      </c>
      <c r="V3980">
        <f>YEAR(Kickstarter[[#This Row],[Date Ended Conversion]])</f>
        <v>2015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s="5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2">
        <f t="shared" ref="L3981" si="4254">(((K3981/60)/60)/24)+DATE(1970,1,1)</f>
        <v>42069.903437500005</v>
      </c>
      <c r="M3981" s="12">
        <f t="shared" si="4241"/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11">
        <f t="shared" si="4242"/>
        <v>1.8333333333333333E-2</v>
      </c>
      <c r="S3981" s="6">
        <f>AVERAGE(Kickstarter[[#This Row],[pledged]]/Kickstarter[[#This Row],[backers_count]])</f>
        <v>18.333333333333332</v>
      </c>
      <c r="T3981" t="str">
        <f t="shared" si="4205"/>
        <v>theater</v>
      </c>
      <c r="U3981" t="str">
        <f t="shared" si="4252"/>
        <v>plays</v>
      </c>
      <c r="V3981">
        <f>YEAR(Kickstarter[[#This Row],[Date Ended Conversion]])</f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s="5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2">
        <f t="shared" ref="L3982" si="4255">(((K3982/60)/60)/24)+DATE(1970,1,1)</f>
        <v>41795.598923611113</v>
      </c>
      <c r="M3982" s="12">
        <f t="shared" si="4241"/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11">
        <f t="shared" si="4242"/>
        <v>0.18</v>
      </c>
      <c r="S3982" s="6">
        <f>AVERAGE(Kickstarter[[#This Row],[pledged]]/Kickstarter[[#This Row],[backers_count]])</f>
        <v>64.285714285714292</v>
      </c>
      <c r="T3982" t="str">
        <f t="shared" si="4205"/>
        <v>theater</v>
      </c>
      <c r="U3982" t="str">
        <f t="shared" si="4252"/>
        <v>plays</v>
      </c>
      <c r="V3982">
        <f>YEAR(Kickstarter[[#This Row],[Date Ended Conversion]])</f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s="5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2">
        <f t="shared" ref="L3983" si="4256">(((K3983/60)/60)/24)+DATE(1970,1,1)</f>
        <v>42508.179965277777</v>
      </c>
      <c r="M3983" s="12">
        <f t="shared" si="4241"/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11">
        <f t="shared" si="4242"/>
        <v>4.0833333333333333E-2</v>
      </c>
      <c r="S3983" s="6">
        <f>AVERAGE(Kickstarter[[#This Row],[pledged]]/Kickstarter[[#This Row],[backers_count]])</f>
        <v>175</v>
      </c>
      <c r="T3983" t="str">
        <f t="shared" si="4205"/>
        <v>theater</v>
      </c>
      <c r="U3983" t="str">
        <f t="shared" si="4252"/>
        <v>plays</v>
      </c>
      <c r="V3983">
        <f>YEAR(Kickstarter[[#This Row],[Date Ended Conversion]])</f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s="5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2">
        <f t="shared" ref="L3984" si="4257">(((K3984/60)/60)/24)+DATE(1970,1,1)</f>
        <v>42132.809953703705</v>
      </c>
      <c r="M3984" s="12">
        <f t="shared" si="4241"/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11">
        <f t="shared" si="4242"/>
        <v>0.2</v>
      </c>
      <c r="S3984" s="6">
        <f>AVERAGE(Kickstarter[[#This Row],[pledged]]/Kickstarter[[#This Row],[backers_count]])</f>
        <v>34</v>
      </c>
      <c r="T3984" t="str">
        <f t="shared" si="4205"/>
        <v>theater</v>
      </c>
      <c r="U3984" t="str">
        <f t="shared" si="4252"/>
        <v>plays</v>
      </c>
      <c r="V3984">
        <f>YEAR(Kickstarter[[#This Row],[Date Ended Conversion]])</f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s="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2">
        <f t="shared" ref="L3985" si="4258">(((K3985/60)/60)/24)+DATE(1970,1,1)</f>
        <v>41747.86986111111</v>
      </c>
      <c r="M3985" s="12">
        <f t="shared" si="4241"/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11">
        <f t="shared" si="4242"/>
        <v>0.34802513464991025</v>
      </c>
      <c r="S3985" s="6">
        <f>AVERAGE(Kickstarter[[#This Row],[pledged]]/Kickstarter[[#This Row],[backers_count]])</f>
        <v>84.282608695652172</v>
      </c>
      <c r="T3985" t="str">
        <f t="shared" si="4205"/>
        <v>theater</v>
      </c>
      <c r="U3985" t="str">
        <f t="shared" si="4252"/>
        <v>plays</v>
      </c>
      <c r="V3985">
        <f>YEAR(Kickstarter[[#This Row],[Date Ended Conversion]])</f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s="5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2">
        <f t="shared" ref="L3986" si="4259">(((K3986/60)/60)/24)+DATE(1970,1,1)</f>
        <v>41920.963472222218</v>
      </c>
      <c r="M3986" s="12">
        <f t="shared" si="4241"/>
        <v>41951</v>
      </c>
      <c r="N3986" t="b">
        <v>0</v>
      </c>
      <c r="O3986">
        <v>10</v>
      </c>
      <c r="P3986" t="b">
        <v>0</v>
      </c>
      <c r="Q3986" t="s">
        <v>8271</v>
      </c>
      <c r="R3986" s="11">
        <f t="shared" si="4242"/>
        <v>6.3333333333333339E-2</v>
      </c>
      <c r="S3986" s="6">
        <f>AVERAGE(Kickstarter[[#This Row],[pledged]]/Kickstarter[[#This Row],[backers_count]])</f>
        <v>9.5</v>
      </c>
      <c r="T3986" t="str">
        <f t="shared" si="4205"/>
        <v>theater</v>
      </c>
      <c r="U3986" t="str">
        <f t="shared" si="4252"/>
        <v>plays</v>
      </c>
      <c r="V3986">
        <f>YEAR(Kickstarter[[#This Row],[Date Ended Conversion]])</f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s="5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2">
        <f t="shared" ref="L3987" si="4260">(((K3987/60)/60)/24)+DATE(1970,1,1)</f>
        <v>42399.707407407404</v>
      </c>
      <c r="M3987" s="12">
        <f t="shared" si="4241"/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11">
        <f t="shared" si="4242"/>
        <v>0.32050000000000001</v>
      </c>
      <c r="S3987" s="6">
        <f>AVERAGE(Kickstarter[[#This Row],[pledged]]/Kickstarter[[#This Row],[backers_count]])</f>
        <v>33.736842105263158</v>
      </c>
      <c r="T3987" t="str">
        <f t="shared" si="4205"/>
        <v>theater</v>
      </c>
      <c r="U3987" t="str">
        <f t="shared" si="4252"/>
        <v>plays</v>
      </c>
      <c r="V3987">
        <f>YEAR(Kickstarter[[#This Row],[Date Ended Conversion]])</f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s="5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2">
        <f t="shared" ref="L3988" si="4261">(((K3988/60)/60)/24)+DATE(1970,1,1)</f>
        <v>42467.548541666663</v>
      </c>
      <c r="M3988" s="12">
        <f t="shared" si="4241"/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11">
        <f t="shared" si="4242"/>
        <v>9.7600000000000006E-2</v>
      </c>
      <c r="S3988" s="6">
        <f>AVERAGE(Kickstarter[[#This Row],[pledged]]/Kickstarter[[#This Row],[backers_count]])</f>
        <v>37.53846153846154</v>
      </c>
      <c r="T3988" t="str">
        <f t="shared" si="4205"/>
        <v>theater</v>
      </c>
      <c r="U3988" t="str">
        <f t="shared" si="4252"/>
        <v>plays</v>
      </c>
      <c r="V3988">
        <f>YEAR(Kickstarter[[#This Row],[Date Ended Conversion]])</f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s="5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2">
        <f t="shared" ref="L3989" si="4262">(((K3989/60)/60)/24)+DATE(1970,1,1)</f>
        <v>41765.92465277778</v>
      </c>
      <c r="M3989" s="12">
        <f t="shared" si="4241"/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11">
        <f t="shared" si="4242"/>
        <v>0.3775</v>
      </c>
      <c r="S3989" s="6">
        <f>AVERAGE(Kickstarter[[#This Row],[pledged]]/Kickstarter[[#This Row],[backers_count]])</f>
        <v>11.615384615384615</v>
      </c>
      <c r="T3989" t="str">
        <f t="shared" si="4205"/>
        <v>theater</v>
      </c>
      <c r="U3989" t="str">
        <f t="shared" si="4252"/>
        <v>plays</v>
      </c>
      <c r="V3989">
        <f>YEAR(Kickstarter[[#This Row],[Date Ended Conversion]])</f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s="5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2">
        <f t="shared" ref="L3990" si="4263">(((K3990/60)/60)/24)+DATE(1970,1,1)</f>
        <v>42230.08116898148</v>
      </c>
      <c r="M3990" s="12">
        <f t="shared" si="4241"/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11">
        <f t="shared" si="4242"/>
        <v>2.1333333333333333E-2</v>
      </c>
      <c r="S3990" s="6">
        <f>AVERAGE(Kickstarter[[#This Row],[pledged]]/Kickstarter[[#This Row],[backers_count]])</f>
        <v>8</v>
      </c>
      <c r="T3990" t="str">
        <f t="shared" si="4205"/>
        <v>theater</v>
      </c>
      <c r="U3990" t="str">
        <f t="shared" si="4252"/>
        <v>plays</v>
      </c>
      <c r="V3990">
        <f>YEAR(Kickstarter[[#This Row],[Date Ended Conversion]])</f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s="5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2">
        <f t="shared" ref="L3991" si="4264">(((K3991/60)/60)/24)+DATE(1970,1,1)</f>
        <v>42286.749780092592</v>
      </c>
      <c r="M3991" s="12">
        <f t="shared" si="4241"/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11">
        <f t="shared" si="4242"/>
        <v>0</v>
      </c>
      <c r="S3991" s="6" t="e">
        <f>AVERAGE(Kickstarter[[#This Row],[pledged]]/Kickstarter[[#This Row],[backers_count]])</f>
        <v>#DIV/0!</v>
      </c>
      <c r="T3991" t="str">
        <f t="shared" si="4205"/>
        <v>theater</v>
      </c>
      <c r="U3991" t="str">
        <f t="shared" si="4252"/>
        <v>plays</v>
      </c>
      <c r="V3991">
        <f>YEAR(Kickstarter[[#This Row],[Date Ended Conversion]])</f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s="5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2">
        <f t="shared" ref="L3992" si="4265">(((K3992/60)/60)/24)+DATE(1970,1,1)</f>
        <v>42401.672372685185</v>
      </c>
      <c r="M3992" s="12">
        <f t="shared" si="4241"/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11">
        <f t="shared" si="4242"/>
        <v>4.1818181818181817E-2</v>
      </c>
      <c r="S3992" s="6">
        <f>AVERAGE(Kickstarter[[#This Row],[pledged]]/Kickstarter[[#This Row],[backers_count]])</f>
        <v>23</v>
      </c>
      <c r="T3992" t="str">
        <f t="shared" si="4205"/>
        <v>theater</v>
      </c>
      <c r="U3992" t="str">
        <f t="shared" si="4252"/>
        <v>plays</v>
      </c>
      <c r="V3992">
        <f>YEAR(Kickstarter[[#This Row],[Date Ended Conversion]])</f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s="5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2">
        <f t="shared" ref="L3993" si="4266">(((K3993/60)/60)/24)+DATE(1970,1,1)</f>
        <v>42125.644467592589</v>
      </c>
      <c r="M3993" s="12">
        <f t="shared" si="4241"/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11">
        <f t="shared" si="4242"/>
        <v>0.2</v>
      </c>
      <c r="S3993" s="6">
        <f>AVERAGE(Kickstarter[[#This Row],[pledged]]/Kickstarter[[#This Row],[backers_count]])</f>
        <v>100</v>
      </c>
      <c r="T3993" t="str">
        <f t="shared" si="4205"/>
        <v>theater</v>
      </c>
      <c r="U3993" t="str">
        <f t="shared" si="4252"/>
        <v>plays</v>
      </c>
      <c r="V3993">
        <f>YEAR(Kickstarter[[#This Row],[Date Ended Conversion]])</f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s="5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2">
        <f t="shared" ref="L3994" si="4267">(((K3994/60)/60)/24)+DATE(1970,1,1)</f>
        <v>42289.94049768518</v>
      </c>
      <c r="M3994" s="12">
        <f t="shared" si="4241"/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11">
        <f t="shared" si="4242"/>
        <v>5.4100000000000002E-2</v>
      </c>
      <c r="S3994" s="6">
        <f>AVERAGE(Kickstarter[[#This Row],[pledged]]/Kickstarter[[#This Row],[backers_count]])</f>
        <v>60.111111111111114</v>
      </c>
      <c r="T3994" t="str">
        <f t="shared" si="4205"/>
        <v>theater</v>
      </c>
      <c r="U3994" t="str">
        <f t="shared" si="4252"/>
        <v>plays</v>
      </c>
      <c r="V3994">
        <f>YEAR(Kickstarter[[#This Row],[Date Ended Conversion]])</f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s="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2">
        <f t="shared" ref="L3995" si="4268">(((K3995/60)/60)/24)+DATE(1970,1,1)</f>
        <v>42107.864722222221</v>
      </c>
      <c r="M3995" s="12">
        <f t="shared" si="4241"/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11">
        <f t="shared" si="4242"/>
        <v>6.0000000000000002E-5</v>
      </c>
      <c r="S3995" s="6">
        <f>AVERAGE(Kickstarter[[#This Row],[pledged]]/Kickstarter[[#This Row],[backers_count]])</f>
        <v>3</v>
      </c>
      <c r="T3995" t="str">
        <f t="shared" si="4205"/>
        <v>theater</v>
      </c>
      <c r="U3995" t="str">
        <f t="shared" si="4252"/>
        <v>plays</v>
      </c>
      <c r="V3995">
        <f>YEAR(Kickstarter[[#This Row],[Date Ended Conversion]])</f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s="5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2">
        <f t="shared" ref="L3996" si="4269">(((K3996/60)/60)/24)+DATE(1970,1,1)</f>
        <v>41809.389930555553</v>
      </c>
      <c r="M3996" s="12">
        <f t="shared" si="4241"/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11">
        <f t="shared" si="4242"/>
        <v>2.5000000000000001E-3</v>
      </c>
      <c r="S3996" s="6">
        <f>AVERAGE(Kickstarter[[#This Row],[pledged]]/Kickstarter[[#This Row],[backers_count]])</f>
        <v>5</v>
      </c>
      <c r="T3996" t="str">
        <f t="shared" si="4205"/>
        <v>theater</v>
      </c>
      <c r="U3996" t="str">
        <f t="shared" si="4252"/>
        <v>plays</v>
      </c>
      <c r="V3996">
        <f>YEAR(Kickstarter[[#This Row],[Date Ended Conversion]])</f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s="5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2">
        <f t="shared" ref="L3997" si="4270">(((K3997/60)/60)/24)+DATE(1970,1,1)</f>
        <v>42019.683761574073</v>
      </c>
      <c r="M3997" s="12">
        <f t="shared" si="4241"/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11">
        <f t="shared" si="4242"/>
        <v>0.35</v>
      </c>
      <c r="S3997" s="6">
        <f>AVERAGE(Kickstarter[[#This Row],[pledged]]/Kickstarter[[#This Row],[backers_count]])</f>
        <v>17.5</v>
      </c>
      <c r="T3997" t="str">
        <f t="shared" si="4205"/>
        <v>theater</v>
      </c>
      <c r="U3997" t="str">
        <f t="shared" si="4252"/>
        <v>plays</v>
      </c>
      <c r="V3997">
        <f>YEAR(Kickstarter[[#This Row],[Date Ended Conversion]])</f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s="5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2">
        <f t="shared" ref="L3998" si="4271">(((K3998/60)/60)/24)+DATE(1970,1,1)</f>
        <v>41950.26694444444</v>
      </c>
      <c r="M3998" s="12">
        <f t="shared" si="4241"/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11">
        <f t="shared" si="4242"/>
        <v>0.16566666666666666</v>
      </c>
      <c r="S3998" s="6">
        <f>AVERAGE(Kickstarter[[#This Row],[pledged]]/Kickstarter[[#This Row],[backers_count]])</f>
        <v>29.235294117647058</v>
      </c>
      <c r="T3998" t="str">
        <f t="shared" si="4205"/>
        <v>theater</v>
      </c>
      <c r="U3998" t="str">
        <f t="shared" si="4252"/>
        <v>plays</v>
      </c>
      <c r="V3998">
        <f>YEAR(Kickstarter[[#This Row],[Date Ended Conversion]])</f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s="5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2">
        <f t="shared" ref="L3999" si="4272">(((K3999/60)/60)/24)+DATE(1970,1,1)</f>
        <v>42069.391446759255</v>
      </c>
      <c r="M3999" s="12">
        <f t="shared" si="4241"/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11">
        <f t="shared" si="4242"/>
        <v>0</v>
      </c>
      <c r="S3999" s="6" t="e">
        <f>AVERAGE(Kickstarter[[#This Row],[pledged]]/Kickstarter[[#This Row],[backers_count]])</f>
        <v>#DIV/0!</v>
      </c>
      <c r="T3999" t="str">
        <f t="shared" ref="T3999:T4062" si="4273">LEFT(Q3999,FIND("/",Q3999)-1)</f>
        <v>theater</v>
      </c>
      <c r="U3999" t="str">
        <f t="shared" si="4252"/>
        <v>plays</v>
      </c>
      <c r="V3999">
        <f>YEAR(Kickstarter[[#This Row],[Date Ended Conversion]])</f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s="5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2">
        <f t="shared" ref="L4000" si="4274">(((K4000/60)/60)/24)+DATE(1970,1,1)</f>
        <v>42061.963263888887</v>
      </c>
      <c r="M4000" s="12">
        <f t="shared" si="4241"/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11">
        <f t="shared" si="4242"/>
        <v>0.57199999999999995</v>
      </c>
      <c r="S4000" s="6">
        <f>AVERAGE(Kickstarter[[#This Row],[pledged]]/Kickstarter[[#This Row],[backers_count]])</f>
        <v>59.583333333333336</v>
      </c>
      <c r="T4000" t="str">
        <f t="shared" si="4273"/>
        <v>theater</v>
      </c>
      <c r="U4000" t="str">
        <f t="shared" si="4252"/>
        <v>plays</v>
      </c>
      <c r="V4000">
        <f>YEAR(Kickstarter[[#This Row],[Date Ended Conversion]])</f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s="5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2">
        <f t="shared" ref="L4001" si="4275">(((K4001/60)/60)/24)+DATE(1970,1,1)</f>
        <v>41842.828680555554</v>
      </c>
      <c r="M4001" s="12">
        <f t="shared" si="4241"/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11">
        <f t="shared" si="4242"/>
        <v>0.16514285714285715</v>
      </c>
      <c r="S4001" s="6">
        <f>AVERAGE(Kickstarter[[#This Row],[pledged]]/Kickstarter[[#This Row],[backers_count]])</f>
        <v>82.571428571428569</v>
      </c>
      <c r="T4001" t="str">
        <f t="shared" si="4273"/>
        <v>theater</v>
      </c>
      <c r="U4001" t="str">
        <f t="shared" si="4252"/>
        <v>plays</v>
      </c>
      <c r="V4001">
        <f>YEAR(Kickstarter[[#This Row],[Date Ended Conversion]])</f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s="5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2">
        <f t="shared" ref="L4002" si="4276">(((K4002/60)/60)/24)+DATE(1970,1,1)</f>
        <v>42437.64534722222</v>
      </c>
      <c r="M4002" s="12">
        <f t="shared" si="4241"/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11">
        <f t="shared" si="4242"/>
        <v>1.25E-3</v>
      </c>
      <c r="S4002" s="6">
        <f>AVERAGE(Kickstarter[[#This Row],[pledged]]/Kickstarter[[#This Row],[backers_count]])</f>
        <v>10</v>
      </c>
      <c r="T4002" t="str">
        <f t="shared" si="4273"/>
        <v>theater</v>
      </c>
      <c r="U4002" t="str">
        <f t="shared" si="4252"/>
        <v>plays</v>
      </c>
      <c r="V4002">
        <f>YEAR(Kickstarter[[#This Row],[Date Ended Conversion]])</f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s="5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2">
        <f t="shared" ref="L4003" si="4277">(((K4003/60)/60)/24)+DATE(1970,1,1)</f>
        <v>42775.964212962965</v>
      </c>
      <c r="M4003" s="12">
        <f t="shared" si="4241"/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11">
        <f t="shared" si="4242"/>
        <v>0.3775</v>
      </c>
      <c r="S4003" s="6">
        <f>AVERAGE(Kickstarter[[#This Row],[pledged]]/Kickstarter[[#This Row],[backers_count]])</f>
        <v>32.357142857142854</v>
      </c>
      <c r="T4003" t="str">
        <f t="shared" si="4273"/>
        <v>theater</v>
      </c>
      <c r="U4003" t="str">
        <f t="shared" si="4252"/>
        <v>plays</v>
      </c>
      <c r="V4003">
        <f>YEAR(Kickstarter[[#This Row],[Date Ended Conversion]])</f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s="5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2">
        <f t="shared" ref="L4004" si="4278">(((K4004/60)/60)/24)+DATE(1970,1,1)</f>
        <v>41879.043530092589</v>
      </c>
      <c r="M4004" s="12">
        <f t="shared" si="4241"/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11">
        <f t="shared" si="4242"/>
        <v>1.84E-2</v>
      </c>
      <c r="S4004" s="6">
        <f>AVERAGE(Kickstarter[[#This Row],[pledged]]/Kickstarter[[#This Row],[backers_count]])</f>
        <v>5.75</v>
      </c>
      <c r="T4004" t="str">
        <f t="shared" si="4273"/>
        <v>theater</v>
      </c>
      <c r="U4004" t="str">
        <f t="shared" si="4252"/>
        <v>plays</v>
      </c>
      <c r="V4004">
        <f>YEAR(Kickstarter[[#This Row],[Date Ended Conversion]])</f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s="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2">
        <f t="shared" ref="L4005" si="4279">(((K4005/60)/60)/24)+DATE(1970,1,1)</f>
        <v>42020.587349537032</v>
      </c>
      <c r="M4005" s="12">
        <f t="shared" si="4241"/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11">
        <f t="shared" si="4242"/>
        <v>0.10050000000000001</v>
      </c>
      <c r="S4005" s="6">
        <f>AVERAGE(Kickstarter[[#This Row],[pledged]]/Kickstarter[[#This Row],[backers_count]])</f>
        <v>100.5</v>
      </c>
      <c r="T4005" t="str">
        <f t="shared" si="4273"/>
        <v>theater</v>
      </c>
      <c r="U4005" t="str">
        <f t="shared" si="4252"/>
        <v>plays</v>
      </c>
      <c r="V4005">
        <f>YEAR(Kickstarter[[#This Row],[Date Ended Conversion]])</f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s="5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2">
        <f t="shared" ref="L4006" si="4280">(((K4006/60)/60)/24)+DATE(1970,1,1)</f>
        <v>41890.16269675926</v>
      </c>
      <c r="M4006" s="12">
        <f t="shared" si="4241"/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11">
        <f t="shared" si="4242"/>
        <v>2E-3</v>
      </c>
      <c r="S4006" s="6">
        <f>AVERAGE(Kickstarter[[#This Row],[pledged]]/Kickstarter[[#This Row],[backers_count]])</f>
        <v>1</v>
      </c>
      <c r="T4006" t="str">
        <f t="shared" si="4273"/>
        <v>theater</v>
      </c>
      <c r="U4006" t="str">
        <f t="shared" si="4252"/>
        <v>plays</v>
      </c>
      <c r="V4006">
        <f>YEAR(Kickstarter[[#This Row],[Date Ended Conversion]])</f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s="5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2">
        <f t="shared" ref="L4007" si="4281">(((K4007/60)/60)/24)+DATE(1970,1,1)</f>
        <v>41872.807696759257</v>
      </c>
      <c r="M4007" s="12">
        <f t="shared" si="4241"/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11">
        <f t="shared" si="4242"/>
        <v>1.3333333333333334E-2</v>
      </c>
      <c r="S4007" s="6">
        <f>AVERAGE(Kickstarter[[#This Row],[pledged]]/Kickstarter[[#This Row],[backers_count]])</f>
        <v>20</v>
      </c>
      <c r="T4007" t="str">
        <f t="shared" si="4273"/>
        <v>theater</v>
      </c>
      <c r="U4007" t="str">
        <f t="shared" si="4252"/>
        <v>plays</v>
      </c>
      <c r="V4007">
        <f>YEAR(Kickstarter[[#This Row],[Date Ended Conversion]])</f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s="5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2">
        <f t="shared" ref="L4008" si="4282">(((K4008/60)/60)/24)+DATE(1970,1,1)</f>
        <v>42391.772997685184</v>
      </c>
      <c r="M4008" s="12">
        <f t="shared" si="4241"/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11">
        <f t="shared" si="4242"/>
        <v>6.666666666666667E-5</v>
      </c>
      <c r="S4008" s="6">
        <f>AVERAGE(Kickstarter[[#This Row],[pledged]]/Kickstarter[[#This Row],[backers_count]])</f>
        <v>2</v>
      </c>
      <c r="T4008" t="str">
        <f t="shared" si="4273"/>
        <v>theater</v>
      </c>
      <c r="U4008" t="str">
        <f t="shared" si="4252"/>
        <v>plays</v>
      </c>
      <c r="V4008">
        <f>YEAR(Kickstarter[[#This Row],[Date Ended Conversion]])</f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s="5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2">
        <f t="shared" ref="L4009" si="4283">(((K4009/60)/60)/24)+DATE(1970,1,1)</f>
        <v>41848.772928240738</v>
      </c>
      <c r="M4009" s="12">
        <f t="shared" si="4241"/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11">
        <f t="shared" si="4242"/>
        <v>2.5000000000000001E-3</v>
      </c>
      <c r="S4009" s="6">
        <f>AVERAGE(Kickstarter[[#This Row],[pledged]]/Kickstarter[[#This Row],[backers_count]])</f>
        <v>5</v>
      </c>
      <c r="T4009" t="str">
        <f t="shared" si="4273"/>
        <v>theater</v>
      </c>
      <c r="U4009" t="str">
        <f t="shared" si="4252"/>
        <v>plays</v>
      </c>
      <c r="V4009">
        <f>YEAR(Kickstarter[[#This Row],[Date Ended Conversion]])</f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s="5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2">
        <f t="shared" ref="L4010" si="4284">(((K4010/60)/60)/24)+DATE(1970,1,1)</f>
        <v>42177.964201388888</v>
      </c>
      <c r="M4010" s="12">
        <f t="shared" si="4241"/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11">
        <f t="shared" si="4242"/>
        <v>0.06</v>
      </c>
      <c r="S4010" s="6">
        <f>AVERAGE(Kickstarter[[#This Row],[pledged]]/Kickstarter[[#This Row],[backers_count]])</f>
        <v>15</v>
      </c>
      <c r="T4010" t="str">
        <f t="shared" si="4273"/>
        <v>theater</v>
      </c>
      <c r="U4010" t="str">
        <f t="shared" si="4252"/>
        <v>plays</v>
      </c>
      <c r="V4010">
        <f>YEAR(Kickstarter[[#This Row],[Date Ended Conversion]])</f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s="5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2">
        <f t="shared" ref="L4011" si="4285">(((K4011/60)/60)/24)+DATE(1970,1,1)</f>
        <v>41851.700925925928</v>
      </c>
      <c r="M4011" s="12">
        <f t="shared" si="4241"/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11">
        <f t="shared" si="4242"/>
        <v>3.8860103626943004E-2</v>
      </c>
      <c r="S4011" s="6">
        <f>AVERAGE(Kickstarter[[#This Row],[pledged]]/Kickstarter[[#This Row],[backers_count]])</f>
        <v>25</v>
      </c>
      <c r="T4011" t="str">
        <f t="shared" si="4273"/>
        <v>theater</v>
      </c>
      <c r="U4011" t="str">
        <f t="shared" si="4252"/>
        <v>plays</v>
      </c>
      <c r="V4011">
        <f>YEAR(Kickstarter[[#This Row],[Date Ended Conversion]])</f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s="5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2">
        <f t="shared" ref="L4012" si="4286">(((K4012/60)/60)/24)+DATE(1970,1,1)</f>
        <v>41921.770439814813</v>
      </c>
      <c r="M4012" s="12">
        <f t="shared" si="4241"/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11">
        <f t="shared" si="4242"/>
        <v>0.24194444444444443</v>
      </c>
      <c r="S4012" s="6">
        <f>AVERAGE(Kickstarter[[#This Row],[pledged]]/Kickstarter[[#This Row],[backers_count]])</f>
        <v>45.842105263157897</v>
      </c>
      <c r="T4012" t="str">
        <f t="shared" si="4273"/>
        <v>theater</v>
      </c>
      <c r="U4012" t="str">
        <f t="shared" si="4252"/>
        <v>plays</v>
      </c>
      <c r="V4012">
        <f>YEAR(Kickstarter[[#This Row],[Date Ended Conversion]])</f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s="5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2">
        <f t="shared" ref="L4013" si="4287">(((K4013/60)/60)/24)+DATE(1970,1,1)</f>
        <v>42002.54488425926</v>
      </c>
      <c r="M4013" s="12">
        <f t="shared" si="4241"/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11">
        <f t="shared" si="4242"/>
        <v>7.5999999999999998E-2</v>
      </c>
      <c r="S4013" s="6">
        <f>AVERAGE(Kickstarter[[#This Row],[pledged]]/Kickstarter[[#This Row],[backers_count]])</f>
        <v>4.75</v>
      </c>
      <c r="T4013" t="str">
        <f t="shared" si="4273"/>
        <v>theater</v>
      </c>
      <c r="U4013" t="str">
        <f t="shared" si="4252"/>
        <v>plays</v>
      </c>
      <c r="V4013">
        <f>YEAR(Kickstarter[[#This Row],[Date Ended Conversion]])</f>
        <v>2015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s="5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2">
        <f t="shared" ref="L4014" si="4288">(((K4014/60)/60)/24)+DATE(1970,1,1)</f>
        <v>42096.544548611113</v>
      </c>
      <c r="M4014" s="12">
        <f t="shared" si="4241"/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11">
        <f t="shared" si="4242"/>
        <v>0</v>
      </c>
      <c r="S4014" s="6" t="e">
        <f>AVERAGE(Kickstarter[[#This Row],[pledged]]/Kickstarter[[#This Row],[backers_count]])</f>
        <v>#DIV/0!</v>
      </c>
      <c r="T4014" t="str">
        <f t="shared" si="4273"/>
        <v>theater</v>
      </c>
      <c r="U4014" t="str">
        <f t="shared" si="4252"/>
        <v>plays</v>
      </c>
      <c r="V4014">
        <f>YEAR(Kickstarter[[#This Row],[Date Ended Conversion]])</f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s="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2">
        <f t="shared" ref="L4015" si="4289">(((K4015/60)/60)/24)+DATE(1970,1,1)</f>
        <v>42021.301192129627</v>
      </c>
      <c r="M4015" s="12">
        <f t="shared" si="4241"/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11">
        <f t="shared" si="4242"/>
        <v>1.2999999999999999E-2</v>
      </c>
      <c r="S4015" s="6">
        <f>AVERAGE(Kickstarter[[#This Row],[pledged]]/Kickstarter[[#This Row],[backers_count]])</f>
        <v>13</v>
      </c>
      <c r="T4015" t="str">
        <f t="shared" si="4273"/>
        <v>theater</v>
      </c>
      <c r="U4015" t="str">
        <f t="shared" si="4252"/>
        <v>plays</v>
      </c>
      <c r="V4015">
        <f>YEAR(Kickstarter[[#This Row],[Date Ended Conversion]])</f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s="5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2">
        <f t="shared" ref="L4016" si="4290">(((K4016/60)/60)/24)+DATE(1970,1,1)</f>
        <v>42419.246168981481</v>
      </c>
      <c r="M4016" s="12">
        <f t="shared" si="4241"/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11">
        <f t="shared" si="4242"/>
        <v>0</v>
      </c>
      <c r="S4016" s="6" t="e">
        <f>AVERAGE(Kickstarter[[#This Row],[pledged]]/Kickstarter[[#This Row],[backers_count]])</f>
        <v>#DIV/0!</v>
      </c>
      <c r="T4016" t="str">
        <f t="shared" si="4273"/>
        <v>theater</v>
      </c>
      <c r="U4016" t="str">
        <f t="shared" si="4252"/>
        <v>plays</v>
      </c>
      <c r="V4016">
        <f>YEAR(Kickstarter[[#This Row],[Date Ended Conversion]])</f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s="5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2">
        <f t="shared" ref="L4017" si="4291">(((K4017/60)/60)/24)+DATE(1970,1,1)</f>
        <v>42174.780821759254</v>
      </c>
      <c r="M4017" s="12">
        <f t="shared" si="4241"/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11">
        <f t="shared" si="4242"/>
        <v>1.4285714285714287E-4</v>
      </c>
      <c r="S4017" s="6">
        <f>AVERAGE(Kickstarter[[#This Row],[pledged]]/Kickstarter[[#This Row],[backers_count]])</f>
        <v>1</v>
      </c>
      <c r="T4017" t="str">
        <f t="shared" si="4273"/>
        <v>theater</v>
      </c>
      <c r="U4017" t="str">
        <f t="shared" si="4252"/>
        <v>plays</v>
      </c>
      <c r="V4017">
        <f>YEAR(Kickstarter[[#This Row],[Date Ended Conversion]])</f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s="5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2">
        <f t="shared" ref="L4018" si="4292">(((K4018/60)/60)/24)+DATE(1970,1,1)</f>
        <v>41869.872685185182</v>
      </c>
      <c r="M4018" s="12">
        <f t="shared" si="4241"/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11">
        <f t="shared" si="4242"/>
        <v>0.14000000000000001</v>
      </c>
      <c r="S4018" s="6">
        <f>AVERAGE(Kickstarter[[#This Row],[pledged]]/Kickstarter[[#This Row],[backers_count]])</f>
        <v>10</v>
      </c>
      <c r="T4018" t="str">
        <f t="shared" si="4273"/>
        <v>theater</v>
      </c>
      <c r="U4018" t="str">
        <f t="shared" si="4252"/>
        <v>plays</v>
      </c>
      <c r="V4018">
        <f>YEAR(Kickstarter[[#This Row],[Date Ended Conversion]])</f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s="5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2">
        <f t="shared" ref="L4019" si="4293">(((K4019/60)/60)/24)+DATE(1970,1,1)</f>
        <v>41856.672152777777</v>
      </c>
      <c r="M4019" s="12">
        <f t="shared" si="4241"/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11">
        <f t="shared" si="4242"/>
        <v>1.0500000000000001E-2</v>
      </c>
      <c r="S4019" s="6">
        <f>AVERAGE(Kickstarter[[#This Row],[pledged]]/Kickstarter[[#This Row],[backers_count]])</f>
        <v>52.5</v>
      </c>
      <c r="T4019" t="str">
        <f t="shared" si="4273"/>
        <v>theater</v>
      </c>
      <c r="U4019" t="str">
        <f t="shared" si="4252"/>
        <v>plays</v>
      </c>
      <c r="V4019">
        <f>YEAR(Kickstarter[[#This Row],[Date Ended Conversion]])</f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s="5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2">
        <f t="shared" ref="L4020" si="4294">(((K4020/60)/60)/24)+DATE(1970,1,1)</f>
        <v>42620.91097222222</v>
      </c>
      <c r="M4020" s="12">
        <f t="shared" si="4241"/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11">
        <f t="shared" si="4242"/>
        <v>8.666666666666667E-2</v>
      </c>
      <c r="S4020" s="6">
        <f>AVERAGE(Kickstarter[[#This Row],[pledged]]/Kickstarter[[#This Row],[backers_count]])</f>
        <v>32.5</v>
      </c>
      <c r="T4020" t="str">
        <f t="shared" si="4273"/>
        <v>theater</v>
      </c>
      <c r="U4020" t="str">
        <f t="shared" si="4252"/>
        <v>plays</v>
      </c>
      <c r="V4020">
        <f>YEAR(Kickstarter[[#This Row],[Date Ended Conversion]])</f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s="5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2">
        <f t="shared" ref="L4021" si="4295">(((K4021/60)/60)/24)+DATE(1970,1,1)</f>
        <v>42417.675879629634</v>
      </c>
      <c r="M4021" s="12">
        <f t="shared" si="4241"/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11">
        <f t="shared" si="4242"/>
        <v>8.2857142857142851E-3</v>
      </c>
      <c r="S4021" s="6">
        <f>AVERAGE(Kickstarter[[#This Row],[pledged]]/Kickstarter[[#This Row],[backers_count]])</f>
        <v>7.25</v>
      </c>
      <c r="T4021" t="str">
        <f t="shared" si="4273"/>
        <v>theater</v>
      </c>
      <c r="U4021" t="str">
        <f t="shared" si="4252"/>
        <v>plays</v>
      </c>
      <c r="V4021">
        <f>YEAR(Kickstarter[[#This Row],[Date Ended Conversion]])</f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s="5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2">
        <f t="shared" ref="L4022" si="4296">(((K4022/60)/60)/24)+DATE(1970,1,1)</f>
        <v>42057.190960648149</v>
      </c>
      <c r="M4022" s="12">
        <f t="shared" si="4241"/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11">
        <f t="shared" si="4242"/>
        <v>0.16666666666666666</v>
      </c>
      <c r="S4022" s="6">
        <f>AVERAGE(Kickstarter[[#This Row],[pledged]]/Kickstarter[[#This Row],[backers_count]])</f>
        <v>33.333333333333336</v>
      </c>
      <c r="T4022" t="str">
        <f t="shared" si="4273"/>
        <v>theater</v>
      </c>
      <c r="U4022" t="str">
        <f t="shared" si="4252"/>
        <v>plays</v>
      </c>
      <c r="V4022">
        <f>YEAR(Kickstarter[[#This Row],[Date Ended Conversion]])</f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s="5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2">
        <f t="shared" ref="L4023" si="4297">(((K4023/60)/60)/24)+DATE(1970,1,1)</f>
        <v>41878.911550925928</v>
      </c>
      <c r="M4023" s="12">
        <f t="shared" si="4241"/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11">
        <f t="shared" si="4242"/>
        <v>8.3333333333333332E-3</v>
      </c>
      <c r="S4023" s="6">
        <f>AVERAGE(Kickstarter[[#This Row],[pledged]]/Kickstarter[[#This Row],[backers_count]])</f>
        <v>62.5</v>
      </c>
      <c r="T4023" t="str">
        <f t="shared" si="4273"/>
        <v>theater</v>
      </c>
      <c r="U4023" t="str">
        <f t="shared" si="4252"/>
        <v>plays</v>
      </c>
      <c r="V4023">
        <f>YEAR(Kickstarter[[#This Row],[Date Ended Conversion]])</f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s="5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2">
        <f t="shared" ref="L4024" si="4298">(((K4024/60)/60)/24)+DATE(1970,1,1)</f>
        <v>41990.584108796291</v>
      </c>
      <c r="M4024" s="12">
        <f t="shared" si="4241"/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11">
        <f t="shared" si="4242"/>
        <v>0.69561111111111107</v>
      </c>
      <c r="S4024" s="6">
        <f>AVERAGE(Kickstarter[[#This Row],[pledged]]/Kickstarter[[#This Row],[backers_count]])</f>
        <v>63.558375634517766</v>
      </c>
      <c r="T4024" t="str">
        <f t="shared" si="4273"/>
        <v>theater</v>
      </c>
      <c r="U4024" t="str">
        <f t="shared" si="4252"/>
        <v>plays</v>
      </c>
      <c r="V4024">
        <f>YEAR(Kickstarter[[#This Row],[Date Ended Conversion]])</f>
        <v>2015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s="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2">
        <f t="shared" ref="L4025" si="4299">(((K4025/60)/60)/24)+DATE(1970,1,1)</f>
        <v>42408.999571759254</v>
      </c>
      <c r="M4025" s="12">
        <f t="shared" si="4241"/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11">
        <f t="shared" si="4242"/>
        <v>0</v>
      </c>
      <c r="S4025" s="6" t="e">
        <f>AVERAGE(Kickstarter[[#This Row],[pledged]]/Kickstarter[[#This Row],[backers_count]])</f>
        <v>#DIV/0!</v>
      </c>
      <c r="T4025" t="str">
        <f t="shared" si="4273"/>
        <v>theater</v>
      </c>
      <c r="U4025" t="str">
        <f t="shared" si="4252"/>
        <v>plays</v>
      </c>
      <c r="V4025">
        <f>YEAR(Kickstarter[[#This Row],[Date Ended Conversion]])</f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s="5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2">
        <f t="shared" ref="L4026" si="4300">(((K4026/60)/60)/24)+DATE(1970,1,1)</f>
        <v>42217.670104166667</v>
      </c>
      <c r="M4026" s="12">
        <f t="shared" si="4241"/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11">
        <f t="shared" si="4242"/>
        <v>1.2500000000000001E-2</v>
      </c>
      <c r="S4026" s="6">
        <f>AVERAGE(Kickstarter[[#This Row],[pledged]]/Kickstarter[[#This Row],[backers_count]])</f>
        <v>10</v>
      </c>
      <c r="T4026" t="str">
        <f t="shared" si="4273"/>
        <v>theater</v>
      </c>
      <c r="U4026" t="str">
        <f t="shared" si="4252"/>
        <v>plays</v>
      </c>
      <c r="V4026">
        <f>YEAR(Kickstarter[[#This Row],[Date Ended Conversion]])</f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s="5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2">
        <f t="shared" ref="L4027" si="4301">(((K4027/60)/60)/24)+DATE(1970,1,1)</f>
        <v>42151.237685185188</v>
      </c>
      <c r="M4027" s="12">
        <f t="shared" si="4241"/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11">
        <f t="shared" si="4242"/>
        <v>0.05</v>
      </c>
      <c r="S4027" s="6">
        <f>AVERAGE(Kickstarter[[#This Row],[pledged]]/Kickstarter[[#This Row],[backers_count]])</f>
        <v>62.5</v>
      </c>
      <c r="T4027" t="str">
        <f t="shared" si="4273"/>
        <v>theater</v>
      </c>
      <c r="U4027" t="str">
        <f t="shared" si="4252"/>
        <v>plays</v>
      </c>
      <c r="V4027">
        <f>YEAR(Kickstarter[[#This Row],[Date Ended Conversion]])</f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s="5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2">
        <f t="shared" ref="L4028" si="4302">(((K4028/60)/60)/24)+DATE(1970,1,1)</f>
        <v>42282.655543981484</v>
      </c>
      <c r="M4028" s="12">
        <f t="shared" si="4241"/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11">
        <f t="shared" si="4242"/>
        <v>0</v>
      </c>
      <c r="S4028" s="6" t="e">
        <f>AVERAGE(Kickstarter[[#This Row],[pledged]]/Kickstarter[[#This Row],[backers_count]])</f>
        <v>#DIV/0!</v>
      </c>
      <c r="T4028" t="str">
        <f t="shared" si="4273"/>
        <v>theater</v>
      </c>
      <c r="U4028" t="str">
        <f t="shared" si="4252"/>
        <v>plays</v>
      </c>
      <c r="V4028">
        <f>YEAR(Kickstarter[[#This Row],[Date Ended Conversion]])</f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s="5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2">
        <f t="shared" ref="L4029" si="4303">(((K4029/60)/60)/24)+DATE(1970,1,1)</f>
        <v>42768.97084490741</v>
      </c>
      <c r="M4029" s="12">
        <f t="shared" si="4241"/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11">
        <f t="shared" si="4242"/>
        <v>7.166666666666667E-2</v>
      </c>
      <c r="S4029" s="6">
        <f>AVERAGE(Kickstarter[[#This Row],[pledged]]/Kickstarter[[#This Row],[backers_count]])</f>
        <v>30.714285714285715</v>
      </c>
      <c r="T4029" t="str">
        <f t="shared" si="4273"/>
        <v>theater</v>
      </c>
      <c r="U4029" t="str">
        <f t="shared" si="4252"/>
        <v>plays</v>
      </c>
      <c r="V4029">
        <f>YEAR(Kickstarter[[#This Row],[Date Ended Conversion]])</f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s="5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2">
        <f t="shared" ref="L4030" si="4304">(((K4030/60)/60)/24)+DATE(1970,1,1)</f>
        <v>41765.938657407409</v>
      </c>
      <c r="M4030" s="12">
        <f t="shared" si="4241"/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11">
        <f t="shared" si="4242"/>
        <v>0.28050000000000003</v>
      </c>
      <c r="S4030" s="6">
        <f>AVERAGE(Kickstarter[[#This Row],[pledged]]/Kickstarter[[#This Row],[backers_count]])</f>
        <v>51</v>
      </c>
      <c r="T4030" t="str">
        <f t="shared" si="4273"/>
        <v>theater</v>
      </c>
      <c r="U4030" t="str">
        <f t="shared" si="4252"/>
        <v>plays</v>
      </c>
      <c r="V4030">
        <f>YEAR(Kickstarter[[#This Row],[Date Ended Conversion]])</f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s="5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2">
        <f t="shared" ref="L4031" si="4305">(((K4031/60)/60)/24)+DATE(1970,1,1)</f>
        <v>42322.025115740747</v>
      </c>
      <c r="M4031" s="12">
        <f t="shared" si="4241"/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11">
        <f t="shared" si="4242"/>
        <v>0</v>
      </c>
      <c r="S4031" s="6" t="e">
        <f>AVERAGE(Kickstarter[[#This Row],[pledged]]/Kickstarter[[#This Row],[backers_count]])</f>
        <v>#DIV/0!</v>
      </c>
      <c r="T4031" t="str">
        <f t="shared" si="4273"/>
        <v>theater</v>
      </c>
      <c r="U4031" t="str">
        <f t="shared" si="4252"/>
        <v>plays</v>
      </c>
      <c r="V4031">
        <f>YEAR(Kickstarter[[#This Row],[Date Ended Conversion]])</f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s="5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2">
        <f t="shared" ref="L4032" si="4306">(((K4032/60)/60)/24)+DATE(1970,1,1)</f>
        <v>42374.655081018514</v>
      </c>
      <c r="M4032" s="12">
        <f t="shared" si="4241"/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11">
        <f t="shared" si="4242"/>
        <v>0.16</v>
      </c>
      <c r="S4032" s="6">
        <f>AVERAGE(Kickstarter[[#This Row],[pledged]]/Kickstarter[[#This Row],[backers_count]])</f>
        <v>66.666666666666671</v>
      </c>
      <c r="T4032" t="str">
        <f t="shared" si="4273"/>
        <v>theater</v>
      </c>
      <c r="U4032" t="str">
        <f t="shared" si="4252"/>
        <v>plays</v>
      </c>
      <c r="V4032">
        <f>YEAR(Kickstarter[[#This Row],[Date Ended Conversion]])</f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s="5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2">
        <f t="shared" ref="L4033" si="4307">(((K4033/60)/60)/24)+DATE(1970,1,1)</f>
        <v>41941.585231481484</v>
      </c>
      <c r="M4033" s="12">
        <f t="shared" si="4241"/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11">
        <f t="shared" si="4242"/>
        <v>0</v>
      </c>
      <c r="S4033" s="6" t="e">
        <f>AVERAGE(Kickstarter[[#This Row],[pledged]]/Kickstarter[[#This Row],[backers_count]])</f>
        <v>#DIV/0!</v>
      </c>
      <c r="T4033" t="str">
        <f t="shared" si="4273"/>
        <v>theater</v>
      </c>
      <c r="U4033" t="str">
        <f t="shared" si="4252"/>
        <v>plays</v>
      </c>
      <c r="V4033">
        <f>YEAR(Kickstarter[[#This Row],[Date Ended Conversion]])</f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s="5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2">
        <f t="shared" ref="L4034" si="4308">(((K4034/60)/60)/24)+DATE(1970,1,1)</f>
        <v>42293.809212962966</v>
      </c>
      <c r="M4034" s="12">
        <f t="shared" ref="M4034:M4097" si="4309">(((J4034/60)/60)/24)+DATE(1970,1,1)</f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11">
        <f t="shared" ref="R4034:R4097" si="4310">(E4034/D4034)</f>
        <v>6.8287037037037035E-2</v>
      </c>
      <c r="S4034" s="6">
        <f>AVERAGE(Kickstarter[[#This Row],[pledged]]/Kickstarter[[#This Row],[backers_count]])</f>
        <v>59</v>
      </c>
      <c r="T4034" t="str">
        <f t="shared" si="4273"/>
        <v>theater</v>
      </c>
      <c r="U4034" t="str">
        <f t="shared" si="4252"/>
        <v>plays</v>
      </c>
      <c r="V4034">
        <f>YEAR(Kickstarter[[#This Row],[Date Ended Conversion]])</f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s="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2">
        <f t="shared" ref="L4035" si="4311">(((K4035/60)/60)/24)+DATE(1970,1,1)</f>
        <v>42614.268796296295</v>
      </c>
      <c r="M4035" s="12">
        <f t="shared" si="4309"/>
        <v>42645.375</v>
      </c>
      <c r="N4035" t="b">
        <v>0</v>
      </c>
      <c r="O4035">
        <v>94</v>
      </c>
      <c r="P4035" t="b">
        <v>0</v>
      </c>
      <c r="Q4035" t="s">
        <v>8271</v>
      </c>
      <c r="R4035" s="11">
        <f t="shared" si="4310"/>
        <v>0.25698702928870293</v>
      </c>
      <c r="S4035" s="6">
        <f>AVERAGE(Kickstarter[[#This Row],[pledged]]/Kickstarter[[#This Row],[backers_count]])</f>
        <v>65.340319148936175</v>
      </c>
      <c r="T4035" t="str">
        <f t="shared" si="4273"/>
        <v>theater</v>
      </c>
      <c r="U4035" t="str">
        <f t="shared" si="4252"/>
        <v>plays</v>
      </c>
      <c r="V4035">
        <f>YEAR(Kickstarter[[#This Row],[Date Ended Conversion]])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s="5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2">
        <f t="shared" ref="L4036" si="4312">(((K4036/60)/60)/24)+DATE(1970,1,1)</f>
        <v>42067.947337962964</v>
      </c>
      <c r="M4036" s="12">
        <f t="shared" si="4309"/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11">
        <f t="shared" si="4310"/>
        <v>1.4814814814814815E-2</v>
      </c>
      <c r="S4036" s="6">
        <f>AVERAGE(Kickstarter[[#This Row],[pledged]]/Kickstarter[[#This Row],[backers_count]])</f>
        <v>100</v>
      </c>
      <c r="T4036" t="str">
        <f t="shared" si="4273"/>
        <v>theater</v>
      </c>
      <c r="U4036" t="str">
        <f t="shared" si="4252"/>
        <v>plays</v>
      </c>
      <c r="V4036">
        <f>YEAR(Kickstarter[[#This Row],[Date Ended Conversion]])</f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s="5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2">
        <f t="shared" ref="L4037" si="4313">(((K4037/60)/60)/24)+DATE(1970,1,1)</f>
        <v>41903.882951388885</v>
      </c>
      <c r="M4037" s="12">
        <f t="shared" si="4309"/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11">
        <f t="shared" si="4310"/>
        <v>0.36849999999999999</v>
      </c>
      <c r="S4037" s="6">
        <f>AVERAGE(Kickstarter[[#This Row],[pledged]]/Kickstarter[[#This Row],[backers_count]])</f>
        <v>147.4</v>
      </c>
      <c r="T4037" t="str">
        <f t="shared" si="4273"/>
        <v>theater</v>
      </c>
      <c r="U4037" t="str">
        <f t="shared" si="4252"/>
        <v>plays</v>
      </c>
      <c r="V4037">
        <f>YEAR(Kickstarter[[#This Row],[Date Ended Conversion]])</f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s="5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2">
        <f t="shared" ref="L4038" si="4314">(((K4038/60)/60)/24)+DATE(1970,1,1)</f>
        <v>41804.937083333331</v>
      </c>
      <c r="M4038" s="12">
        <f t="shared" si="4309"/>
        <v>41821.9375</v>
      </c>
      <c r="N4038" t="b">
        <v>0</v>
      </c>
      <c r="O4038">
        <v>17</v>
      </c>
      <c r="P4038" t="b">
        <v>0</v>
      </c>
      <c r="Q4038" t="s">
        <v>8271</v>
      </c>
      <c r="R4038" s="11">
        <f t="shared" si="4310"/>
        <v>0.47049999999999997</v>
      </c>
      <c r="S4038" s="6">
        <f>AVERAGE(Kickstarter[[#This Row],[pledged]]/Kickstarter[[#This Row],[backers_count]])</f>
        <v>166.05882352941177</v>
      </c>
      <c r="T4038" t="str">
        <f t="shared" si="4273"/>
        <v>theater</v>
      </c>
      <c r="U4038" t="str">
        <f t="shared" si="4252"/>
        <v>plays</v>
      </c>
      <c r="V4038">
        <f>YEAR(Kickstarter[[#This Row],[Date Ended Conversion]])</f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s="5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2">
        <f t="shared" ref="L4039" si="4315">(((K4039/60)/60)/24)+DATE(1970,1,1)</f>
        <v>42497.070775462969</v>
      </c>
      <c r="M4039" s="12">
        <f t="shared" si="4309"/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11">
        <f t="shared" si="4310"/>
        <v>0.11428571428571428</v>
      </c>
      <c r="S4039" s="6">
        <f>AVERAGE(Kickstarter[[#This Row],[pledged]]/Kickstarter[[#This Row],[backers_count]])</f>
        <v>40</v>
      </c>
      <c r="T4039" t="str">
        <f t="shared" si="4273"/>
        <v>theater</v>
      </c>
      <c r="U4039" t="str">
        <f t="shared" si="4252"/>
        <v>plays</v>
      </c>
      <c r="V4039">
        <f>YEAR(Kickstarter[[#This Row],[Date Ended Conversion]])</f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s="5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2">
        <f t="shared" ref="L4040" si="4316">(((K4040/60)/60)/24)+DATE(1970,1,1)</f>
        <v>41869.798726851855</v>
      </c>
      <c r="M4040" s="12">
        <f t="shared" si="4309"/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11">
        <f t="shared" si="4310"/>
        <v>0.12039999999999999</v>
      </c>
      <c r="S4040" s="6">
        <f>AVERAGE(Kickstarter[[#This Row],[pledged]]/Kickstarter[[#This Row],[backers_count]])</f>
        <v>75.25</v>
      </c>
      <c r="T4040" t="str">
        <f t="shared" si="4273"/>
        <v>theater</v>
      </c>
      <c r="U4040" t="str">
        <f t="shared" si="4252"/>
        <v>plays</v>
      </c>
      <c r="V4040">
        <f>YEAR(Kickstarter[[#This Row],[Date Ended Conversion]])</f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s="5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2">
        <f t="shared" ref="L4041" si="4317">(((K4041/60)/60)/24)+DATE(1970,1,1)</f>
        <v>42305.670914351853</v>
      </c>
      <c r="M4041" s="12">
        <f t="shared" si="4309"/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11">
        <f t="shared" si="4310"/>
        <v>0.6</v>
      </c>
      <c r="S4041" s="6">
        <f>AVERAGE(Kickstarter[[#This Row],[pledged]]/Kickstarter[[#This Row],[backers_count]])</f>
        <v>60</v>
      </c>
      <c r="T4041" t="str">
        <f t="shared" si="4273"/>
        <v>theater</v>
      </c>
      <c r="U4041" t="str">
        <f t="shared" si="4252"/>
        <v>plays</v>
      </c>
      <c r="V4041">
        <f>YEAR(Kickstarter[[#This Row],[Date Ended Conversion]])</f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s="5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2">
        <f t="shared" ref="L4042" si="4318">(((K4042/60)/60)/24)+DATE(1970,1,1)</f>
        <v>42144.231527777782</v>
      </c>
      <c r="M4042" s="12">
        <f t="shared" si="4309"/>
        <v>42203.125</v>
      </c>
      <c r="N4042" t="b">
        <v>0</v>
      </c>
      <c r="O4042">
        <v>2</v>
      </c>
      <c r="P4042" t="b">
        <v>0</v>
      </c>
      <c r="Q4042" t="s">
        <v>8271</v>
      </c>
      <c r="R4042" s="11">
        <f t="shared" si="4310"/>
        <v>0.3125</v>
      </c>
      <c r="S4042" s="6">
        <f>AVERAGE(Kickstarter[[#This Row],[pledged]]/Kickstarter[[#This Row],[backers_count]])</f>
        <v>1250</v>
      </c>
      <c r="T4042" t="str">
        <f t="shared" si="4273"/>
        <v>theater</v>
      </c>
      <c r="U4042" t="str">
        <f t="shared" si="4252"/>
        <v>plays</v>
      </c>
      <c r="V4042">
        <f>YEAR(Kickstarter[[#This Row],[Date Ended Conversion]])</f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s="5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2">
        <f t="shared" ref="L4043" si="4319">(((K4043/60)/60)/24)+DATE(1970,1,1)</f>
        <v>42559.474004629628</v>
      </c>
      <c r="M4043" s="12">
        <f t="shared" si="4309"/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11">
        <f t="shared" si="4310"/>
        <v>4.1999999999999997E-3</v>
      </c>
      <c r="S4043" s="6">
        <f>AVERAGE(Kickstarter[[#This Row],[pledged]]/Kickstarter[[#This Row],[backers_count]])</f>
        <v>10.5</v>
      </c>
      <c r="T4043" t="str">
        <f t="shared" si="4273"/>
        <v>theater</v>
      </c>
      <c r="U4043" t="str">
        <f t="shared" ref="U4043:U4106" si="4320">RIGHT(Q4043,LEN(Q4043)-FIND("/",Q4043))</f>
        <v>plays</v>
      </c>
      <c r="V4043">
        <f>YEAR(Kickstarter[[#This Row],[Date Ended Conversion]])</f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s="5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2">
        <f t="shared" ref="L4044" si="4321">(((K4044/60)/60)/24)+DATE(1970,1,1)</f>
        <v>41995.084074074075</v>
      </c>
      <c r="M4044" s="12">
        <f t="shared" si="4309"/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11">
        <f t="shared" si="4310"/>
        <v>2.0999999999999999E-3</v>
      </c>
      <c r="S4044" s="6">
        <f>AVERAGE(Kickstarter[[#This Row],[pledged]]/Kickstarter[[#This Row],[backers_count]])</f>
        <v>7</v>
      </c>
      <c r="T4044" t="str">
        <f t="shared" si="4273"/>
        <v>theater</v>
      </c>
      <c r="U4044" t="str">
        <f t="shared" si="4320"/>
        <v>plays</v>
      </c>
      <c r="V4044">
        <f>YEAR(Kickstarter[[#This Row],[Date Ended Conversion]])</f>
        <v>2015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s="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2">
        <f t="shared" ref="L4045" si="4322">(((K4045/60)/60)/24)+DATE(1970,1,1)</f>
        <v>41948.957465277781</v>
      </c>
      <c r="M4045" s="12">
        <f t="shared" si="4309"/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11">
        <f t="shared" si="4310"/>
        <v>0</v>
      </c>
      <c r="S4045" s="6" t="e">
        <f>AVERAGE(Kickstarter[[#This Row],[pledged]]/Kickstarter[[#This Row],[backers_count]])</f>
        <v>#DIV/0!</v>
      </c>
      <c r="T4045" t="str">
        <f t="shared" si="4273"/>
        <v>theater</v>
      </c>
      <c r="U4045" t="str">
        <f t="shared" si="4320"/>
        <v>plays</v>
      </c>
      <c r="V4045">
        <f>YEAR(Kickstarter[[#This Row],[Date Ended Conversion]])</f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s="5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2">
        <f t="shared" ref="L4046" si="4323">(((K4046/60)/60)/24)+DATE(1970,1,1)</f>
        <v>42074.219699074078</v>
      </c>
      <c r="M4046" s="12">
        <f t="shared" si="4309"/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11">
        <f t="shared" si="4310"/>
        <v>0.375</v>
      </c>
      <c r="S4046" s="6">
        <f>AVERAGE(Kickstarter[[#This Row],[pledged]]/Kickstarter[[#This Row],[backers_count]])</f>
        <v>56.25</v>
      </c>
      <c r="T4046" t="str">
        <f t="shared" si="4273"/>
        <v>theater</v>
      </c>
      <c r="U4046" t="str">
        <f t="shared" si="4320"/>
        <v>plays</v>
      </c>
      <c r="V4046">
        <f>YEAR(Kickstarter[[#This Row],[Date Ended Conversion]])</f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s="5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2">
        <f t="shared" ref="L4047" si="4324">(((K4047/60)/60)/24)+DATE(1970,1,1)</f>
        <v>41842.201261574075</v>
      </c>
      <c r="M4047" s="12">
        <f t="shared" si="4309"/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11">
        <f t="shared" si="4310"/>
        <v>2.0000000000000001E-4</v>
      </c>
      <c r="S4047" s="6">
        <f>AVERAGE(Kickstarter[[#This Row],[pledged]]/Kickstarter[[#This Row],[backers_count]])</f>
        <v>1</v>
      </c>
      <c r="T4047" t="str">
        <f t="shared" si="4273"/>
        <v>theater</v>
      </c>
      <c r="U4047" t="str">
        <f t="shared" si="4320"/>
        <v>plays</v>
      </c>
      <c r="V4047">
        <f>YEAR(Kickstarter[[#This Row],[Date Ended Conversion]])</f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s="5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2">
        <f t="shared" ref="L4048" si="4325">(((K4048/60)/60)/24)+DATE(1970,1,1)</f>
        <v>41904.650578703702</v>
      </c>
      <c r="M4048" s="12">
        <f t="shared" si="4309"/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11">
        <f t="shared" si="4310"/>
        <v>8.2142857142857142E-2</v>
      </c>
      <c r="S4048" s="6">
        <f>AVERAGE(Kickstarter[[#This Row],[pledged]]/Kickstarter[[#This Row],[backers_count]])</f>
        <v>38.333333333333336</v>
      </c>
      <c r="T4048" t="str">
        <f t="shared" si="4273"/>
        <v>theater</v>
      </c>
      <c r="U4048" t="str">
        <f t="shared" si="4320"/>
        <v>plays</v>
      </c>
      <c r="V4048">
        <f>YEAR(Kickstarter[[#This Row],[Date Ended Conversion]])</f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s="5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2">
        <f t="shared" ref="L4049" si="4326">(((K4049/60)/60)/24)+DATE(1970,1,1)</f>
        <v>41991.022488425922</v>
      </c>
      <c r="M4049" s="12">
        <f t="shared" si="4309"/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11">
        <f t="shared" si="4310"/>
        <v>2.1999999999999999E-2</v>
      </c>
      <c r="S4049" s="6">
        <f>AVERAGE(Kickstarter[[#This Row],[pledged]]/Kickstarter[[#This Row],[backers_count]])</f>
        <v>27.5</v>
      </c>
      <c r="T4049" t="str">
        <f t="shared" si="4273"/>
        <v>theater</v>
      </c>
      <c r="U4049" t="str">
        <f t="shared" si="4320"/>
        <v>plays</v>
      </c>
      <c r="V4049">
        <f>YEAR(Kickstarter[[#This Row],[Date Ended Conversion]])</f>
        <v>2015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s="5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2">
        <f t="shared" ref="L4050" si="4327">(((K4050/60)/60)/24)+DATE(1970,1,1)</f>
        <v>42436.509108796294</v>
      </c>
      <c r="M4050" s="12">
        <f t="shared" si="4309"/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11">
        <f t="shared" si="4310"/>
        <v>0.17652941176470588</v>
      </c>
      <c r="S4050" s="6">
        <f>AVERAGE(Kickstarter[[#This Row],[pledged]]/Kickstarter[[#This Row],[backers_count]])</f>
        <v>32.978021978021978</v>
      </c>
      <c r="T4050" t="str">
        <f t="shared" si="4273"/>
        <v>theater</v>
      </c>
      <c r="U4050" t="str">
        <f t="shared" si="4320"/>
        <v>plays</v>
      </c>
      <c r="V4050">
        <f>YEAR(Kickstarter[[#This Row],[Date Ended Conversion]])</f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s="5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2">
        <f t="shared" ref="L4051" si="4328">(((K4051/60)/60)/24)+DATE(1970,1,1)</f>
        <v>42169.958506944444</v>
      </c>
      <c r="M4051" s="12">
        <f t="shared" si="4309"/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11">
        <f t="shared" si="4310"/>
        <v>8.0000000000000004E-4</v>
      </c>
      <c r="S4051" s="6">
        <f>AVERAGE(Kickstarter[[#This Row],[pledged]]/Kickstarter[[#This Row],[backers_count]])</f>
        <v>16</v>
      </c>
      <c r="T4051" t="str">
        <f t="shared" si="4273"/>
        <v>theater</v>
      </c>
      <c r="U4051" t="str">
        <f t="shared" si="4320"/>
        <v>plays</v>
      </c>
      <c r="V4051">
        <f>YEAR(Kickstarter[[#This Row],[Date Ended Conversion]])</f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s="5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2">
        <f t="shared" ref="L4052" si="4329">(((K4052/60)/60)/24)+DATE(1970,1,1)</f>
        <v>41905.636469907404</v>
      </c>
      <c r="M4052" s="12">
        <f t="shared" si="4309"/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11">
        <f t="shared" si="4310"/>
        <v>6.6666666666666664E-4</v>
      </c>
      <c r="S4052" s="6">
        <f>AVERAGE(Kickstarter[[#This Row],[pledged]]/Kickstarter[[#This Row],[backers_count]])</f>
        <v>1</v>
      </c>
      <c r="T4052" t="str">
        <f t="shared" si="4273"/>
        <v>theater</v>
      </c>
      <c r="U4052" t="str">
        <f t="shared" si="4320"/>
        <v>plays</v>
      </c>
      <c r="V4052">
        <f>YEAR(Kickstarter[[#This Row],[Date Ended Conversion]])</f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s="5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2">
        <f t="shared" ref="L4053" si="4330">(((K4053/60)/60)/24)+DATE(1970,1,1)</f>
        <v>41761.810150462967</v>
      </c>
      <c r="M4053" s="12">
        <f t="shared" si="4309"/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11">
        <f t="shared" si="4310"/>
        <v>0</v>
      </c>
      <c r="S4053" s="6" t="e">
        <f>AVERAGE(Kickstarter[[#This Row],[pledged]]/Kickstarter[[#This Row],[backers_count]])</f>
        <v>#DIV/0!</v>
      </c>
      <c r="T4053" t="str">
        <f t="shared" si="4273"/>
        <v>theater</v>
      </c>
      <c r="U4053" t="str">
        <f t="shared" si="4320"/>
        <v>plays</v>
      </c>
      <c r="V4053">
        <f>YEAR(Kickstarter[[#This Row],[Date Ended Conversion]])</f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s="5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2">
        <f t="shared" ref="L4054" si="4331">(((K4054/60)/60)/24)+DATE(1970,1,1)</f>
        <v>41865.878657407404</v>
      </c>
      <c r="M4054" s="12">
        <f t="shared" si="4309"/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11">
        <f t="shared" si="4310"/>
        <v>0.37533333333333335</v>
      </c>
      <c r="S4054" s="6">
        <f>AVERAGE(Kickstarter[[#This Row],[pledged]]/Kickstarter[[#This Row],[backers_count]])</f>
        <v>86.615384615384613</v>
      </c>
      <c r="T4054" t="str">
        <f t="shared" si="4273"/>
        <v>theater</v>
      </c>
      <c r="U4054" t="str">
        <f t="shared" si="4320"/>
        <v>plays</v>
      </c>
      <c r="V4054">
        <f>YEAR(Kickstarter[[#This Row],[Date Ended Conversion]])</f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s="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2">
        <f t="shared" ref="L4055" si="4332">(((K4055/60)/60)/24)+DATE(1970,1,1)</f>
        <v>41928.690138888887</v>
      </c>
      <c r="M4055" s="12">
        <f t="shared" si="4309"/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11">
        <f t="shared" si="4310"/>
        <v>0.22</v>
      </c>
      <c r="S4055" s="6">
        <f>AVERAGE(Kickstarter[[#This Row],[pledged]]/Kickstarter[[#This Row],[backers_count]])</f>
        <v>55</v>
      </c>
      <c r="T4055" t="str">
        <f t="shared" si="4273"/>
        <v>theater</v>
      </c>
      <c r="U4055" t="str">
        <f t="shared" si="4320"/>
        <v>plays</v>
      </c>
      <c r="V4055">
        <f>YEAR(Kickstarter[[#This Row],[Date Ended Conversion]])</f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s="5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2">
        <f t="shared" ref="L4056" si="4333">(((K4056/60)/60)/24)+DATE(1970,1,1)</f>
        <v>42613.841261574074</v>
      </c>
      <c r="M4056" s="12">
        <f t="shared" si="4309"/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11">
        <f t="shared" si="4310"/>
        <v>0</v>
      </c>
      <c r="S4056" s="6" t="e">
        <f>AVERAGE(Kickstarter[[#This Row],[pledged]]/Kickstarter[[#This Row],[backers_count]])</f>
        <v>#DIV/0!</v>
      </c>
      <c r="T4056" t="str">
        <f t="shared" si="4273"/>
        <v>theater</v>
      </c>
      <c r="U4056" t="str">
        <f t="shared" si="4320"/>
        <v>plays</v>
      </c>
      <c r="V4056">
        <f>YEAR(Kickstarter[[#This Row],[Date Ended Conversion]])</f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s="5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2">
        <f t="shared" ref="L4057" si="4334">(((K4057/60)/60)/24)+DATE(1970,1,1)</f>
        <v>41779.648506944446</v>
      </c>
      <c r="M4057" s="12">
        <f t="shared" si="4309"/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11">
        <f t="shared" si="4310"/>
        <v>0.1762</v>
      </c>
      <c r="S4057" s="6">
        <f>AVERAGE(Kickstarter[[#This Row],[pledged]]/Kickstarter[[#This Row],[backers_count]])</f>
        <v>41.952380952380949</v>
      </c>
      <c r="T4057" t="str">
        <f t="shared" si="4273"/>
        <v>theater</v>
      </c>
      <c r="U4057" t="str">
        <f t="shared" si="4320"/>
        <v>plays</v>
      </c>
      <c r="V4057">
        <f>YEAR(Kickstarter[[#This Row],[Date Ended Conversion]])</f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s="5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2">
        <f t="shared" ref="L4058" si="4335">(((K4058/60)/60)/24)+DATE(1970,1,1)</f>
        <v>42534.933321759265</v>
      </c>
      <c r="M4058" s="12">
        <f t="shared" si="4309"/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11">
        <f t="shared" si="4310"/>
        <v>0.53</v>
      </c>
      <c r="S4058" s="6">
        <f>AVERAGE(Kickstarter[[#This Row],[pledged]]/Kickstarter[[#This Row],[backers_count]])</f>
        <v>88.333333333333329</v>
      </c>
      <c r="T4058" t="str">
        <f t="shared" si="4273"/>
        <v>theater</v>
      </c>
      <c r="U4058" t="str">
        <f t="shared" si="4320"/>
        <v>plays</v>
      </c>
      <c r="V4058">
        <f>YEAR(Kickstarter[[#This Row],[Date Ended Conversion]])</f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s="5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2">
        <f t="shared" ref="L4059" si="4336">(((K4059/60)/60)/24)+DATE(1970,1,1)</f>
        <v>42310.968518518523</v>
      </c>
      <c r="M4059" s="12">
        <f t="shared" si="4309"/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11">
        <f t="shared" si="4310"/>
        <v>0.22142857142857142</v>
      </c>
      <c r="S4059" s="6">
        <f>AVERAGE(Kickstarter[[#This Row],[pledged]]/Kickstarter[[#This Row],[backers_count]])</f>
        <v>129.16666666666666</v>
      </c>
      <c r="T4059" t="str">
        <f t="shared" si="4273"/>
        <v>theater</v>
      </c>
      <c r="U4059" t="str">
        <f t="shared" si="4320"/>
        <v>plays</v>
      </c>
      <c r="V4059">
        <f>YEAR(Kickstarter[[#This Row],[Date Ended Conversion]])</f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s="5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2">
        <f t="shared" ref="L4060" si="4337">(((K4060/60)/60)/24)+DATE(1970,1,1)</f>
        <v>42446.060694444444</v>
      </c>
      <c r="M4060" s="12">
        <f t="shared" si="4309"/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11">
        <f t="shared" si="4310"/>
        <v>2.5333333333333333E-2</v>
      </c>
      <c r="S4060" s="6">
        <f>AVERAGE(Kickstarter[[#This Row],[pledged]]/Kickstarter[[#This Row],[backers_count]])</f>
        <v>23.75</v>
      </c>
      <c r="T4060" t="str">
        <f t="shared" si="4273"/>
        <v>theater</v>
      </c>
      <c r="U4060" t="str">
        <f t="shared" si="4320"/>
        <v>plays</v>
      </c>
      <c r="V4060">
        <f>YEAR(Kickstarter[[#This Row],[Date Ended Conversion]])</f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s="5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2">
        <f t="shared" ref="L4061" si="4338">(((K4061/60)/60)/24)+DATE(1970,1,1)</f>
        <v>41866.640648148146</v>
      </c>
      <c r="M4061" s="12">
        <f t="shared" si="4309"/>
        <v>41898.125</v>
      </c>
      <c r="N4061" t="b">
        <v>0</v>
      </c>
      <c r="O4061">
        <v>7</v>
      </c>
      <c r="P4061" t="b">
        <v>0</v>
      </c>
      <c r="Q4061" t="s">
        <v>8271</v>
      </c>
      <c r="R4061" s="11">
        <f t="shared" si="4310"/>
        <v>2.5000000000000001E-2</v>
      </c>
      <c r="S4061" s="6">
        <f>AVERAGE(Kickstarter[[#This Row],[pledged]]/Kickstarter[[#This Row],[backers_count]])</f>
        <v>35.714285714285715</v>
      </c>
      <c r="T4061" t="str">
        <f t="shared" si="4273"/>
        <v>theater</v>
      </c>
      <c r="U4061" t="str">
        <f t="shared" si="4320"/>
        <v>plays</v>
      </c>
      <c r="V4061">
        <f>YEAR(Kickstarter[[#This Row],[Date Ended Conversion]])</f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s="5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2">
        <f t="shared" ref="L4062" si="4339">(((K4062/60)/60)/24)+DATE(1970,1,1)</f>
        <v>41779.695092592592</v>
      </c>
      <c r="M4062" s="12">
        <f t="shared" si="4309"/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11">
        <f t="shared" si="4310"/>
        <v>2.8500000000000001E-2</v>
      </c>
      <c r="S4062" s="6">
        <f>AVERAGE(Kickstarter[[#This Row],[pledged]]/Kickstarter[[#This Row],[backers_count]])</f>
        <v>57</v>
      </c>
      <c r="T4062" t="str">
        <f t="shared" si="4273"/>
        <v>theater</v>
      </c>
      <c r="U4062" t="str">
        <f t="shared" si="4320"/>
        <v>plays</v>
      </c>
      <c r="V4062">
        <f>YEAR(Kickstarter[[#This Row],[Date Ended Conversion]])</f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s="5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2">
        <f t="shared" ref="L4063" si="4340">(((K4063/60)/60)/24)+DATE(1970,1,1)</f>
        <v>42421.141469907408</v>
      </c>
      <c r="M4063" s="12">
        <f t="shared" si="4309"/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11">
        <f t="shared" si="4310"/>
        <v>0</v>
      </c>
      <c r="S4063" s="6" t="e">
        <f>AVERAGE(Kickstarter[[#This Row],[pledged]]/Kickstarter[[#This Row],[backers_count]])</f>
        <v>#DIV/0!</v>
      </c>
      <c r="T4063" t="str">
        <f t="shared" ref="T4063:T4115" si="4341">LEFT(Q4063,FIND("/",Q4063)-1)</f>
        <v>theater</v>
      </c>
      <c r="U4063" t="str">
        <f t="shared" si="4320"/>
        <v>plays</v>
      </c>
      <c r="V4063">
        <f>YEAR(Kickstarter[[#This Row],[Date Ended Conversion]])</f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s="5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2">
        <f t="shared" ref="L4064" si="4342">(((K4064/60)/60)/24)+DATE(1970,1,1)</f>
        <v>42523.739212962959</v>
      </c>
      <c r="M4064" s="12">
        <f t="shared" si="4309"/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11">
        <f t="shared" si="4310"/>
        <v>2.4500000000000001E-2</v>
      </c>
      <c r="S4064" s="6">
        <f>AVERAGE(Kickstarter[[#This Row],[pledged]]/Kickstarter[[#This Row],[backers_count]])</f>
        <v>163.33333333333334</v>
      </c>
      <c r="T4064" t="str">
        <f t="shared" si="4341"/>
        <v>theater</v>
      </c>
      <c r="U4064" t="str">
        <f t="shared" si="4320"/>
        <v>plays</v>
      </c>
      <c r="V4064">
        <f>YEAR(Kickstarter[[#This Row],[Date Ended Conversion]])</f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s="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2">
        <f t="shared" ref="L4065" si="4343">(((K4065/60)/60)/24)+DATE(1970,1,1)</f>
        <v>41787.681527777779</v>
      </c>
      <c r="M4065" s="12">
        <f t="shared" si="4309"/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11">
        <f t="shared" si="4310"/>
        <v>1.4210526315789474E-2</v>
      </c>
      <c r="S4065" s="6">
        <f>AVERAGE(Kickstarter[[#This Row],[pledged]]/Kickstarter[[#This Row],[backers_count]])</f>
        <v>15</v>
      </c>
      <c r="T4065" t="str">
        <f t="shared" si="4341"/>
        <v>theater</v>
      </c>
      <c r="U4065" t="str">
        <f t="shared" si="4320"/>
        <v>plays</v>
      </c>
      <c r="V4065">
        <f>YEAR(Kickstarter[[#This Row],[Date Ended Conversion]])</f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s="5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2">
        <f t="shared" ref="L4066" si="4344">(((K4066/60)/60)/24)+DATE(1970,1,1)</f>
        <v>42093.588263888887</v>
      </c>
      <c r="M4066" s="12">
        <f t="shared" si="4309"/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11">
        <f t="shared" si="4310"/>
        <v>0.1925</v>
      </c>
      <c r="S4066" s="6">
        <f>AVERAGE(Kickstarter[[#This Row],[pledged]]/Kickstarter[[#This Row],[backers_count]])</f>
        <v>64.166666666666671</v>
      </c>
      <c r="T4066" t="str">
        <f t="shared" si="4341"/>
        <v>theater</v>
      </c>
      <c r="U4066" t="str">
        <f t="shared" si="4320"/>
        <v>plays</v>
      </c>
      <c r="V4066">
        <f>YEAR(Kickstarter[[#This Row],[Date Ended Conversion]])</f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s="5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2">
        <f t="shared" ref="L4067" si="4345">(((K4067/60)/60)/24)+DATE(1970,1,1)</f>
        <v>41833.951516203706</v>
      </c>
      <c r="M4067" s="12">
        <f t="shared" si="4309"/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11">
        <f t="shared" si="4310"/>
        <v>6.7499999999999999E-3</v>
      </c>
      <c r="S4067" s="6">
        <f>AVERAGE(Kickstarter[[#This Row],[pledged]]/Kickstarter[[#This Row],[backers_count]])</f>
        <v>6.75</v>
      </c>
      <c r="T4067" t="str">
        <f t="shared" si="4341"/>
        <v>theater</v>
      </c>
      <c r="U4067" t="str">
        <f t="shared" si="4320"/>
        <v>plays</v>
      </c>
      <c r="V4067">
        <f>YEAR(Kickstarter[[#This Row],[Date Ended Conversion]])</f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s="5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2">
        <f t="shared" ref="L4068" si="4346">(((K4068/60)/60)/24)+DATE(1970,1,1)</f>
        <v>42479.039212962962</v>
      </c>
      <c r="M4068" s="12">
        <f t="shared" si="4309"/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11">
        <f t="shared" si="4310"/>
        <v>1.6666666666666668E-3</v>
      </c>
      <c r="S4068" s="6">
        <f>AVERAGE(Kickstarter[[#This Row],[pledged]]/Kickstarter[[#This Row],[backers_count]])</f>
        <v>25</v>
      </c>
      <c r="T4068" t="str">
        <f t="shared" si="4341"/>
        <v>theater</v>
      </c>
      <c r="U4068" t="str">
        <f t="shared" si="4320"/>
        <v>plays</v>
      </c>
      <c r="V4068">
        <f>YEAR(Kickstarter[[#This Row],[Date Ended Conversion]])</f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s="5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2">
        <f t="shared" ref="L4069" si="4347">(((K4069/60)/60)/24)+DATE(1970,1,1)</f>
        <v>42235.117476851854</v>
      </c>
      <c r="M4069" s="12">
        <f t="shared" si="4309"/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11">
        <f t="shared" si="4310"/>
        <v>0.60899999999999999</v>
      </c>
      <c r="S4069" s="6">
        <f>AVERAGE(Kickstarter[[#This Row],[pledged]]/Kickstarter[[#This Row],[backers_count]])</f>
        <v>179.11764705882354</v>
      </c>
      <c r="T4069" t="str">
        <f t="shared" si="4341"/>
        <v>theater</v>
      </c>
      <c r="U4069" t="str">
        <f t="shared" si="4320"/>
        <v>plays</v>
      </c>
      <c r="V4069">
        <f>YEAR(Kickstarter[[#This Row],[Date Ended Conversion]])</f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s="5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2">
        <f t="shared" ref="L4070" si="4348">(((K4070/60)/60)/24)+DATE(1970,1,1)</f>
        <v>42718.963599537034</v>
      </c>
      <c r="M4070" s="12">
        <f t="shared" si="4309"/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11">
        <f t="shared" si="4310"/>
        <v>0.01</v>
      </c>
      <c r="S4070" s="6">
        <f>AVERAGE(Kickstarter[[#This Row],[pledged]]/Kickstarter[[#This Row],[backers_count]])</f>
        <v>34.950000000000003</v>
      </c>
      <c r="T4070" t="str">
        <f t="shared" si="4341"/>
        <v>theater</v>
      </c>
      <c r="U4070" t="str">
        <f t="shared" si="4320"/>
        <v>plays</v>
      </c>
      <c r="V4070">
        <f>YEAR(Kickstarter[[#This Row],[Date Ended Conversion]])</f>
        <v>2017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s="5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2">
        <f t="shared" ref="L4071" si="4349">(((K4071/60)/60)/24)+DATE(1970,1,1)</f>
        <v>42022.661527777775</v>
      </c>
      <c r="M4071" s="12">
        <f t="shared" si="4309"/>
        <v>42063.5</v>
      </c>
      <c r="N4071" t="b">
        <v>0</v>
      </c>
      <c r="O4071">
        <v>13</v>
      </c>
      <c r="P4071" t="b">
        <v>0</v>
      </c>
      <c r="Q4071" t="s">
        <v>8271</v>
      </c>
      <c r="R4071" s="11">
        <f t="shared" si="4310"/>
        <v>0.34399999999999997</v>
      </c>
      <c r="S4071" s="6">
        <f>AVERAGE(Kickstarter[[#This Row],[pledged]]/Kickstarter[[#This Row],[backers_count]])</f>
        <v>33.07692307692308</v>
      </c>
      <c r="T4071" t="str">
        <f t="shared" si="4341"/>
        <v>theater</v>
      </c>
      <c r="U4071" t="str">
        <f t="shared" si="4320"/>
        <v>plays</v>
      </c>
      <c r="V4071">
        <f>YEAR(Kickstarter[[#This Row],[Date Ended Conversion]])</f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s="5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2">
        <f t="shared" ref="L4072" si="4350">(((K4072/60)/60)/24)+DATE(1970,1,1)</f>
        <v>42031.666898148149</v>
      </c>
      <c r="M4072" s="12">
        <f t="shared" si="4309"/>
        <v>42064.125</v>
      </c>
      <c r="N4072" t="b">
        <v>0</v>
      </c>
      <c r="O4072">
        <v>6</v>
      </c>
      <c r="P4072" t="b">
        <v>0</v>
      </c>
      <c r="Q4072" t="s">
        <v>8271</v>
      </c>
      <c r="R4072" s="11">
        <f t="shared" si="4310"/>
        <v>0.16500000000000001</v>
      </c>
      <c r="S4072" s="6">
        <f>AVERAGE(Kickstarter[[#This Row],[pledged]]/Kickstarter[[#This Row],[backers_count]])</f>
        <v>27.5</v>
      </c>
      <c r="T4072" t="str">
        <f t="shared" si="4341"/>
        <v>theater</v>
      </c>
      <c r="U4072" t="str">
        <f t="shared" si="4320"/>
        <v>plays</v>
      </c>
      <c r="V4072">
        <f>YEAR(Kickstarter[[#This Row],[Date Ended Conversion]])</f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s="5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2">
        <f t="shared" ref="L4073" si="4351">(((K4073/60)/60)/24)+DATE(1970,1,1)</f>
        <v>42700.804756944446</v>
      </c>
      <c r="M4073" s="12">
        <f t="shared" si="4309"/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11">
        <f t="shared" si="4310"/>
        <v>0</v>
      </c>
      <c r="S4073" s="6" t="e">
        <f>AVERAGE(Kickstarter[[#This Row],[pledged]]/Kickstarter[[#This Row],[backers_count]])</f>
        <v>#DIV/0!</v>
      </c>
      <c r="T4073" t="str">
        <f t="shared" si="4341"/>
        <v>theater</v>
      </c>
      <c r="U4073" t="str">
        <f t="shared" si="4320"/>
        <v>plays</v>
      </c>
      <c r="V4073">
        <f>YEAR(Kickstarter[[#This Row],[Date Ended Conversion]])</f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s="5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2">
        <f t="shared" ref="L4074" si="4352">(((K4074/60)/60)/24)+DATE(1970,1,1)</f>
        <v>41812.77443287037</v>
      </c>
      <c r="M4074" s="12">
        <f t="shared" si="4309"/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11">
        <f t="shared" si="4310"/>
        <v>4.0000000000000001E-3</v>
      </c>
      <c r="S4074" s="6">
        <f>AVERAGE(Kickstarter[[#This Row],[pledged]]/Kickstarter[[#This Row],[backers_count]])</f>
        <v>2</v>
      </c>
      <c r="T4074" t="str">
        <f t="shared" si="4341"/>
        <v>theater</v>
      </c>
      <c r="U4074" t="str">
        <f t="shared" si="4320"/>
        <v>plays</v>
      </c>
      <c r="V4074">
        <f>YEAR(Kickstarter[[#This Row],[Date Ended Conversion]])</f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s="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2">
        <f t="shared" ref="L4075" si="4353">(((K4075/60)/60)/24)+DATE(1970,1,1)</f>
        <v>42078.34520833334</v>
      </c>
      <c r="M4075" s="12">
        <f t="shared" si="4309"/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11">
        <f t="shared" si="4310"/>
        <v>1.0571428571428572E-2</v>
      </c>
      <c r="S4075" s="6">
        <f>AVERAGE(Kickstarter[[#This Row],[pledged]]/Kickstarter[[#This Row],[backers_count]])</f>
        <v>18.5</v>
      </c>
      <c r="T4075" t="str">
        <f t="shared" si="4341"/>
        <v>theater</v>
      </c>
      <c r="U4075" t="str">
        <f t="shared" si="4320"/>
        <v>plays</v>
      </c>
      <c r="V4075">
        <f>YEAR(Kickstarter[[#This Row],[Date Ended Conversion]])</f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s="5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2">
        <f t="shared" ref="L4076" si="4354">(((K4076/60)/60)/24)+DATE(1970,1,1)</f>
        <v>42283.552951388891</v>
      </c>
      <c r="M4076" s="12">
        <f t="shared" si="4309"/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11">
        <f t="shared" si="4310"/>
        <v>0.26727272727272727</v>
      </c>
      <c r="S4076" s="6">
        <f>AVERAGE(Kickstarter[[#This Row],[pledged]]/Kickstarter[[#This Row],[backers_count]])</f>
        <v>35</v>
      </c>
      <c r="T4076" t="str">
        <f t="shared" si="4341"/>
        <v>theater</v>
      </c>
      <c r="U4076" t="str">
        <f t="shared" si="4320"/>
        <v>plays</v>
      </c>
      <c r="V4076">
        <f>YEAR(Kickstarter[[#This Row],[Date Ended Conversion]])</f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s="5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2">
        <f t="shared" ref="L4077" si="4355">(((K4077/60)/60)/24)+DATE(1970,1,1)</f>
        <v>41779.045937499999</v>
      </c>
      <c r="M4077" s="12">
        <f t="shared" si="4309"/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11">
        <f t="shared" si="4310"/>
        <v>0.28799999999999998</v>
      </c>
      <c r="S4077" s="6">
        <f>AVERAGE(Kickstarter[[#This Row],[pledged]]/Kickstarter[[#This Row],[backers_count]])</f>
        <v>44.307692307692307</v>
      </c>
      <c r="T4077" t="str">
        <f t="shared" si="4341"/>
        <v>theater</v>
      </c>
      <c r="U4077" t="str">
        <f t="shared" si="4320"/>
        <v>plays</v>
      </c>
      <c r="V4077">
        <f>YEAR(Kickstarter[[#This Row],[Date Ended Conversion]])</f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s="5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2">
        <f t="shared" ref="L4078" si="4356">(((K4078/60)/60)/24)+DATE(1970,1,1)</f>
        <v>41905.795706018522</v>
      </c>
      <c r="M4078" s="12">
        <f t="shared" si="4309"/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11">
        <f t="shared" si="4310"/>
        <v>0</v>
      </c>
      <c r="S4078" s="6" t="e">
        <f>AVERAGE(Kickstarter[[#This Row],[pledged]]/Kickstarter[[#This Row],[backers_count]])</f>
        <v>#DIV/0!</v>
      </c>
      <c r="T4078" t="str">
        <f t="shared" si="4341"/>
        <v>theater</v>
      </c>
      <c r="U4078" t="str">
        <f t="shared" si="4320"/>
        <v>plays</v>
      </c>
      <c r="V4078">
        <f>YEAR(Kickstarter[[#This Row],[Date Ended Conversion]])</f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s="5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2">
        <f t="shared" ref="L4079" si="4357">(((K4079/60)/60)/24)+DATE(1970,1,1)</f>
        <v>42695.7105787037</v>
      </c>
      <c r="M4079" s="12">
        <f t="shared" si="4309"/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11">
        <f t="shared" si="4310"/>
        <v>8.8999999999999996E-2</v>
      </c>
      <c r="S4079" s="6">
        <f>AVERAGE(Kickstarter[[#This Row],[pledged]]/Kickstarter[[#This Row],[backers_count]])</f>
        <v>222.5</v>
      </c>
      <c r="T4079" t="str">
        <f t="shared" si="4341"/>
        <v>theater</v>
      </c>
      <c r="U4079" t="str">
        <f t="shared" si="4320"/>
        <v>plays</v>
      </c>
      <c r="V4079">
        <f>YEAR(Kickstarter[[#This Row],[Date Ended Conversion]])</f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s="5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2">
        <f t="shared" ref="L4080" si="4358">(((K4080/60)/60)/24)+DATE(1970,1,1)</f>
        <v>42732.787523148145</v>
      </c>
      <c r="M4080" s="12">
        <f t="shared" si="4309"/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11">
        <f t="shared" si="4310"/>
        <v>0</v>
      </c>
      <c r="S4080" s="6" t="e">
        <f>AVERAGE(Kickstarter[[#This Row],[pledged]]/Kickstarter[[#This Row],[backers_count]])</f>
        <v>#DIV/0!</v>
      </c>
      <c r="T4080" t="str">
        <f t="shared" si="4341"/>
        <v>theater</v>
      </c>
      <c r="U4080" t="str">
        <f t="shared" si="4320"/>
        <v>plays</v>
      </c>
      <c r="V4080">
        <f>YEAR(Kickstarter[[#This Row],[Date Ended Conversion]])</f>
        <v>2017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s="5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2">
        <f t="shared" ref="L4081" si="4359">(((K4081/60)/60)/24)+DATE(1970,1,1)</f>
        <v>42510.938900462963</v>
      </c>
      <c r="M4081" s="12">
        <f t="shared" si="4309"/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11">
        <f t="shared" si="4310"/>
        <v>1.6666666666666668E-3</v>
      </c>
      <c r="S4081" s="6">
        <f>AVERAGE(Kickstarter[[#This Row],[pledged]]/Kickstarter[[#This Row],[backers_count]])</f>
        <v>5</v>
      </c>
      <c r="T4081" t="str">
        <f t="shared" si="4341"/>
        <v>theater</v>
      </c>
      <c r="U4081" t="str">
        <f t="shared" si="4320"/>
        <v>plays</v>
      </c>
      <c r="V4081">
        <f>YEAR(Kickstarter[[#This Row],[Date Ended Conversion]])</f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s="5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2">
        <f t="shared" ref="L4082" si="4360">(((K4082/60)/60)/24)+DATE(1970,1,1)</f>
        <v>42511.698101851856</v>
      </c>
      <c r="M4082" s="12">
        <f t="shared" si="4309"/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11">
        <f t="shared" si="4310"/>
        <v>0</v>
      </c>
      <c r="S4082" s="6" t="e">
        <f>AVERAGE(Kickstarter[[#This Row],[pledged]]/Kickstarter[[#This Row],[backers_count]])</f>
        <v>#DIV/0!</v>
      </c>
      <c r="T4082" t="str">
        <f t="shared" si="4341"/>
        <v>theater</v>
      </c>
      <c r="U4082" t="str">
        <f t="shared" si="4320"/>
        <v>plays</v>
      </c>
      <c r="V4082">
        <f>YEAR(Kickstarter[[#This Row],[Date Ended Conversion]])</f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s="5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2">
        <f t="shared" ref="L4083" si="4361">(((K4083/60)/60)/24)+DATE(1970,1,1)</f>
        <v>42041.581307870365</v>
      </c>
      <c r="M4083" s="12">
        <f t="shared" si="4309"/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11">
        <f t="shared" si="4310"/>
        <v>0.15737410071942445</v>
      </c>
      <c r="S4083" s="6">
        <f>AVERAGE(Kickstarter[[#This Row],[pledged]]/Kickstarter[[#This Row],[backers_count]])</f>
        <v>29.166666666666668</v>
      </c>
      <c r="T4083" t="str">
        <f t="shared" si="4341"/>
        <v>theater</v>
      </c>
      <c r="U4083" t="str">
        <f t="shared" si="4320"/>
        <v>plays</v>
      </c>
      <c r="V4083">
        <f>YEAR(Kickstarter[[#This Row],[Date Ended Conversion]])</f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s="5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2">
        <f t="shared" ref="L4084" si="4362">(((K4084/60)/60)/24)+DATE(1970,1,1)</f>
        <v>42307.189270833333</v>
      </c>
      <c r="M4084" s="12">
        <f t="shared" si="4309"/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11">
        <f t="shared" si="4310"/>
        <v>0.02</v>
      </c>
      <c r="S4084" s="6">
        <f>AVERAGE(Kickstarter[[#This Row],[pledged]]/Kickstarter[[#This Row],[backers_count]])</f>
        <v>1.5</v>
      </c>
      <c r="T4084" t="str">
        <f t="shared" si="4341"/>
        <v>theater</v>
      </c>
      <c r="U4084" t="str">
        <f t="shared" si="4320"/>
        <v>plays</v>
      </c>
      <c r="V4084">
        <f>YEAR(Kickstarter[[#This Row],[Date Ended Conversion]])</f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s="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2">
        <f t="shared" ref="L4085" si="4363">(((K4085/60)/60)/24)+DATE(1970,1,1)</f>
        <v>42353.761759259258</v>
      </c>
      <c r="M4085" s="12">
        <f t="shared" si="4309"/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11">
        <f t="shared" si="4310"/>
        <v>0.21685714285714286</v>
      </c>
      <c r="S4085" s="6">
        <f>AVERAGE(Kickstarter[[#This Row],[pledged]]/Kickstarter[[#This Row],[backers_count]])</f>
        <v>126.5</v>
      </c>
      <c r="T4085" t="str">
        <f t="shared" si="4341"/>
        <v>theater</v>
      </c>
      <c r="U4085" t="str">
        <f t="shared" si="4320"/>
        <v>plays</v>
      </c>
      <c r="V4085">
        <f>YEAR(Kickstarter[[#This Row],[Date Ended Conversion]])</f>
        <v>2016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s="5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2">
        <f t="shared" ref="L4086" si="4364">(((K4086/60)/60)/24)+DATE(1970,1,1)</f>
        <v>42622.436412037037</v>
      </c>
      <c r="M4086" s="12">
        <f t="shared" si="4309"/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11">
        <f t="shared" si="4310"/>
        <v>3.3333333333333335E-3</v>
      </c>
      <c r="S4086" s="6">
        <f>AVERAGE(Kickstarter[[#This Row],[pledged]]/Kickstarter[[#This Row],[backers_count]])</f>
        <v>10</v>
      </c>
      <c r="T4086" t="str">
        <f t="shared" si="4341"/>
        <v>theater</v>
      </c>
      <c r="U4086" t="str">
        <f t="shared" si="4320"/>
        <v>plays</v>
      </c>
      <c r="V4086">
        <f>YEAR(Kickstarter[[#This Row],[Date Ended Conversion]])</f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s="5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2">
        <f t="shared" ref="L4087" si="4365">(((K4087/60)/60)/24)+DATE(1970,1,1)</f>
        <v>42058.603877314818</v>
      </c>
      <c r="M4087" s="12">
        <f t="shared" si="4309"/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11">
        <f t="shared" si="4310"/>
        <v>2.8571428571428571E-3</v>
      </c>
      <c r="S4087" s="6">
        <f>AVERAGE(Kickstarter[[#This Row],[pledged]]/Kickstarter[[#This Row],[backers_count]])</f>
        <v>10</v>
      </c>
      <c r="T4087" t="str">
        <f t="shared" si="4341"/>
        <v>theater</v>
      </c>
      <c r="U4087" t="str">
        <f t="shared" si="4320"/>
        <v>plays</v>
      </c>
      <c r="V4087">
        <f>YEAR(Kickstarter[[#This Row],[Date Ended Conversion]])</f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s="5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2">
        <f t="shared" ref="L4088" si="4366">(((K4088/60)/60)/24)+DATE(1970,1,1)</f>
        <v>42304.940960648149</v>
      </c>
      <c r="M4088" s="12">
        <f t="shared" si="4309"/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11">
        <f t="shared" si="4310"/>
        <v>4.7E-2</v>
      </c>
      <c r="S4088" s="6">
        <f>AVERAGE(Kickstarter[[#This Row],[pledged]]/Kickstarter[[#This Row],[backers_count]])</f>
        <v>9.4</v>
      </c>
      <c r="T4088" t="str">
        <f t="shared" si="4341"/>
        <v>theater</v>
      </c>
      <c r="U4088" t="str">
        <f t="shared" si="4320"/>
        <v>plays</v>
      </c>
      <c r="V4088">
        <f>YEAR(Kickstarter[[#This Row],[Date Ended Conversion]])</f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s="5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2">
        <f t="shared" ref="L4089" si="4367">(((K4089/60)/60)/24)+DATE(1970,1,1)</f>
        <v>42538.742893518516</v>
      </c>
      <c r="M4089" s="12">
        <f t="shared" si="4309"/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11">
        <f t="shared" si="4310"/>
        <v>0</v>
      </c>
      <c r="S4089" s="6" t="e">
        <f>AVERAGE(Kickstarter[[#This Row],[pledged]]/Kickstarter[[#This Row],[backers_count]])</f>
        <v>#DIV/0!</v>
      </c>
      <c r="T4089" t="str">
        <f t="shared" si="4341"/>
        <v>theater</v>
      </c>
      <c r="U4089" t="str">
        <f t="shared" si="4320"/>
        <v>plays</v>
      </c>
      <c r="V4089">
        <f>YEAR(Kickstarter[[#This Row],[Date Ended Conversion]])</f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s="5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2">
        <f t="shared" ref="L4090" si="4368">(((K4090/60)/60)/24)+DATE(1970,1,1)</f>
        <v>41990.612546296295</v>
      </c>
      <c r="M4090" s="12">
        <f t="shared" si="4309"/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11">
        <f t="shared" si="4310"/>
        <v>0.108</v>
      </c>
      <c r="S4090" s="6">
        <f>AVERAGE(Kickstarter[[#This Row],[pledged]]/Kickstarter[[#This Row],[backers_count]])</f>
        <v>72</v>
      </c>
      <c r="T4090" t="str">
        <f t="shared" si="4341"/>
        <v>theater</v>
      </c>
      <c r="U4090" t="str">
        <f t="shared" si="4320"/>
        <v>plays</v>
      </c>
      <c r="V4090">
        <f>YEAR(Kickstarter[[#This Row],[Date Ended Conversion]])</f>
        <v>2015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s="5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2">
        <f t="shared" ref="L4091" si="4369">(((K4091/60)/60)/24)+DATE(1970,1,1)</f>
        <v>42122.732499999998</v>
      </c>
      <c r="M4091" s="12">
        <f t="shared" si="4309"/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11">
        <f t="shared" si="4310"/>
        <v>4.8000000000000001E-2</v>
      </c>
      <c r="S4091" s="6">
        <f>AVERAGE(Kickstarter[[#This Row],[pledged]]/Kickstarter[[#This Row],[backers_count]])</f>
        <v>30</v>
      </c>
      <c r="T4091" t="str">
        <f t="shared" si="4341"/>
        <v>theater</v>
      </c>
      <c r="U4091" t="str">
        <f t="shared" si="4320"/>
        <v>plays</v>
      </c>
      <c r="V4091">
        <f>YEAR(Kickstarter[[#This Row],[Date Ended Conversion]])</f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s="5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2">
        <f t="shared" ref="L4092" si="4370">(((K4092/60)/60)/24)+DATE(1970,1,1)</f>
        <v>42209.67288194444</v>
      </c>
      <c r="M4092" s="12">
        <f t="shared" si="4309"/>
        <v>42223.625</v>
      </c>
      <c r="N4092" t="b">
        <v>0</v>
      </c>
      <c r="O4092">
        <v>3</v>
      </c>
      <c r="P4092" t="b">
        <v>0</v>
      </c>
      <c r="Q4092" t="s">
        <v>8271</v>
      </c>
      <c r="R4092" s="11">
        <f t="shared" si="4310"/>
        <v>3.2000000000000001E-2</v>
      </c>
      <c r="S4092" s="6">
        <f>AVERAGE(Kickstarter[[#This Row],[pledged]]/Kickstarter[[#This Row],[backers_count]])</f>
        <v>10.666666666666666</v>
      </c>
      <c r="T4092" t="str">
        <f t="shared" si="4341"/>
        <v>theater</v>
      </c>
      <c r="U4092" t="str">
        <f t="shared" si="4320"/>
        <v>plays</v>
      </c>
      <c r="V4092">
        <f>YEAR(Kickstarter[[#This Row],[Date Ended Conversion]])</f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s="5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2">
        <f t="shared" ref="L4093" si="4371">(((K4093/60)/60)/24)+DATE(1970,1,1)</f>
        <v>41990.506377314814</v>
      </c>
      <c r="M4093" s="12">
        <f t="shared" si="4309"/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11">
        <f t="shared" si="4310"/>
        <v>0.1275</v>
      </c>
      <c r="S4093" s="6">
        <f>AVERAGE(Kickstarter[[#This Row],[pledged]]/Kickstarter[[#This Row],[backers_count]])</f>
        <v>25.5</v>
      </c>
      <c r="T4093" t="str">
        <f t="shared" si="4341"/>
        <v>theater</v>
      </c>
      <c r="U4093" t="str">
        <f t="shared" si="4320"/>
        <v>plays</v>
      </c>
      <c r="V4093">
        <f>YEAR(Kickstarter[[#This Row],[Date Ended Conversion]])</f>
        <v>2015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s="5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2">
        <f t="shared" ref="L4094" si="4372">(((K4094/60)/60)/24)+DATE(1970,1,1)</f>
        <v>42039.194988425923</v>
      </c>
      <c r="M4094" s="12">
        <f t="shared" si="4309"/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11">
        <f t="shared" si="4310"/>
        <v>1.8181818181818181E-4</v>
      </c>
      <c r="S4094" s="6">
        <f>AVERAGE(Kickstarter[[#This Row],[pledged]]/Kickstarter[[#This Row],[backers_count]])</f>
        <v>20</v>
      </c>
      <c r="T4094" t="str">
        <f t="shared" si="4341"/>
        <v>theater</v>
      </c>
      <c r="U4094" t="str">
        <f t="shared" si="4320"/>
        <v>plays</v>
      </c>
      <c r="V4094">
        <f>YEAR(Kickstarter[[#This Row],[Date Ended Conversion]])</f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s="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2">
        <f t="shared" ref="L4095" si="4373">(((K4095/60)/60)/24)+DATE(1970,1,1)</f>
        <v>42178.815891203703</v>
      </c>
      <c r="M4095" s="12">
        <f t="shared" si="4309"/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11">
        <f t="shared" si="4310"/>
        <v>2.4E-2</v>
      </c>
      <c r="S4095" s="6">
        <f>AVERAGE(Kickstarter[[#This Row],[pledged]]/Kickstarter[[#This Row],[backers_count]])</f>
        <v>15</v>
      </c>
      <c r="T4095" t="str">
        <f t="shared" si="4341"/>
        <v>theater</v>
      </c>
      <c r="U4095" t="str">
        <f t="shared" si="4320"/>
        <v>plays</v>
      </c>
      <c r="V4095">
        <f>YEAR(Kickstarter[[#This Row],[Date Ended Conversion]])</f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s="5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2">
        <f t="shared" ref="L4096" si="4374">(((K4096/60)/60)/24)+DATE(1970,1,1)</f>
        <v>41890.086805555555</v>
      </c>
      <c r="M4096" s="12">
        <f t="shared" si="4309"/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11">
        <f t="shared" si="4310"/>
        <v>0.36499999999999999</v>
      </c>
      <c r="S4096" s="6">
        <f>AVERAGE(Kickstarter[[#This Row],[pledged]]/Kickstarter[[#This Row],[backers_count]])</f>
        <v>91.25</v>
      </c>
      <c r="T4096" t="str">
        <f t="shared" si="4341"/>
        <v>theater</v>
      </c>
      <c r="U4096" t="str">
        <f t="shared" si="4320"/>
        <v>plays</v>
      </c>
      <c r="V4096">
        <f>YEAR(Kickstarter[[#This Row],[Date Ended Conversion]])</f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s="5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2">
        <f t="shared" ref="L4097" si="4375">(((K4097/60)/60)/24)+DATE(1970,1,1)</f>
        <v>42693.031828703708</v>
      </c>
      <c r="M4097" s="12">
        <f t="shared" si="4309"/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11">
        <f t="shared" si="4310"/>
        <v>2.6666666666666668E-2</v>
      </c>
      <c r="S4097" s="6">
        <f>AVERAGE(Kickstarter[[#This Row],[pledged]]/Kickstarter[[#This Row],[backers_count]])</f>
        <v>800</v>
      </c>
      <c r="T4097" t="str">
        <f t="shared" si="4341"/>
        <v>theater</v>
      </c>
      <c r="U4097" t="str">
        <f t="shared" si="4320"/>
        <v>plays</v>
      </c>
      <c r="V4097">
        <f>YEAR(Kickstarter[[#This Row],[Date Ended Conversion]])</f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s="5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2">
        <f t="shared" ref="L4098" si="4376">(((K4098/60)/60)/24)+DATE(1970,1,1)</f>
        <v>42750.530312499999</v>
      </c>
      <c r="M4098" s="12">
        <f t="shared" ref="M4098:M4115" si="4377">(((J4098/60)/60)/24)+DATE(1970,1,1)</f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11">
        <f t="shared" ref="R4098:R4115" si="4378">(E4098/D4098)</f>
        <v>0.11428571428571428</v>
      </c>
      <c r="S4098" s="6">
        <f>AVERAGE(Kickstarter[[#This Row],[pledged]]/Kickstarter[[#This Row],[backers_count]])</f>
        <v>80</v>
      </c>
      <c r="T4098" t="str">
        <f t="shared" si="4341"/>
        <v>theater</v>
      </c>
      <c r="U4098" t="str">
        <f t="shared" si="4320"/>
        <v>plays</v>
      </c>
      <c r="V4098">
        <f>YEAR(Kickstarter[[#This Row],[Date Ended Conversion]])</f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s="5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2">
        <f t="shared" ref="L4099" si="4379">(((K4099/60)/60)/24)+DATE(1970,1,1)</f>
        <v>42344.824502314819</v>
      </c>
      <c r="M4099" s="12">
        <f t="shared" si="4377"/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11">
        <f t="shared" si="4378"/>
        <v>0</v>
      </c>
      <c r="S4099" s="6" t="e">
        <f>AVERAGE(Kickstarter[[#This Row],[pledged]]/Kickstarter[[#This Row],[backers_count]])</f>
        <v>#DIV/0!</v>
      </c>
      <c r="T4099" t="str">
        <f t="shared" si="4341"/>
        <v>theater</v>
      </c>
      <c r="U4099" t="str">
        <f t="shared" si="4320"/>
        <v>plays</v>
      </c>
      <c r="V4099">
        <f>YEAR(Kickstarter[[#This Row],[Date Ended Conversion]])</f>
        <v>2016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s="5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2">
        <f t="shared" ref="L4100" si="4380">(((K4100/60)/60)/24)+DATE(1970,1,1)</f>
        <v>42495.722187499996</v>
      </c>
      <c r="M4100" s="12">
        <f t="shared" si="4377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11">
        <f t="shared" si="4378"/>
        <v>0</v>
      </c>
      <c r="S4100" s="6" t="e">
        <f>AVERAGE(Kickstarter[[#This Row],[pledged]]/Kickstarter[[#This Row],[backers_count]])</f>
        <v>#DIV/0!</v>
      </c>
      <c r="T4100" t="str">
        <f t="shared" si="4341"/>
        <v>theater</v>
      </c>
      <c r="U4100" t="str">
        <f t="shared" si="4320"/>
        <v>plays</v>
      </c>
      <c r="V4100">
        <f>YEAR(Kickstarter[[#This Row],[Date Ended Conversion]])</f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s="5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2">
        <f t="shared" ref="L4101" si="4381">(((K4101/60)/60)/24)+DATE(1970,1,1)</f>
        <v>42570.850381944445</v>
      </c>
      <c r="M4101" s="12">
        <f t="shared" si="4377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11">
        <f t="shared" si="4378"/>
        <v>1.1111111111111112E-2</v>
      </c>
      <c r="S4101" s="6">
        <f>AVERAGE(Kickstarter[[#This Row],[pledged]]/Kickstarter[[#This Row],[backers_count]])</f>
        <v>50</v>
      </c>
      <c r="T4101" t="str">
        <f t="shared" si="4341"/>
        <v>theater</v>
      </c>
      <c r="U4101" t="str">
        <f t="shared" si="4320"/>
        <v>plays</v>
      </c>
      <c r="V4101">
        <f>YEAR(Kickstarter[[#This Row],[Date Ended Conversion]])</f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s="5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2">
        <f t="shared" ref="L4102" si="4382">(((K4102/60)/60)/24)+DATE(1970,1,1)</f>
        <v>41927.124884259261</v>
      </c>
      <c r="M4102" s="12">
        <f t="shared" si="4377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11">
        <f t="shared" si="4378"/>
        <v>0</v>
      </c>
      <c r="S4102" s="6" t="e">
        <f>AVERAGE(Kickstarter[[#This Row],[pledged]]/Kickstarter[[#This Row],[backers_count]])</f>
        <v>#DIV/0!</v>
      </c>
      <c r="T4102" t="str">
        <f t="shared" si="4341"/>
        <v>theater</v>
      </c>
      <c r="U4102" t="str">
        <f t="shared" si="4320"/>
        <v>plays</v>
      </c>
      <c r="V4102">
        <f>YEAR(Kickstarter[[#This Row],[Date Ended Conversion]])</f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s="5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2">
        <f t="shared" ref="L4103" si="4383">(((K4103/60)/60)/24)+DATE(1970,1,1)</f>
        <v>42730.903726851851</v>
      </c>
      <c r="M4103" s="12">
        <f t="shared" si="4377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11">
        <f t="shared" si="4378"/>
        <v>0</v>
      </c>
      <c r="S4103" s="6" t="e">
        <f>AVERAGE(Kickstarter[[#This Row],[pledged]]/Kickstarter[[#This Row],[backers_count]])</f>
        <v>#DIV/0!</v>
      </c>
      <c r="T4103" t="str">
        <f t="shared" si="4341"/>
        <v>theater</v>
      </c>
      <c r="U4103" t="str">
        <f t="shared" si="4320"/>
        <v>plays</v>
      </c>
      <c r="V4103">
        <f>YEAR(Kickstarter[[#This Row],[Date Ended Conversion]])</f>
        <v>2017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s="5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2">
        <f t="shared" ref="L4104" si="4384">(((K4104/60)/60)/24)+DATE(1970,1,1)</f>
        <v>42475.848067129627</v>
      </c>
      <c r="M4104" s="12">
        <f t="shared" si="4377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11">
        <f t="shared" si="4378"/>
        <v>0.27400000000000002</v>
      </c>
      <c r="S4104" s="6">
        <f>AVERAGE(Kickstarter[[#This Row],[pledged]]/Kickstarter[[#This Row],[backers_count]])</f>
        <v>22.833333333333332</v>
      </c>
      <c r="T4104" t="str">
        <f t="shared" si="4341"/>
        <v>theater</v>
      </c>
      <c r="U4104" t="str">
        <f t="shared" si="4320"/>
        <v>plays</v>
      </c>
      <c r="V4104">
        <f>YEAR(Kickstarter[[#This Row],[Date Ended Conversion]])</f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s="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2">
        <f t="shared" ref="L4105" si="4385">(((K4105/60)/60)/24)+DATE(1970,1,1)</f>
        <v>42188.83293981482</v>
      </c>
      <c r="M4105" s="12">
        <f t="shared" si="4377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11">
        <f t="shared" si="4378"/>
        <v>0.1</v>
      </c>
      <c r="S4105" s="6">
        <f>AVERAGE(Kickstarter[[#This Row],[pledged]]/Kickstarter[[#This Row],[backers_count]])</f>
        <v>16.666666666666668</v>
      </c>
      <c r="T4105" t="str">
        <f t="shared" si="4341"/>
        <v>theater</v>
      </c>
      <c r="U4105" t="str">
        <f t="shared" si="4320"/>
        <v>plays</v>
      </c>
      <c r="V4105">
        <f>YEAR(Kickstarter[[#This Row],[Date Ended Conversion]])</f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s="5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2">
        <f t="shared" ref="L4106" si="4386">(((K4106/60)/60)/24)+DATE(1970,1,1)</f>
        <v>42640.278171296297</v>
      </c>
      <c r="M4106" s="12">
        <f t="shared" si="4377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11">
        <f t="shared" si="4378"/>
        <v>0.21366666666666667</v>
      </c>
      <c r="S4106" s="6">
        <f>AVERAGE(Kickstarter[[#This Row],[pledged]]/Kickstarter[[#This Row],[backers_count]])</f>
        <v>45.785714285714285</v>
      </c>
      <c r="T4106" t="str">
        <f t="shared" si="4341"/>
        <v>theater</v>
      </c>
      <c r="U4106" t="str">
        <f t="shared" si="4320"/>
        <v>plays</v>
      </c>
      <c r="V4106">
        <f>YEAR(Kickstarter[[#This Row],[Date Ended Conversion]])</f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s="5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2">
        <f t="shared" ref="L4107" si="4387">(((K4107/60)/60)/24)+DATE(1970,1,1)</f>
        <v>42697.010520833333</v>
      </c>
      <c r="M4107" s="12">
        <f t="shared" si="4377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11">
        <f t="shared" si="4378"/>
        <v>6.9696969696969702E-2</v>
      </c>
      <c r="S4107" s="6">
        <f>AVERAGE(Kickstarter[[#This Row],[pledged]]/Kickstarter[[#This Row],[backers_count]])</f>
        <v>383.33333333333331</v>
      </c>
      <c r="T4107" t="str">
        <f t="shared" si="4341"/>
        <v>theater</v>
      </c>
      <c r="U4107" t="str">
        <f t="shared" ref="U4107:U4115" si="4388">RIGHT(Q4107,LEN(Q4107)-FIND("/",Q4107))</f>
        <v>plays</v>
      </c>
      <c r="V4107">
        <f>YEAR(Kickstarter[[#This Row],[Date Ended Conversion]])</f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s="5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2">
        <f t="shared" ref="L4108" si="4389">(((K4108/60)/60)/24)+DATE(1970,1,1)</f>
        <v>42053.049375000002</v>
      </c>
      <c r="M4108" s="12">
        <f t="shared" si="4377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11">
        <f t="shared" si="4378"/>
        <v>0.70599999999999996</v>
      </c>
      <c r="S4108" s="6">
        <f>AVERAGE(Kickstarter[[#This Row],[pledged]]/Kickstarter[[#This Row],[backers_count]])</f>
        <v>106.96969696969697</v>
      </c>
      <c r="T4108" t="str">
        <f t="shared" si="4341"/>
        <v>theater</v>
      </c>
      <c r="U4108" t="str">
        <f t="shared" si="4388"/>
        <v>plays</v>
      </c>
      <c r="V4108">
        <f>YEAR(Kickstarter[[#This Row],[Date Ended Conversion]])</f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s="5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2">
        <f t="shared" ref="L4109" si="4390">(((K4109/60)/60)/24)+DATE(1970,1,1)</f>
        <v>41883.916678240741</v>
      </c>
      <c r="M4109" s="12">
        <f t="shared" si="4377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11">
        <f t="shared" si="4378"/>
        <v>2.0500000000000001E-2</v>
      </c>
      <c r="S4109" s="6">
        <f>AVERAGE(Kickstarter[[#This Row],[pledged]]/Kickstarter[[#This Row],[backers_count]])</f>
        <v>10.25</v>
      </c>
      <c r="T4109" t="str">
        <f t="shared" si="4341"/>
        <v>theater</v>
      </c>
      <c r="U4109" t="str">
        <f t="shared" si="4388"/>
        <v>plays</v>
      </c>
      <c r="V4109">
        <f>YEAR(Kickstarter[[#This Row],[Date Ended Conversion]])</f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s="5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2">
        <f t="shared" ref="L4110" si="4391">(((K4110/60)/60)/24)+DATE(1970,1,1)</f>
        <v>42767.031678240746</v>
      </c>
      <c r="M4110" s="12">
        <f t="shared" si="4377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11">
        <f t="shared" si="4378"/>
        <v>1.9666666666666666E-2</v>
      </c>
      <c r="S4110" s="6">
        <f>AVERAGE(Kickstarter[[#This Row],[pledged]]/Kickstarter[[#This Row],[backers_count]])</f>
        <v>59</v>
      </c>
      <c r="T4110" t="str">
        <f t="shared" si="4341"/>
        <v>theater</v>
      </c>
      <c r="U4110" t="str">
        <f t="shared" si="4388"/>
        <v>plays</v>
      </c>
      <c r="V4110">
        <f>YEAR(Kickstarter[[#This Row],[Date Ended Conversion]])</f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s="5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2">
        <f t="shared" ref="L4111" si="4392">(((K4111/60)/60)/24)+DATE(1970,1,1)</f>
        <v>42307.539398148147</v>
      </c>
      <c r="M4111" s="12">
        <f t="shared" si="4377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11">
        <f t="shared" si="4378"/>
        <v>0</v>
      </c>
      <c r="S4111" s="6" t="e">
        <f>AVERAGE(Kickstarter[[#This Row],[pledged]]/Kickstarter[[#This Row],[backers_count]])</f>
        <v>#DIV/0!</v>
      </c>
      <c r="T4111" t="str">
        <f t="shared" si="4341"/>
        <v>theater</v>
      </c>
      <c r="U4111" t="str">
        <f t="shared" si="4388"/>
        <v>plays</v>
      </c>
      <c r="V4111">
        <f>YEAR(Kickstarter[[#This Row],[Date Ended Conversion]])</f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s="5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2">
        <f t="shared" ref="L4112" si="4393">(((K4112/60)/60)/24)+DATE(1970,1,1)</f>
        <v>42512.626747685179</v>
      </c>
      <c r="M4112" s="12">
        <f t="shared" si="4377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11">
        <f t="shared" si="4378"/>
        <v>0.28666666666666668</v>
      </c>
      <c r="S4112" s="6">
        <f>AVERAGE(Kickstarter[[#This Row],[pledged]]/Kickstarter[[#This Row],[backers_count]])</f>
        <v>14.333333333333334</v>
      </c>
      <c r="T4112" t="str">
        <f t="shared" si="4341"/>
        <v>theater</v>
      </c>
      <c r="U4112" t="str">
        <f t="shared" si="4388"/>
        <v>plays</v>
      </c>
      <c r="V4112">
        <f>YEAR(Kickstarter[[#This Row],[Date Ended Conversion]])</f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s="5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2">
        <f t="shared" ref="L4113" si="4394">(((K4113/60)/60)/24)+DATE(1970,1,1)</f>
        <v>42029.135879629626</v>
      </c>
      <c r="M4113" s="12">
        <f t="shared" si="4377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11">
        <f t="shared" si="4378"/>
        <v>3.1333333333333331E-2</v>
      </c>
      <c r="S4113" s="6">
        <f>AVERAGE(Kickstarter[[#This Row],[pledged]]/Kickstarter[[#This Row],[backers_count]])</f>
        <v>15.666666666666666</v>
      </c>
      <c r="T4113" t="str">
        <f t="shared" si="4341"/>
        <v>theater</v>
      </c>
      <c r="U4113" t="str">
        <f t="shared" si="4388"/>
        <v>plays</v>
      </c>
      <c r="V4113">
        <f>YEAR(Kickstarter[[#This Row],[Date Ended Conversion]])</f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s="5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2">
        <f t="shared" ref="L4114" si="4395">(((K4114/60)/60)/24)+DATE(1970,1,1)</f>
        <v>42400.946597222224</v>
      </c>
      <c r="M4114" s="12">
        <f t="shared" si="4377"/>
        <v>42428</v>
      </c>
      <c r="N4114" t="b">
        <v>0</v>
      </c>
      <c r="O4114">
        <v>1</v>
      </c>
      <c r="P4114" t="b">
        <v>0</v>
      </c>
      <c r="Q4114" t="s">
        <v>8271</v>
      </c>
      <c r="R4114" s="11">
        <f t="shared" si="4378"/>
        <v>4.0000000000000002E-4</v>
      </c>
      <c r="S4114" s="6">
        <f>AVERAGE(Kickstarter[[#This Row],[pledged]]/Kickstarter[[#This Row],[backers_count]])</f>
        <v>1</v>
      </c>
      <c r="T4114" t="str">
        <f t="shared" si="4341"/>
        <v>theater</v>
      </c>
      <c r="U4114" t="str">
        <f t="shared" si="4388"/>
        <v>plays</v>
      </c>
      <c r="V4114">
        <f>YEAR(Kickstarter[[#This Row],[Date Ended Conversion]])</f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s="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2">
        <f t="shared" ref="L4115" si="4396">(((K4115/60)/60)/24)+DATE(1970,1,1)</f>
        <v>42358.573182870372</v>
      </c>
      <c r="M4115" s="12">
        <f t="shared" si="4377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11">
        <f t="shared" si="4378"/>
        <v>2E-3</v>
      </c>
      <c r="S4115" s="6">
        <f>AVERAGE(Kickstarter[[#This Row],[pledged]]/Kickstarter[[#This Row],[backers_count]])</f>
        <v>1</v>
      </c>
      <c r="T4115" t="str">
        <f t="shared" si="4341"/>
        <v>theater</v>
      </c>
      <c r="U4115" t="str">
        <f t="shared" si="4388"/>
        <v>plays</v>
      </c>
      <c r="V4115">
        <f>YEAR(Kickstarter[[#This Row],[Date Ended Conversion]])</f>
        <v>2016</v>
      </c>
    </row>
  </sheetData>
  <conditionalFormatting sqref="F2:G4115">
    <cfRule type="colorScale" priority="9">
      <colorScale>
        <cfvo type="formula" val="$F$1:$F$4115= &quot;failed&quot;"/>
        <cfvo type="formula" val="$F$1:$F$4115= &quot;sucessful&quot;"/>
        <color rgb="FFFF0000"/>
        <color rgb="FF00B050"/>
      </colorScale>
    </cfRule>
  </conditionalFormatting>
  <conditionalFormatting sqref="F2:G1048576">
    <cfRule type="containsText" dxfId="18" priority="5" operator="containsText" text="canceled">
      <formula>NOT(ISERROR(SEARCH("canceled",F2)))</formula>
    </cfRule>
    <cfRule type="containsText" dxfId="17" priority="6" operator="containsText" text="cancelled">
      <formula>NOT(ISERROR(SEARCH("cancelled",F2)))</formula>
    </cfRule>
    <cfRule type="containsText" dxfId="16" priority="7" operator="containsText" text="failed">
      <formula>NOT(ISERROR(SEARCH("failed",F2)))</formula>
    </cfRule>
    <cfRule type="containsText" dxfId="15" priority="8" operator="containsText" text="successful">
      <formula>NOT(ISERROR(SEARCH("successful",F2)))</formula>
    </cfRule>
  </conditionalFormatting>
  <conditionalFormatting sqref="R2:R4115">
    <cfRule type="colorScale" priority="1">
      <colorScale>
        <cfvo type="num" val="0"/>
        <cfvo type="num" val="0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525B2-79EC-DA44-B4A1-28F6C3FAB81C}">
  <sheetPr codeName="Sheet5"/>
  <dimension ref="A1:F26"/>
  <sheetViews>
    <sheetView zoomScale="69" workbookViewId="0">
      <selection activeCell="A12" sqref="A5:A2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" bestFit="1" customWidth="1"/>
    <col min="9" max="9" width="14" bestFit="1" customWidth="1"/>
    <col min="10" max="10" width="19.332031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8334</v>
      </c>
    </row>
    <row r="3" spans="1:6" x14ac:dyDescent="0.2">
      <c r="A3" s="8" t="s">
        <v>8336</v>
      </c>
      <c r="B3" s="8" t="s">
        <v>8333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8332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/>
      <c r="C6" s="7">
        <v>20</v>
      </c>
      <c r="D6" s="7"/>
      <c r="E6" s="7"/>
      <c r="F6" s="7">
        <v>20</v>
      </c>
    </row>
    <row r="7" spans="1:6" x14ac:dyDescent="0.2">
      <c r="A7" s="9" t="s">
        <v>8313</v>
      </c>
      <c r="B7" s="7">
        <v>20</v>
      </c>
      <c r="C7" s="7">
        <v>120</v>
      </c>
      <c r="D7" s="7"/>
      <c r="E7" s="7"/>
      <c r="F7" s="7">
        <v>140</v>
      </c>
    </row>
    <row r="8" spans="1:6" x14ac:dyDescent="0.2">
      <c r="A8" s="9" t="s">
        <v>8314</v>
      </c>
      <c r="B8" s="7"/>
      <c r="C8" s="7"/>
      <c r="D8" s="7">
        <v>6</v>
      </c>
      <c r="E8" s="7">
        <v>34</v>
      </c>
      <c r="F8" s="7">
        <v>40</v>
      </c>
    </row>
    <row r="9" spans="1:6" x14ac:dyDescent="0.2">
      <c r="A9" s="9" t="s">
        <v>8315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8316</v>
      </c>
      <c r="B10" s="7"/>
      <c r="C10" s="7"/>
      <c r="D10" s="7"/>
      <c r="E10" s="7">
        <v>80</v>
      </c>
      <c r="F10" s="7">
        <v>80</v>
      </c>
    </row>
    <row r="11" spans="1:6" x14ac:dyDescent="0.2">
      <c r="A11" s="9" t="s">
        <v>8317</v>
      </c>
      <c r="B11" s="7"/>
      <c r="C11" s="7">
        <v>100</v>
      </c>
      <c r="D11" s="7"/>
      <c r="E11" s="7"/>
      <c r="F11" s="7">
        <v>100</v>
      </c>
    </row>
    <row r="12" spans="1:6" x14ac:dyDescent="0.2">
      <c r="A12" s="9" t="s">
        <v>8318</v>
      </c>
      <c r="B12" s="7">
        <v>24</v>
      </c>
      <c r="C12" s="7"/>
      <c r="D12" s="7"/>
      <c r="E12" s="7"/>
      <c r="F12" s="7">
        <v>24</v>
      </c>
    </row>
    <row r="13" spans="1:6" x14ac:dyDescent="0.2">
      <c r="A13" s="9" t="s">
        <v>8319</v>
      </c>
      <c r="B13" s="7"/>
      <c r="C13" s="7">
        <v>100</v>
      </c>
      <c r="D13" s="7">
        <v>20</v>
      </c>
      <c r="E13" s="7">
        <v>320</v>
      </c>
      <c r="F13" s="7">
        <v>440</v>
      </c>
    </row>
    <row r="14" spans="1:6" x14ac:dyDescent="0.2">
      <c r="A14" s="9" t="s">
        <v>8320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8321</v>
      </c>
      <c r="B15" s="7"/>
      <c r="C15" s="7"/>
      <c r="D15" s="7"/>
      <c r="E15" s="7">
        <v>40</v>
      </c>
      <c r="F15" s="7">
        <v>40</v>
      </c>
    </row>
    <row r="16" spans="1:6" x14ac:dyDescent="0.2">
      <c r="A16" s="9" t="s">
        <v>8322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">
      <c r="A17" s="9" t="s">
        <v>8323</v>
      </c>
      <c r="B17" s="7">
        <v>20</v>
      </c>
      <c r="C17" s="7"/>
      <c r="D17" s="7"/>
      <c r="E17" s="7"/>
      <c r="F17" s="7">
        <v>20</v>
      </c>
    </row>
    <row r="18" spans="1:6" x14ac:dyDescent="0.2">
      <c r="A18" s="9" t="s">
        <v>8324</v>
      </c>
      <c r="B18" s="7"/>
      <c r="C18" s="7">
        <v>117</v>
      </c>
      <c r="D18" s="7"/>
      <c r="E18" s="7">
        <v>103</v>
      </c>
      <c r="F18" s="7">
        <v>220</v>
      </c>
    </row>
    <row r="19" spans="1:6" x14ac:dyDescent="0.2">
      <c r="A19" s="9" t="s">
        <v>8325</v>
      </c>
      <c r="B19" s="7">
        <v>10</v>
      </c>
      <c r="C19" s="7">
        <v>87</v>
      </c>
      <c r="D19" s="7"/>
      <c r="E19" s="7">
        <v>60</v>
      </c>
      <c r="F19" s="7">
        <v>157</v>
      </c>
    </row>
    <row r="20" spans="1:6" x14ac:dyDescent="0.2">
      <c r="A20" s="9" t="s">
        <v>8326</v>
      </c>
      <c r="B20" s="7">
        <v>20</v>
      </c>
      <c r="C20" s="7"/>
      <c r="D20" s="7"/>
      <c r="E20" s="7"/>
      <c r="F20" s="7">
        <v>20</v>
      </c>
    </row>
    <row r="21" spans="1:6" x14ac:dyDescent="0.2">
      <c r="A21" s="9" t="s">
        <v>8327</v>
      </c>
      <c r="B21" s="7"/>
      <c r="C21" s="7">
        <v>40</v>
      </c>
      <c r="D21" s="7"/>
      <c r="E21" s="7"/>
      <c r="F21" s="7">
        <v>40</v>
      </c>
    </row>
    <row r="22" spans="1:6" x14ac:dyDescent="0.2">
      <c r="A22" s="9" t="s">
        <v>8328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8329</v>
      </c>
      <c r="B23" s="7">
        <v>160</v>
      </c>
      <c r="C23" s="7">
        <v>211</v>
      </c>
      <c r="D23" s="7"/>
      <c r="E23" s="7">
        <v>169</v>
      </c>
      <c r="F23" s="7">
        <v>540</v>
      </c>
    </row>
    <row r="24" spans="1:6" x14ac:dyDescent="0.2">
      <c r="A24" s="9" t="s">
        <v>8330</v>
      </c>
      <c r="B24" s="7">
        <v>18</v>
      </c>
      <c r="C24" s="7">
        <v>2</v>
      </c>
      <c r="D24" s="7"/>
      <c r="E24" s="7">
        <v>40</v>
      </c>
      <c r="F24" s="7">
        <v>60</v>
      </c>
    </row>
    <row r="25" spans="1:6" x14ac:dyDescent="0.2">
      <c r="A25" s="9" t="s">
        <v>8331</v>
      </c>
      <c r="B25" s="7">
        <v>37</v>
      </c>
      <c r="C25" s="7">
        <v>493</v>
      </c>
      <c r="D25" s="7">
        <v>24</v>
      </c>
      <c r="E25" s="7">
        <v>839</v>
      </c>
      <c r="F25" s="7">
        <v>1393</v>
      </c>
    </row>
    <row r="26" spans="1:6" x14ac:dyDescent="0.2">
      <c r="A26" s="9" t="s">
        <v>8332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2AD47-0E70-2445-9E4A-89C0B7163C2E}">
  <sheetPr codeName="Sheet6"/>
  <dimension ref="A1:F47"/>
  <sheetViews>
    <sheetView topLeftCell="E1" workbookViewId="0">
      <selection activeCell="C20" sqref="C20"/>
    </sheetView>
  </sheetViews>
  <sheetFormatPr baseColWidth="10" defaultRowHeight="15" x14ac:dyDescent="0.2"/>
  <cols>
    <col min="1" max="1" width="17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" bestFit="1" customWidth="1"/>
    <col min="9" max="9" width="14.83203125" bestFit="1" customWidth="1"/>
    <col min="10" max="10" width="19.33203125" bestFit="1" customWidth="1"/>
    <col min="11" max="11" width="19.1640625" bestFit="1" customWidth="1"/>
  </cols>
  <sheetData>
    <row r="1" spans="1:6" x14ac:dyDescent="0.2">
      <c r="A1" s="8" t="s">
        <v>8223</v>
      </c>
      <c r="B1" t="s">
        <v>8334</v>
      </c>
    </row>
    <row r="2" spans="1:6" x14ac:dyDescent="0.2">
      <c r="A2" s="8" t="s">
        <v>8308</v>
      </c>
      <c r="B2" t="s">
        <v>8334</v>
      </c>
    </row>
    <row r="4" spans="1:6" x14ac:dyDescent="0.2">
      <c r="A4" s="8" t="s">
        <v>8336</v>
      </c>
      <c r="B4" s="8" t="s">
        <v>8333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8332</v>
      </c>
    </row>
    <row r="6" spans="1:6" x14ac:dyDescent="0.2">
      <c r="A6" s="9" t="s">
        <v>8337</v>
      </c>
      <c r="B6" s="7"/>
      <c r="C6" s="7"/>
      <c r="D6" s="7"/>
      <c r="E6" s="7">
        <v>20</v>
      </c>
      <c r="F6" s="7">
        <v>20</v>
      </c>
    </row>
    <row r="7" spans="1:6" x14ac:dyDescent="0.2">
      <c r="A7" s="9" t="s">
        <v>8338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8339</v>
      </c>
      <c r="B8" s="7"/>
      <c r="C8" s="7"/>
      <c r="D8" s="7"/>
      <c r="E8" s="7">
        <v>180</v>
      </c>
      <c r="F8" s="7">
        <v>180</v>
      </c>
    </row>
    <row r="9" spans="1:6" x14ac:dyDescent="0.2">
      <c r="A9" s="9" t="s">
        <v>8340</v>
      </c>
      <c r="B9" s="7"/>
      <c r="C9" s="7">
        <v>80</v>
      </c>
      <c r="D9" s="7"/>
      <c r="E9" s="7"/>
      <c r="F9" s="7">
        <v>80</v>
      </c>
    </row>
    <row r="10" spans="1:6" x14ac:dyDescent="0.2">
      <c r="A10" s="9" t="s">
        <v>8341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8342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8343</v>
      </c>
      <c r="B12" s="7"/>
      <c r="C12" s="7"/>
      <c r="D12" s="7"/>
      <c r="E12" s="7">
        <v>60</v>
      </c>
      <c r="F12" s="7">
        <v>60</v>
      </c>
    </row>
    <row r="13" spans="1:6" x14ac:dyDescent="0.2">
      <c r="A13" s="9" t="s">
        <v>8344</v>
      </c>
      <c r="B13" s="7">
        <v>20</v>
      </c>
      <c r="C13" s="7"/>
      <c r="D13" s="7"/>
      <c r="E13" s="7"/>
      <c r="F13" s="7">
        <v>20</v>
      </c>
    </row>
    <row r="14" spans="1:6" x14ac:dyDescent="0.2">
      <c r="A14" s="9" t="s">
        <v>8345</v>
      </c>
      <c r="B14" s="7">
        <v>24</v>
      </c>
      <c r="C14" s="7"/>
      <c r="D14" s="7"/>
      <c r="E14" s="7"/>
      <c r="F14" s="7">
        <v>24</v>
      </c>
    </row>
    <row r="15" spans="1:6" x14ac:dyDescent="0.2">
      <c r="A15" s="9" t="s">
        <v>8346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8347</v>
      </c>
      <c r="B16" s="7"/>
      <c r="C16" s="7"/>
      <c r="D16" s="7"/>
      <c r="E16" s="7">
        <v>40</v>
      </c>
      <c r="F16" s="7">
        <v>40</v>
      </c>
    </row>
    <row r="17" spans="1:6" x14ac:dyDescent="0.2">
      <c r="A17" s="9" t="s">
        <v>8348</v>
      </c>
      <c r="B17" s="7"/>
      <c r="C17" s="7"/>
      <c r="D17" s="7"/>
      <c r="E17" s="7">
        <v>40</v>
      </c>
      <c r="F17" s="7">
        <v>40</v>
      </c>
    </row>
    <row r="18" spans="1:6" x14ac:dyDescent="0.2">
      <c r="A18" s="9" t="s">
        <v>8349</v>
      </c>
      <c r="B18" s="7"/>
      <c r="C18" s="7">
        <v>40</v>
      </c>
      <c r="D18" s="7">
        <v>20</v>
      </c>
      <c r="E18" s="7"/>
      <c r="F18" s="7">
        <v>60</v>
      </c>
    </row>
    <row r="19" spans="1:6" x14ac:dyDescent="0.2">
      <c r="A19" s="9" t="s">
        <v>8350</v>
      </c>
      <c r="B19" s="7"/>
      <c r="C19" s="7">
        <v>40</v>
      </c>
      <c r="D19" s="7"/>
      <c r="E19" s="7"/>
      <c r="F19" s="7">
        <v>40</v>
      </c>
    </row>
    <row r="20" spans="1:6" x14ac:dyDescent="0.2">
      <c r="A20" s="9" t="s">
        <v>8351</v>
      </c>
      <c r="B20" s="7">
        <v>20</v>
      </c>
      <c r="C20" s="7">
        <v>120</v>
      </c>
      <c r="D20" s="7"/>
      <c r="E20" s="7"/>
      <c r="F20" s="7">
        <v>140</v>
      </c>
    </row>
    <row r="21" spans="1:6" x14ac:dyDescent="0.2">
      <c r="A21" s="9" t="s">
        <v>8352</v>
      </c>
      <c r="B21" s="7"/>
      <c r="C21" s="7">
        <v>20</v>
      </c>
      <c r="D21" s="7"/>
      <c r="E21" s="7"/>
      <c r="F21" s="7">
        <v>20</v>
      </c>
    </row>
    <row r="22" spans="1:6" x14ac:dyDescent="0.2">
      <c r="A22" s="9" t="s">
        <v>8353</v>
      </c>
      <c r="B22" s="7"/>
      <c r="C22" s="7"/>
      <c r="D22" s="7"/>
      <c r="E22" s="7">
        <v>140</v>
      </c>
      <c r="F22" s="7">
        <v>140</v>
      </c>
    </row>
    <row r="23" spans="1:6" x14ac:dyDescent="0.2">
      <c r="A23" s="9" t="s">
        <v>8354</v>
      </c>
      <c r="B23" s="7"/>
      <c r="C23" s="7">
        <v>20</v>
      </c>
      <c r="D23" s="7"/>
      <c r="E23" s="7">
        <v>140</v>
      </c>
      <c r="F23" s="7">
        <v>160</v>
      </c>
    </row>
    <row r="24" spans="1:6" x14ac:dyDescent="0.2">
      <c r="A24" s="9" t="s">
        <v>8355</v>
      </c>
      <c r="B24" s="7"/>
      <c r="C24" s="7">
        <v>60</v>
      </c>
      <c r="D24" s="7"/>
      <c r="E24" s="7"/>
      <c r="F24" s="7">
        <v>60</v>
      </c>
    </row>
    <row r="25" spans="1:6" x14ac:dyDescent="0.2">
      <c r="A25" s="9" t="s">
        <v>8356</v>
      </c>
      <c r="B25" s="7"/>
      <c r="C25" s="7">
        <v>11</v>
      </c>
      <c r="D25" s="7"/>
      <c r="E25" s="7">
        <v>9</v>
      </c>
      <c r="F25" s="7">
        <v>20</v>
      </c>
    </row>
    <row r="26" spans="1:6" x14ac:dyDescent="0.2">
      <c r="A26" s="9" t="s">
        <v>8357</v>
      </c>
      <c r="B26" s="7"/>
      <c r="C26" s="7"/>
      <c r="D26" s="7"/>
      <c r="E26" s="7">
        <v>20</v>
      </c>
      <c r="F26" s="7">
        <v>20</v>
      </c>
    </row>
    <row r="27" spans="1:6" x14ac:dyDescent="0.2">
      <c r="A27" s="9" t="s">
        <v>8358</v>
      </c>
      <c r="B27" s="7"/>
      <c r="C27" s="7">
        <v>40</v>
      </c>
      <c r="D27" s="7"/>
      <c r="E27" s="7"/>
      <c r="F27" s="7">
        <v>40</v>
      </c>
    </row>
    <row r="28" spans="1:6" x14ac:dyDescent="0.2">
      <c r="A28" s="9" t="s">
        <v>8359</v>
      </c>
      <c r="B28" s="7">
        <v>20</v>
      </c>
      <c r="C28" s="7">
        <v>60</v>
      </c>
      <c r="D28" s="7"/>
      <c r="E28" s="7">
        <v>60</v>
      </c>
      <c r="F28" s="7">
        <v>140</v>
      </c>
    </row>
    <row r="29" spans="1:6" x14ac:dyDescent="0.2">
      <c r="A29" s="9" t="s">
        <v>8360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8361</v>
      </c>
      <c r="B30" s="7"/>
      <c r="C30" s="7"/>
      <c r="D30" s="7"/>
      <c r="E30" s="7">
        <v>60</v>
      </c>
      <c r="F30" s="7">
        <v>60</v>
      </c>
    </row>
    <row r="31" spans="1:6" x14ac:dyDescent="0.2">
      <c r="A31" s="9" t="s">
        <v>8362</v>
      </c>
      <c r="B31" s="7"/>
      <c r="C31" s="7">
        <v>20</v>
      </c>
      <c r="D31" s="7"/>
      <c r="E31" s="7"/>
      <c r="F31" s="7">
        <v>20</v>
      </c>
    </row>
    <row r="32" spans="1:6" x14ac:dyDescent="0.2">
      <c r="A32" s="9" t="s">
        <v>8363</v>
      </c>
      <c r="B32" s="7"/>
      <c r="C32" s="7">
        <v>57</v>
      </c>
      <c r="D32" s="7"/>
      <c r="E32" s="7">
        <v>103</v>
      </c>
      <c r="F32" s="7">
        <v>160</v>
      </c>
    </row>
    <row r="33" spans="1:6" x14ac:dyDescent="0.2">
      <c r="A33" s="9" t="s">
        <v>8364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8365</v>
      </c>
      <c r="B34" s="7"/>
      <c r="C34" s="7">
        <v>353</v>
      </c>
      <c r="D34" s="7">
        <v>19</v>
      </c>
      <c r="E34" s="7">
        <v>694</v>
      </c>
      <c r="F34" s="7">
        <v>1066</v>
      </c>
    </row>
    <row r="35" spans="1:6" x14ac:dyDescent="0.2">
      <c r="A35" s="9" t="s">
        <v>8366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8367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8368</v>
      </c>
      <c r="B37" s="7"/>
      <c r="C37" s="7"/>
      <c r="D37" s="7"/>
      <c r="E37" s="7">
        <v>260</v>
      </c>
      <c r="F37" s="7">
        <v>260</v>
      </c>
    </row>
    <row r="38" spans="1:6" x14ac:dyDescent="0.2">
      <c r="A38" s="9" t="s">
        <v>8369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8370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8371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8372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8373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8374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8375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8376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8377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8332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F9B48-E206-9947-B731-4840CE740D15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1640625" bestFit="1" customWidth="1"/>
    <col min="8" max="8" width="15" bestFit="1" customWidth="1"/>
    <col min="9" max="9" width="10.1640625" bestFit="1" customWidth="1"/>
    <col min="10" max="10" width="19.33203125" bestFit="1" customWidth="1"/>
    <col min="11" max="11" width="14.33203125" bestFit="1" customWidth="1"/>
  </cols>
  <sheetData>
    <row r="1" spans="1:6" x14ac:dyDescent="0.2">
      <c r="A1" s="8" t="s">
        <v>8308</v>
      </c>
      <c r="B1" t="s">
        <v>8334</v>
      </c>
    </row>
    <row r="2" spans="1:6" x14ac:dyDescent="0.2">
      <c r="A2" s="8" t="s">
        <v>8393</v>
      </c>
      <c r="B2" t="s">
        <v>8334</v>
      </c>
    </row>
    <row r="4" spans="1:6" x14ac:dyDescent="0.2">
      <c r="A4" s="8" t="s">
        <v>8336</v>
      </c>
      <c r="B4" s="8" t="s">
        <v>8333</v>
      </c>
    </row>
    <row r="5" spans="1:6" x14ac:dyDescent="0.2">
      <c r="A5" s="8" t="s">
        <v>8392</v>
      </c>
      <c r="B5" t="s">
        <v>8220</v>
      </c>
      <c r="C5" t="s">
        <v>8221</v>
      </c>
      <c r="D5" t="s">
        <v>8222</v>
      </c>
      <c r="E5" t="s">
        <v>8219</v>
      </c>
      <c r="F5" t="s">
        <v>8332</v>
      </c>
    </row>
    <row r="6" spans="1:6" x14ac:dyDescent="0.2">
      <c r="A6" s="15" t="s">
        <v>8385</v>
      </c>
      <c r="B6" s="7">
        <v>26</v>
      </c>
      <c r="C6" s="7">
        <v>127</v>
      </c>
      <c r="D6" s="7"/>
      <c r="E6" s="7">
        <v>133</v>
      </c>
      <c r="F6" s="7">
        <v>286</v>
      </c>
    </row>
    <row r="7" spans="1:6" x14ac:dyDescent="0.2">
      <c r="A7" s="15" t="s">
        <v>8386</v>
      </c>
      <c r="B7" s="7">
        <v>29</v>
      </c>
      <c r="C7" s="7">
        <v>124</v>
      </c>
      <c r="D7" s="7"/>
      <c r="E7" s="7">
        <v>150</v>
      </c>
      <c r="F7" s="7">
        <v>303</v>
      </c>
    </row>
    <row r="8" spans="1:6" x14ac:dyDescent="0.2">
      <c r="A8" s="15" t="s">
        <v>8387</v>
      </c>
      <c r="B8" s="7">
        <v>28</v>
      </c>
      <c r="C8" s="7">
        <v>124</v>
      </c>
      <c r="D8" s="7">
        <v>20</v>
      </c>
      <c r="E8" s="7">
        <v>207</v>
      </c>
      <c r="F8" s="7">
        <v>379</v>
      </c>
    </row>
    <row r="9" spans="1:6" x14ac:dyDescent="0.2">
      <c r="A9" s="15" t="s">
        <v>8388</v>
      </c>
      <c r="B9" s="7">
        <v>29</v>
      </c>
      <c r="C9" s="7">
        <v>100</v>
      </c>
      <c r="D9" s="7">
        <v>29</v>
      </c>
      <c r="E9" s="7">
        <v>187</v>
      </c>
      <c r="F9" s="7">
        <v>345</v>
      </c>
    </row>
    <row r="10" spans="1:6" x14ac:dyDescent="0.2">
      <c r="A10" s="15" t="s">
        <v>8389</v>
      </c>
      <c r="B10" s="7">
        <v>28</v>
      </c>
      <c r="C10" s="7">
        <v>120</v>
      </c>
      <c r="D10" s="7">
        <v>1</v>
      </c>
      <c r="E10" s="7">
        <v>204</v>
      </c>
      <c r="F10" s="7">
        <v>353</v>
      </c>
    </row>
    <row r="11" spans="1:6" x14ac:dyDescent="0.2">
      <c r="A11" s="15" t="s">
        <v>8390</v>
      </c>
      <c r="B11" s="7">
        <v>23</v>
      </c>
      <c r="C11" s="7">
        <v>120</v>
      </c>
      <c r="D11" s="7"/>
      <c r="E11" s="7">
        <v>222</v>
      </c>
      <c r="F11" s="7">
        <v>365</v>
      </c>
    </row>
    <row r="12" spans="1:6" x14ac:dyDescent="0.2">
      <c r="A12" s="15" t="s">
        <v>8391</v>
      </c>
      <c r="B12" s="7">
        <v>33</v>
      </c>
      <c r="C12" s="7">
        <v>134</v>
      </c>
      <c r="D12" s="7"/>
      <c r="E12" s="7">
        <v>222</v>
      </c>
      <c r="F12" s="7">
        <v>389</v>
      </c>
    </row>
    <row r="13" spans="1:6" x14ac:dyDescent="0.2">
      <c r="A13" s="15" t="s">
        <v>8380</v>
      </c>
      <c r="B13" s="7">
        <v>39</v>
      </c>
      <c r="C13" s="7">
        <v>155</v>
      </c>
      <c r="D13" s="7"/>
      <c r="E13" s="7">
        <v>196</v>
      </c>
      <c r="F13" s="7">
        <v>390</v>
      </c>
    </row>
    <row r="14" spans="1:6" x14ac:dyDescent="0.2">
      <c r="A14" s="15" t="s">
        <v>8381</v>
      </c>
      <c r="B14" s="7">
        <v>24</v>
      </c>
      <c r="C14" s="7">
        <v>136</v>
      </c>
      <c r="D14" s="7"/>
      <c r="E14" s="7">
        <v>156</v>
      </c>
      <c r="F14" s="7">
        <v>316</v>
      </c>
    </row>
    <row r="15" spans="1:6" x14ac:dyDescent="0.2">
      <c r="A15" s="15" t="s">
        <v>8382</v>
      </c>
      <c r="B15" s="7">
        <v>34</v>
      </c>
      <c r="C15" s="7">
        <v>145</v>
      </c>
      <c r="D15" s="7"/>
      <c r="E15" s="7">
        <v>160</v>
      </c>
      <c r="F15" s="7">
        <v>339</v>
      </c>
    </row>
    <row r="16" spans="1:6" x14ac:dyDescent="0.2">
      <c r="A16" s="15" t="s">
        <v>8383</v>
      </c>
      <c r="B16" s="7">
        <v>21</v>
      </c>
      <c r="C16" s="7">
        <v>133</v>
      </c>
      <c r="D16" s="7"/>
      <c r="E16" s="7">
        <v>161</v>
      </c>
      <c r="F16" s="7">
        <v>315</v>
      </c>
    </row>
    <row r="17" spans="1:6" x14ac:dyDescent="0.2">
      <c r="A17" s="15" t="s">
        <v>8384</v>
      </c>
      <c r="B17" s="7">
        <v>35</v>
      </c>
      <c r="C17" s="7">
        <v>112</v>
      </c>
      <c r="D17" s="7"/>
      <c r="E17" s="7">
        <v>187</v>
      </c>
      <c r="F17" s="7">
        <v>334</v>
      </c>
    </row>
    <row r="18" spans="1:6" x14ac:dyDescent="0.2">
      <c r="A18" s="15" t="s">
        <v>8332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 Pivot &amp; Graph</vt:lpstr>
      <vt:lpstr>SubCategory Pivot &amp; Graph</vt:lpstr>
      <vt:lpstr>Pivot by Month &amp; Graph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Francisco Zuluaga</cp:lastModifiedBy>
  <dcterms:created xsi:type="dcterms:W3CDTF">2017-04-20T15:17:24Z</dcterms:created>
  <dcterms:modified xsi:type="dcterms:W3CDTF">2021-01-05T02:58:45Z</dcterms:modified>
</cp:coreProperties>
</file>